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5南信州\"/>
    </mc:Choice>
  </mc:AlternateContent>
  <bookViews>
    <workbookView xWindow="-15" yWindow="6435" windowWidth="20730" windowHeight="6480" tabRatio="86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62913"/>
</workbook>
</file>

<file path=xl/calcChain.xml><?xml version="1.0" encoding="utf-8"?>
<calcChain xmlns="http://schemas.openxmlformats.org/spreadsheetml/2006/main">
  <c r="AP23" i="11" l="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l="1"/>
  <c r="BE35" i="9" s="1"/>
  <c r="CO34" i="9"/>
</calcChain>
</file>

<file path=xl/sharedStrings.xml><?xml version="1.0" encoding="utf-8"?>
<sst xmlns="http://schemas.openxmlformats.org/spreadsheetml/2006/main" count="1112" uniqueCount="563">
  <si>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</si>
  <si>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</si>
  <si>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</si>
  <si>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</si>
  <si>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</si>
  <si>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</si>
  <si>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</si>
  <si>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</si>
  <si>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</si>
  <si>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</si>
  <si>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</si>
  <si>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</si>
  <si>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</si>
  <si>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</si>
  <si>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</si>
  <si>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</si>
  <si>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</si>
  <si>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</si>
  <si>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</si>
  <si>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</si>
  <si>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</si>
  <si>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</si>
  <si>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</si>
  <si>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</si>
  <si>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</si>
  <si>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</si>
  <si>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</si>
  <si>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</si>
  <si>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</si>
  <si>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</si>
  <si>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</si>
  <si>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</si>
  <si>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</si>
  <si>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</si>
  <si>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</si>
  <si>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</si>
  <si>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</si>
  <si>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</si>
  <si>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</si>
  <si>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</si>
  <si>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</si>
  <si>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</si>
  <si>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</si>
  <si>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</si>
  <si>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</si>
  <si>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</si>
  <si>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</si>
  <si>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</si>
  <si>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</si>
  <si>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</si>
  <si>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</si>
  <si>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</si>
  <si>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</si>
  <si>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</si>
  <si>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</si>
  <si>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</si>
  <si>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</si>
  <si>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</si>
  <si>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</si>
  <si>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</si>
  <si>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</si>
  <si>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</si>
  <si>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</si>
  <si>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</si>
  <si>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</si>
  <si>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</si>
  <si>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</si>
  <si>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</si>
  <si>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</si>
  <si>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</si>
  <si>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</si>
  <si>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</si>
  <si>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</si>
  <si>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</si>
  <si>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</si>
  <si>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</si>
  <si>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</si>
  <si>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</si>
  <si>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</si>
  <si>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</si>
  <si>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</si>
  <si>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</si>
  <si>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</si>
  <si>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</si>
  <si>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</si>
  <si>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</si>
  <si>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</si>
  <si>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</si>
  <si>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</si>
  <si>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</si>
  <si>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</si>
  <si>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</si>
  <si>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</si>
  <si>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</si>
  <si>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</si>
  <si>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</si>
  <si>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</si>
  <si>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</si>
  <si>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</si>
  <si>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</si>
  <si>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</si>
  <si>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</si>
  <si>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</si>
  <si>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</si>
  <si>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</si>
  <si>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</si>
  <si>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</si>
  <si>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</si>
  <si>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</si>
  <si>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</si>
  <si>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</si>
  <si>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</si>
  <si>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</si>
  <si>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</si>
  <si>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</si>
  <si>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</si>
  <si>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</si>
  <si>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</si>
  <si>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</si>
  <si>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</si>
  <si>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</si>
  <si>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</si>
  <si>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</si>
  <si>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</si>
  <si>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</si>
  <si>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</si>
  <si>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</si>
  <si>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</si>
  <si>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</si>
  <si>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</si>
  <si>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</si>
  <si>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</si>
  <si>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</si>
  <si>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</si>
  <si>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</si>
  <si>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</si>
  <si>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</si>
  <si>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</si>
  <si>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</si>
  <si>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</si>
  <si>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</si>
  <si>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</si>
  <si>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</si>
  <si>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</si>
  <si>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</si>
  <si>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</si>
  <si>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</si>
  <si>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</si>
  <si>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</si>
  <si>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</si>
  <si>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</si>
  <si>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</si>
  <si>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</si>
  <si>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</si>
  <si>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</si>
  <si>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</si>
  <si>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</si>
  <si>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</si>
  <si>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</si>
  <si>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</si>
  <si>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</si>
  <si>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</si>
  <si>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</si>
  <si>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</si>
  <si>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</si>
  <si>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</si>
  <si>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</si>
  <si>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</si>
  <si>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</si>
  <si>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</si>
  <si>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</si>
  <si>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</si>
  <si>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</si>
  <si>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</si>
  <si>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</si>
  <si>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</si>
  <si>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</si>
  <si>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</si>
  <si>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</si>
  <si>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</si>
  <si>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</si>
  <si>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</si>
  <si>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</si>
  <si>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</si>
  <si>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</si>
  <si>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</si>
  <si>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</si>
  <si>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</si>
  <si>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</si>
  <si>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</si>
  <si>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</si>
  <si>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</si>
  <si>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</si>
  <si>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</si>
  <si>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</si>
  <si>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長野県高森町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</si>
  <si>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</si>
  <si>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</si>
  <si>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</si>
  <si>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</si>
  <si>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</si>
  <si>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</si>
  <si>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</si>
  <si>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</si>
  <si>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</si>
  <si>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</si>
  <si>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</si>
  <si>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</si>
  <si>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</si>
  <si>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</si>
  <si>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</si>
  <si>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</si>
  <si>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</si>
  <si>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</si>
  <si>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</si>
  <si>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</si>
  <si>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</si>
  <si>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</si>
  <si>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</si>
  <si>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</si>
  <si>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</si>
  <si>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</si>
  <si>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</si>
  <si>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</si>
  <si>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</si>
  <si>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</si>
  <si>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</si>
  <si>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</si>
  <si>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</si>
  <si>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</si>
  <si>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</si>
  <si>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</si>
  <si>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</si>
  <si>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</si>
  <si>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</si>
  <si>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</si>
  <si>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</si>
  <si>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</si>
  <si>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</si>
  <si>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</si>
  <si>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</si>
  <si>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</si>
  <si>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</si>
  <si>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</si>
  <si>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</si>
  <si>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</si>
  <si>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</si>
  <si>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</si>
  <si>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</si>
  <si>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</si>
  <si>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</si>
  <si>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</si>
  <si>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</si>
  <si>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</si>
  <si>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</si>
  <si>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</si>
  <si>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</si>
  <si>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</si>
  <si>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</si>
  <si>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</si>
  <si>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</si>
  <si>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</si>
  <si>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</si>
  <si>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</si>
  <si>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</si>
  <si>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</si>
  <si>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</si>
  <si>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</si>
  <si>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</si>
  <si>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</si>
  <si>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</si>
  <si>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</si>
  <si>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</si>
  <si>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</si>
  <si>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</si>
  <si>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</si>
  <si>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</si>
  <si>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</si>
  <si>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</si>
  <si>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</si>
  <si>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</si>
  <si>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</si>
  <si>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</si>
  <si>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</si>
  <si>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</si>
  <si>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</si>
  <si>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</si>
  <si>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</si>
  <si>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</si>
  <si>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</si>
  <si>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</si>
  <si>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</si>
  <si>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</si>
  <si>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</si>
  <si>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</si>
  <si>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</si>
  <si>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</si>
  <si>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</si>
  <si>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</si>
  <si>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</si>
  <si>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</si>
  <si>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</si>
  <si>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</si>
  <si>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</si>
  <si>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</si>
  <si>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</si>
  <si>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</si>
  <si>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</si>
  <si>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</si>
  <si>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</si>
  <si>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</si>
  <si>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</si>
  <si>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</si>
  <si>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</si>
  <si>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</si>
  <si>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</si>
  <si>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</si>
  <si>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</si>
  <si>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</si>
  <si>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</si>
  <si>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</si>
  <si>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</si>
  <si>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</si>
  <si>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</si>
  <si>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</si>
  <si>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</si>
  <si>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</si>
  <si>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</si>
  <si>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</si>
  <si>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</si>
  <si>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</si>
  <si>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</si>
  <si>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</si>
  <si>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</si>
  <si>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</si>
  <si>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</si>
  <si>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</si>
  <si>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</si>
  <si>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</si>
  <si>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</si>
  <si>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</si>
  <si>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</si>
  <si>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</si>
  <si>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</si>
  <si>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長野県高森町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</si>
  <si>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</si>
  <si>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</si>
  <si>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</si>
  <si>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</si>
  <si>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</si>
  <si>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</si>
  <si>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</si>
  <si>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</si>
  <si>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</si>
  <si>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</si>
  <si>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</si>
  <si>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</si>
  <si>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</si>
  <si>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</si>
  <si>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</si>
  <si>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</si>
  <si>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</si>
  <si>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</si>
  <si>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</si>
  <si>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</si>
  <si>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</si>
  <si>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</si>
  <si>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</si>
  <si>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</si>
  <si>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</si>
  <si>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</si>
  <si>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</si>
  <si>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</si>
  <si>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</si>
  <si>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</si>
  <si>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</si>
  <si>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</si>
  <si>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</si>
  <si>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</si>
  <si>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</si>
  <si>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</si>
  <si>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</si>
  <si>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</si>
  <si>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</si>
  <si>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</si>
  <si>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</si>
  <si>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</si>
  <si>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</si>
  <si>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</si>
  <si>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</si>
  <si>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</si>
  <si>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</si>
  <si>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</si>
  <si>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</si>
  <si>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</si>
  <si>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</si>
  <si>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</si>
  <si>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</si>
  <si>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</si>
  <si>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</si>
  <si>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</si>
  <si>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</si>
  <si>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</si>
  <si>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</si>
  <si>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</si>
  <si>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</si>
  <si>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</si>
  <si>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</si>
  <si>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</si>
  <si>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</si>
  <si>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</si>
  <si>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</si>
  <si>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</si>
  <si>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</si>
  <si>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</si>
  <si>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</si>
  <si>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</si>
  <si>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</si>
  <si>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</si>
  <si>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</si>
  <si>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</si>
  <si>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</si>
  <si>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</si>
  <si>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</si>
  <si>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</si>
  <si>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</si>
  <si>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</si>
  <si>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</si>
  <si>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</si>
  <si>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</si>
  <si>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</si>
  <si>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</si>
  <si>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</si>
  <si>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</si>
  <si>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</si>
  <si>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</si>
  <si>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</si>
  <si>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</si>
  <si>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</si>
  <si>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</si>
  <si>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</si>
  <si>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</si>
  <si>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</si>
  <si>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</si>
  <si>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</si>
  <si>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</si>
  <si>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</si>
  <si>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</si>
  <si>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</si>
  <si>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</si>
  <si>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</si>
  <si>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</si>
  <si>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</si>
  <si>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</si>
  <si>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</si>
  <si>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</si>
  <si>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</si>
  <si>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</si>
  <si>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</si>
  <si>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</si>
  <si>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</si>
  <si>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</si>
  <si>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</si>
  <si>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</si>
  <si>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</si>
  <si>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</si>
  <si>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</si>
  <si>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</si>
  <si>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</si>
  <si>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</si>
  <si>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</si>
  <si>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</si>
  <si>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</si>
  <si>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</si>
  <si>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</si>
  <si>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</si>
  <si>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</si>
  <si>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</si>
  <si>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</si>
  <si>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</si>
  <si>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</si>
  <si>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</si>
  <si>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</si>
  <si>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</si>
  <si>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</si>
  <si>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</si>
  <si>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</si>
  <si>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</si>
  <si>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</si>
  <si>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</si>
  <si>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</si>
  <si>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</si>
  <si>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</si>
  <si>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</si>
  <si>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</si>
  <si>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</si>
  <si>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</si>
  <si>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</si>
  <si>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</si>
  <si>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</si>
  <si>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</si>
  <si>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</si>
  <si>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</si>
  <si>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</si>
  <si>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</si>
  <si>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</si>
  <si>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</si>
  <si>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</si>
  <si>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</si>
  <si>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</si>
  <si>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</si>
  <si>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</si>
  <si>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</si>
  <si>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</si>
  <si>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</si>
  <si>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</si>
  <si>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</si>
  <si>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</si>
  <si>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</si>
  <si>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</si>
  <si>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</si>
  <si>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2.71</t>
  </si>
  <si>
    <t>水道事業会計</t>
  </si>
  <si>
    <t>一般会計</t>
  </si>
  <si>
    <t>国民健康保険事業特別会計</t>
  </si>
  <si>
    <t>介護保険特別会計</t>
  </si>
  <si>
    <t>農業集落排水事業特別会計</t>
  </si>
  <si>
    <t>公共下水道事業特別会計</t>
  </si>
  <si>
    <t>後期高齢者医療特別会計</t>
  </si>
  <si>
    <t>その他会計（赤字）</t>
  </si>
  <si>
    <t>その他会計（黒字）</t>
  </si>
  <si>
    <t>高森町まちづくり振興公社</t>
    <rPh sb="0" eb="3">
      <t>タカモリマチ</t>
    </rPh>
    <rPh sb="8" eb="10">
      <t>シンコウ</t>
    </rPh>
    <rPh sb="10" eb="12">
      <t>コウシャ</t>
    </rPh>
    <phoneticPr fontId="2"/>
  </si>
  <si>
    <t>-</t>
    <phoneticPr fontId="2"/>
  </si>
  <si>
    <t>-</t>
    <phoneticPr fontId="2"/>
  </si>
  <si>
    <t>南信州広域連合（一般会計）</t>
    <rPh sb="0" eb="1">
      <t>ミナミ</t>
    </rPh>
    <rPh sb="1" eb="3">
      <t>シンシュウ</t>
    </rPh>
    <rPh sb="3" eb="5">
      <t>コウイキ</t>
    </rPh>
    <rPh sb="5" eb="7">
      <t>レンゴウ</t>
    </rPh>
    <rPh sb="8" eb="10">
      <t>イッパン</t>
    </rPh>
    <rPh sb="10" eb="12">
      <t>カイケイ</t>
    </rPh>
    <phoneticPr fontId="24"/>
  </si>
  <si>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4"/>
  </si>
  <si>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4"/>
  </si>
  <si>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4"/>
  </si>
  <si>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</si>
  <si>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</si>
  <si>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</si>
  <si>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</si>
  <si>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</si>
  <si>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</si>
  <si>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下伊那郡土木技術センター組合</t>
    <rPh sb="0" eb="3">
      <t>シモイナ</t>
    </rPh>
    <rPh sb="3" eb="4">
      <t>グン</t>
    </rPh>
    <rPh sb="4" eb="6">
      <t>ドボク</t>
    </rPh>
    <rPh sb="6" eb="8">
      <t>ギジュツ</t>
    </rPh>
    <rPh sb="12" eb="14">
      <t>クミアイ</t>
    </rPh>
    <phoneticPr fontId="24"/>
  </si>
  <si>
    <t>下伊那自治センター組合</t>
    <rPh sb="0" eb="3">
      <t>シモイナ</t>
    </rPh>
    <rPh sb="3" eb="5">
      <t>ジチ</t>
    </rPh>
    <rPh sb="9" eb="11">
      <t>クミアイ</t>
    </rPh>
    <phoneticPr fontId="24"/>
  </si>
  <si>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4"/>
  </si>
  <si>
    <t>下伊那郡町村総合事務組合</t>
    <rPh sb="0" eb="3">
      <t>シモイナ</t>
    </rPh>
    <rPh sb="3" eb="4">
      <t>グン</t>
    </rPh>
    <rPh sb="4" eb="6">
      <t>チョウソン</t>
    </rPh>
    <rPh sb="6" eb="8">
      <t>ソウゴウ</t>
    </rPh>
    <rPh sb="8" eb="10">
      <t>ジム</t>
    </rPh>
    <rPh sb="10" eb="12">
      <t>クミアイ</t>
    </rPh>
    <phoneticPr fontId="24"/>
  </si>
  <si>
    <t>下伊那北部総合事務組合（一般会計）</t>
    <rPh sb="0" eb="3">
      <t>シモイナ</t>
    </rPh>
    <rPh sb="3" eb="5">
      <t>ホクブ</t>
    </rPh>
    <rPh sb="5" eb="7">
      <t>ソウゴウ</t>
    </rPh>
    <rPh sb="7" eb="9">
      <t>ジム</t>
    </rPh>
    <rPh sb="9" eb="11">
      <t>クミアイ</t>
    </rPh>
    <rPh sb="12" eb="14">
      <t>イッパン</t>
    </rPh>
    <rPh sb="14" eb="16">
      <t>カイケイ</t>
    </rPh>
    <phoneticPr fontId="24"/>
  </si>
  <si>
    <t>下伊那北部総合事務組合（特別会計）</t>
    <rPh sb="0" eb="3">
      <t>シモイナ</t>
    </rPh>
    <rPh sb="3" eb="5">
      <t>ホクブ</t>
    </rPh>
    <rPh sb="5" eb="7">
      <t>ソウゴウ</t>
    </rPh>
    <rPh sb="7" eb="9">
      <t>ジム</t>
    </rPh>
    <rPh sb="9" eb="11">
      <t>クミアイ</t>
    </rPh>
    <rPh sb="12" eb="14">
      <t>トクベツ</t>
    </rPh>
    <rPh sb="14" eb="16">
      <t>カイケイ</t>
    </rPh>
    <phoneticPr fontId="24"/>
  </si>
  <si>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</si>
  <si>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</si>
  <si>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</si>
  <si>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</si>
  <si>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</si>
  <si>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</si>
  <si>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</si>
  <si>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</si>
  <si>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</si>
  <si>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</si>
  <si>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</si>
  <si>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</si>
  <si>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118.4％で、大型事業の実施（学校給食共同調理場建設）により、前年度に比べて3.6％増加し、類似団体と比較しても非常に高い水準である。また平成28年度の実質公債費比率は、3ヵ年平均で15.0％と前年度比0.8％改善したが、類似団体の中で最も高い数値である。
実質公債費比率は今後も低下していくと試算しているものの、施設の改修等が見込まれるため、事業の優先度を十分検討した上で、新規地方債の発行を抑制し、町債残高の削減に努めると同時に、計画的な基金積立による将来財源の確保を一体的に進め、財政健全化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</si>
</sst>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extLst>
            <c:ext xmlns:c16="http://schemas.microsoft.com/office/drawing/2014/chart" uri="{C3380CC4-5D6E-409C-BE32-E72D297353CC}">
              <c16:uniqueId val="{00000000-0F1A-48D5-9D40-65643E29D2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232192</c:v>
                </c:pt>
                <c:pt idx="1">
                  <c:v>44643</c:v>
                </c:pt>
                <c:pt idx="2">
                  <c:v>59300</c:v>
                </c:pt>
                <c:pt idx="3">
                  <c:v>60511</c:v>
                </c:pt>
                <c:pt idx="4">
                  <c:v>122268</c:v>
                </c:pt>
              </c:numCache>
            </c:numRef>
          </c:val>
          <c:smooth val="0"/>
          <c:extLst>
            <c:ext xmlns:c16="http://schemas.microsoft.com/office/drawing/2014/chart" uri="{C3380CC4-5D6E-409C-BE32-E72D297353CC}">
              <c16:uniqueId val="{00000001-0F1A-48D5-9D40-65643E29D265}"/>
            </c:ext>
          </c:extLst>
        </c:ser>
        <c:dLbls>
          <c:showLegendKey val="0"/>
          <c:showVal val="0"/>
          <c:showCatName val="0"/>
          <c:showSerName val="0"/>
          <c:showPercent val="0"/>
          <c:showBubbleSize val="0"/>
        </c:dLbls>
        <c:marker val="1"/>
        <c:smooth val="0"/>
        <c:axId val="116151424"/>
        <c:axId val="116153344"/>
      </c:lineChart>
      <c:catAx>
        <c:axId val="116151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53344"/>
        <c:crosses val="autoZero"/>
        <c:auto val="1"/>
        <c:lblAlgn val="ctr"/>
        <c:lblOffset val="100"/>
        <c:tickLblSkip val="1"/>
        <c:tickMarkSkip val="1"/>
        <c:noMultiLvlLbl val="0"/>
      </c:catAx>
      <c:valAx>
        <c:axId val="1161533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51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10.74</c:v>
                </c:pt>
                <c:pt idx="1">
                  <c:v>10.69</c:v>
                </c:pt>
                <c:pt idx="2">
                  <c:v>7.63</c:v>
                </c:pt>
                <c:pt idx="3">
                  <c:v>9.84</c:v>
                </c:pt>
                <c:pt idx="4">
                  <c:v>9.81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14.59</c:v>
                </c:pt>
                <c:pt idx="1">
                  <c:v>14.62</c:v>
                </c:pt>
                <c:pt idx="2">
                  <c:v>14.29</c:v>
                </c:pt>
                <c:pt idx="3">
                  <c:v>14.04</c:v>
                </c:pt>
                <c:pt idx="4">
                  <c:v>15.14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011264"/>
        <c:axId val="4201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2.42</c:v>
                </c:pt>
                <c:pt idx="1">
                  <c:v>0.03</c:v>
                </c:pt>
                <c:pt idx="2">
                  <c:v>-2.71</c:v>
                </c:pt>
                <c:pt idx="3">
                  <c:v>2.4300000000000002</c:v>
                </c:pt>
                <c:pt idx="4">
                  <c:v>0.57999999999999996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011264"/>
        <c:axId val="42017536"/>
      </c:lineChart>
      <c:catAx>
        <c:axId val="4201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017536"/>
        <c:crosses val="autoZero"/>
        <c:auto val="1"/>
        <c:lblAlgn val="ctr"/>
        <c:lblOffset val="100"/>
        <c:tickLblSkip val="1"/>
        <c:tickMarkSkip val="1"/>
        <c:noMultiLvlLbl val="0"/>
      </c:catAx>
      <c:valAx>
        <c:axId val="4201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1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0.39</c:v>
                </c:pt>
                <c:pt idx="2">
                  <c:v>#N/A</c:v>
                </c:pt>
                <c:pt idx="3">
                  <c:v>0.33</c:v>
                </c:pt>
                <c:pt idx="4">
                  <c:v>#N/A</c:v>
                </c:pt>
                <c:pt idx="5">
                  <c:v>0.1</c:v>
                </c:pt>
                <c:pt idx="6">
                  <c:v>#N/A</c:v>
                </c:pt>
                <c:pt idx="7">
                  <c:v>0.19</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0.05</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0.37</c:v>
                </c:pt>
                <c:pt idx="2">
                  <c:v>#N/A</c:v>
                </c:pt>
                <c:pt idx="3">
                  <c:v>0.54</c:v>
                </c:pt>
                <c:pt idx="4">
                  <c:v>#N/A</c:v>
                </c:pt>
                <c:pt idx="5">
                  <c:v>0.38</c:v>
                </c:pt>
                <c:pt idx="6">
                  <c:v>#N/A</c:v>
                </c:pt>
                <c:pt idx="7">
                  <c:v>0.79</c:v>
                </c:pt>
                <c:pt idx="8">
                  <c:v>#N/A</c:v>
                </c:pt>
                <c:pt idx="9">
                  <c:v>0.31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0.18</c:v>
                </c:pt>
                <c:pt idx="2">
                  <c:v>#N/A</c:v>
                </c:pt>
                <c:pt idx="3">
                  <c:v>0.48</c:v>
                </c:pt>
                <c:pt idx="4">
                  <c:v>#N/A</c:v>
                </c:pt>
                <c:pt idx="5">
                  <c:v>0.36</c:v>
                </c:pt>
                <c:pt idx="6">
                  <c:v>#N/A</c:v>
                </c:pt>
                <c:pt idx="7">
                  <c:v>0.51</c:v>
                </c:pt>
                <c:pt idx="8">
                  <c:v>#N/A</c:v>
                </c:pt>
                <c:pt idx="9">
                  <c:v>0.44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0.51</c:v>
                </c:pt>
                <c:pt idx="2">
                  <c:v>#N/A</c:v>
                </c:pt>
                <c:pt idx="3">
                  <c:v>0.92</c:v>
                </c:pt>
                <c:pt idx="4">
                  <c:v>#N/A</c:v>
                </c:pt>
                <c:pt idx="5">
                  <c:v>1.39</c:v>
                </c:pt>
                <c:pt idx="6">
                  <c:v>#N/A</c:v>
                </c:pt>
                <c:pt idx="7">
                  <c:v>1.77</c:v>
                </c:pt>
                <c:pt idx="8">
                  <c:v>#N/A</c:v>
                </c:pt>
                <c:pt idx="9">
                  <c:v>2.75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2.98</c:v>
                </c:pt>
                <c:pt idx="2">
                  <c:v>#N/A</c:v>
                </c:pt>
                <c:pt idx="3">
                  <c:v>2.76</c:v>
                </c:pt>
                <c:pt idx="4">
                  <c:v>#N/A</c:v>
                </c:pt>
                <c:pt idx="5">
                  <c:v>2.81</c:v>
                </c:pt>
                <c:pt idx="6">
                  <c:v>#N/A</c:v>
                </c:pt>
                <c:pt idx="7">
                  <c:v>1.5</c:v>
                </c:pt>
                <c:pt idx="8">
                  <c:v>#N/A</c:v>
                </c:pt>
                <c:pt idx="9">
                  <c:v>2.96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10.33</c:v>
                </c:pt>
                <c:pt idx="2">
                  <c:v>#N/A</c:v>
                </c:pt>
                <c:pt idx="3">
                  <c:v>10.35</c:v>
                </c:pt>
                <c:pt idx="4">
                  <c:v>#N/A</c:v>
                </c:pt>
                <c:pt idx="5">
                  <c:v>7.52</c:v>
                </c:pt>
                <c:pt idx="6">
                  <c:v>#N/A</c:v>
                </c:pt>
                <c:pt idx="7">
                  <c:v>9.65</c:v>
                </c:pt>
                <c:pt idx="8">
                  <c:v>#N/A</c:v>
                </c:pt>
                <c:pt idx="9">
                  <c:v>9.8000000000000007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18.170000000000002</c:v>
                </c:pt>
                <c:pt idx="2">
                  <c:v>#N/A</c:v>
                </c:pt>
                <c:pt idx="3">
                  <c:v>21.06</c:v>
                </c:pt>
                <c:pt idx="4">
                  <c:v>#N/A</c:v>
                </c:pt>
                <c:pt idx="5">
                  <c:v>23.14</c:v>
                </c:pt>
                <c:pt idx="6">
                  <c:v>#N/A</c:v>
                </c:pt>
                <c:pt idx="7">
                  <c:v>24.74</c:v>
                </c:pt>
                <c:pt idx="8">
                  <c:v>#N/A</c:v>
                </c:pt>
                <c:pt idx="9">
                  <c:v>28.51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790272"/>
        <c:axId val="122791808"/>
      </c:barChart>
      <c:catAx>
        <c:axId val="1227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91808"/>
        <c:crosses val="autoZero"/>
        <c:auto val="1"/>
        <c:lblAlgn val="ctr"/>
        <c:lblOffset val="100"/>
        <c:tickLblSkip val="1"/>
        <c:tickMarkSkip val="1"/>
        <c:noMultiLvlLbl val="0"/>
      </c:catAx>
      <c:valAx>
        <c:axId val="122791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90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761</c:v>
                </c:pt>
                <c:pt idx="5">
                  <c:v>766</c:v>
                </c:pt>
                <c:pt idx="8">
                  <c:v>887</c:v>
                </c:pt>
                <c:pt idx="11">
                  <c:v>873</c:v>
                </c:pt>
                <c:pt idx="14">
                  <c:v>848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46</c:v>
                </c:pt>
                <c:pt idx="3">
                  <c:v>42</c:v>
                </c:pt>
                <c:pt idx="6">
                  <c:v>40</c:v>
                </c:pt>
                <c:pt idx="9">
                  <c:v>40</c:v>
                </c:pt>
                <c:pt idx="12">
                  <c:v>40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11</c:v>
                </c:pt>
                <c:pt idx="6">
                  <c:v>11</c:v>
                </c:pt>
                <c:pt idx="9">
                  <c:v>12</c:v>
                </c:pt>
                <c:pt idx="12">
                  <c:v>12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403</c:v>
                </c:pt>
                <c:pt idx="3">
                  <c:v>437</c:v>
                </c:pt>
                <c:pt idx="6">
                  <c:v>436</c:v>
                </c:pt>
                <c:pt idx="9">
                  <c:v>447</c:v>
                </c:pt>
                <c:pt idx="12">
                  <c:v>458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812</c:v>
                </c:pt>
                <c:pt idx="3">
                  <c:v>840</c:v>
                </c:pt>
                <c:pt idx="6">
                  <c:v>844</c:v>
                </c:pt>
                <c:pt idx="9">
                  <c:v>839</c:v>
                </c:pt>
                <c:pt idx="12">
                  <c:v>834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2868480"/>
        <c:axId val="122870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512</c:v>
                </c:pt>
                <c:pt idx="2">
                  <c:v>#N/A</c:v>
                </c:pt>
                <c:pt idx="3">
                  <c:v>#N/A</c:v>
                </c:pt>
                <c:pt idx="4">
                  <c:v>564</c:v>
                </c:pt>
                <c:pt idx="5">
                  <c:v>#N/A</c:v>
                </c:pt>
                <c:pt idx="6">
                  <c:v>#N/A</c:v>
                </c:pt>
                <c:pt idx="7">
                  <c:v>444</c:v>
                </c:pt>
                <c:pt idx="8">
                  <c:v>#N/A</c:v>
                </c:pt>
                <c:pt idx="9">
                  <c:v>#N/A</c:v>
                </c:pt>
                <c:pt idx="10">
                  <c:v>465</c:v>
                </c:pt>
                <c:pt idx="11">
                  <c:v>#N/A</c:v>
                </c:pt>
                <c:pt idx="12">
                  <c:v>#N/A</c:v>
                </c:pt>
                <c:pt idx="13">
                  <c:v>496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2868480"/>
        <c:axId val="122870400"/>
      </c:lineChart>
      <c:catAx>
        <c:axId val="12286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870400"/>
        <c:crosses val="autoZero"/>
        <c:auto val="1"/>
        <c:lblAlgn val="ctr"/>
        <c:lblOffset val="100"/>
        <c:tickLblSkip val="1"/>
        <c:tickMarkSkip val="1"/>
        <c:noMultiLvlLbl val="0"/>
      </c:catAx>
      <c:valAx>
        <c:axId val="12287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6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9567</c:v>
                </c:pt>
                <c:pt idx="5">
                  <c:v>9204</c:v>
                </c:pt>
                <c:pt idx="8">
                  <c:v>8743</c:v>
                </c:pt>
                <c:pt idx="11">
                  <c:v>8414</c:v>
                </c:pt>
                <c:pt idx="14">
                  <c:v>8072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c:v>
                </c:pt>
                <c:pt idx="5">
                  <c:v>13</c:v>
                </c:pt>
                <c:pt idx="8">
                  <c:v>9</c:v>
                </c:pt>
                <c:pt idx="11">
                  <c:v>4</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1052</c:v>
                </c:pt>
                <c:pt idx="5">
                  <c:v>1098</c:v>
                </c:pt>
                <c:pt idx="8">
                  <c:v>1016</c:v>
                </c:pt>
                <c:pt idx="11">
                  <c:v>1108</c:v>
                </c:pt>
                <c:pt idx="14">
                  <c:v>1240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722</c:v>
                </c:pt>
                <c:pt idx="3">
                  <c:v>727</c:v>
                </c:pt>
                <c:pt idx="6">
                  <c:v>727</c:v>
                </c:pt>
                <c:pt idx="9">
                  <c:v>715</c:v>
                </c:pt>
                <c:pt idx="12">
                  <c:v>659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137</c:v>
                </c:pt>
                <c:pt idx="3">
                  <c:v>67</c:v>
                </c:pt>
                <c:pt idx="6">
                  <c:v>58</c:v>
                </c:pt>
                <c:pt idx="9">
                  <c:v>65</c:v>
                </c:pt>
                <c:pt idx="12">
                  <c:v>156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6473</c:v>
                </c:pt>
                <c:pt idx="3">
                  <c:v>6485</c:v>
                </c:pt>
                <c:pt idx="6">
                  <c:v>6324</c:v>
                </c:pt>
                <c:pt idx="9">
                  <c:v>6068</c:v>
                </c:pt>
                <c:pt idx="12">
                  <c:v>5712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316</c:v>
                </c:pt>
                <c:pt idx="3">
                  <c:v>278</c:v>
                </c:pt>
                <c:pt idx="6">
                  <c:v>242</c:v>
                </c:pt>
                <c:pt idx="9">
                  <c:v>205</c:v>
                </c:pt>
                <c:pt idx="12">
                  <c:v>168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7154</c:v>
                </c:pt>
                <c:pt idx="3">
                  <c:v>6791</c:v>
                </c:pt>
                <c:pt idx="6">
                  <c:v>6366</c:v>
                </c:pt>
                <c:pt idx="9">
                  <c:v>6113</c:v>
                </c:pt>
                <c:pt idx="12">
                  <c:v>6303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858880"/>
        <c:axId val="116860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4166</c:v>
                </c:pt>
                <c:pt idx="2">
                  <c:v>#N/A</c:v>
                </c:pt>
                <c:pt idx="3">
                  <c:v>#N/A</c:v>
                </c:pt>
                <c:pt idx="4">
                  <c:v>4033</c:v>
                </c:pt>
                <c:pt idx="5">
                  <c:v>#N/A</c:v>
                </c:pt>
                <c:pt idx="6">
                  <c:v>#N/A</c:v>
                </c:pt>
                <c:pt idx="7">
                  <c:v>3949</c:v>
                </c:pt>
                <c:pt idx="8">
                  <c:v>#N/A</c:v>
                </c:pt>
                <c:pt idx="9">
                  <c:v>#N/A</c:v>
                </c:pt>
                <c:pt idx="10">
                  <c:v>3639</c:v>
                </c:pt>
                <c:pt idx="11">
                  <c:v>#N/A</c:v>
                </c:pt>
                <c:pt idx="12">
                  <c:v>#N/A</c:v>
                </c:pt>
                <c:pt idx="13">
                  <c:v>3686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858880"/>
        <c:axId val="116860800"/>
      </c:lineChart>
      <c:catAx>
        <c:axId val="11685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860800"/>
        <c:crosses val="autoZero"/>
        <c:auto val="1"/>
        <c:lblAlgn val="ctr"/>
        <c:lblOffset val="100"/>
        <c:tickLblSkip val="1"/>
        <c:tickMarkSkip val="1"/>
        <c:noMultiLvlLbl val="0"/>
      </c:catAx>
      <c:valAx>
        <c:axId val="11686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5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{127CB0A6-5AB0-40B8-A48A-B4B9A053E033}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42D-4C81-887D-E331A8B209B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{9CE22D2A-77F8-4B0A-B156-A285A7B76FDE}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42D-4C81-887D-E331A8B209B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{0ED02DF1-D863-440A-A7A0-ED5629C262C6}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42D-4C81-887D-E331A8B209B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{27BEEEED-FFAB-458E-8241-69EACF63586E}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42D-4C81-887D-E331A8B209B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{71875AEC-6182-4D83-B626-FF0F4293180E}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42D-4C81-887D-E331A8B209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942D-4C81-887D-E331A8B209B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{4B48F06D-F684-4FFF-8A16-7F3C82E565DF}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42D-4C81-887D-E331A8B209B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{81BA1EA0-5469-4A59-A4C7-D56037B47AC7}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42D-4C81-887D-E331A8B209B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{B1D9BC1E-B70C-4C64-BF43-E5B33596FA3F}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42D-4C81-887D-E331A8B209B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{A0DAD769-8D55-465F-A0AF-290136F169A1}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42D-4C81-887D-E331A8B209B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{E7B1BCA0-CC52-4068-8C99-C0A0060B087F}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42D-4C81-887D-E331A8B209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942D-4C81-887D-E331A8B209B8}"/>
            </c:ext>
          </c:extLst>
        </c:ser>
        <c:dLbls>
          <c:showLegendKey val="0"/>
          <c:showVal val="0"/>
          <c:showCatName val="0"/>
          <c:showSerName val="0"/>
          <c:showPercent val="0"/>
          <c:showBubbleSize val="0"/>
        </c:dLbls>
        <c:axId val="72766592"/>
        <c:axId val="72768512"/>
      </c:scatterChart>
      <c:valAx>
        <c:axId val="727665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68512"/>
        <c:crosses val="autoZero"/>
        <c:crossBetween val="midCat"/>
      </c:valAx>
      <c:valAx>
        <c:axId val="727685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66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{AE76D68D-0367-4117-BEB0-42DDC79C1AC6}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C2B-4C68-AA53-D89F247A4871}"/>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{37CC2AE0-C4BA-4C4D-8A9D-74E7D1D4C599}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C2B-4C68-AA53-D89F247A4871}"/>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{A3EEE7A4-6FEA-4521-985C-A491361F02F7}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C2B-4C68-AA53-D89F247A4871}"/>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{C1FED07F-3D65-497A-B871-DCED66218271}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C2B-4C68-AA53-D89F247A4871}"/>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{E9AA4CCE-329A-4E49-96AD-8697C95C9332}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C2B-4C68-AA53-D89F247A48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c:v>
                </c:pt>
                <c:pt idx="1">
                  <c:v>17.5</c:v>
                </c:pt>
                <c:pt idx="2">
                  <c:v>16.399999999999999</c:v>
                </c:pt>
                <c:pt idx="3">
                  <c:v>15.8</c:v>
                </c:pt>
                <c:pt idx="4">
                  <c:v>15</c:v>
                </c:pt>
              </c:numCache>
            </c:numRef>
          </c:xVal>
          <c:yVal>
            <c:numRef>
              <c:f>公会計指標分析・財政指標組合せ分析表!$K$73:$O$73</c:f>
              <c:numCache>
                <c:formatCode>#,##0.0;"▲ "#,##0.0</c:formatCode>
                <c:ptCount val="5"/>
                <c:pt idx="0">
                  <c:v>135.19999999999999</c:v>
                </c:pt>
                <c:pt idx="1">
                  <c:v>130.80000000000001</c:v>
                </c:pt>
                <c:pt idx="2">
                  <c:v>128.69999999999999</c:v>
                </c:pt>
                <c:pt idx="3">
                  <c:v>114.8</c:v>
                </c:pt>
                <c:pt idx="4">
                  <c:v>118.4</c:v>
                </c:pt>
              </c:numCache>
            </c:numRef>
          </c:yVal>
          <c:smooth val="0"/>
          <c:extLst>
            <c:ext xmlns:c16="http://schemas.microsoft.com/office/drawing/2014/chart" uri="{C3380CC4-5D6E-409C-BE32-E72D297353CC}">
              <c16:uniqueId val="{00000005-8C2B-4C68-AA53-D89F247A487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{DDA76B8B-F729-416A-A4DA-FE5BD9EB9DA8}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C2B-4C68-AA53-D89F247A4871}"/>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{020706A7-F348-4618-B453-2755EF613592}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C2B-4C68-AA53-D89F247A4871}"/>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{FED7879C-7700-4BA9-AA27-B1E9F20702F4}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C2B-4C68-AA53-D89F247A4871}"/>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{4DD49ABF-A8FC-4AA7-8A3C-72227821B84F}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C2B-4C68-AA53-D89F247A4871}"/>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{EB02388C-96C9-429A-AE87-2E1942A809B4}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C2B-4C68-AA53-D89F247A48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c:ext xmlns:c16="http://schemas.microsoft.com/office/drawing/2014/chart" uri="{C3380CC4-5D6E-409C-BE32-E72D297353CC}">
              <c16:uniqueId val="{0000000B-8C2B-4C68-AA53-D89F247A4871}"/>
            </c:ext>
          </c:extLst>
        </c:ser>
        <c:dLbls>
          <c:showLegendKey val="0"/>
          <c:showVal val="0"/>
          <c:showCatName val="0"/>
          <c:showSerName val="0"/>
          <c:showPercent val="0"/>
          <c:showBubbleSize val="0"/>
        </c:dLbls>
        <c:axId val="72807168"/>
        <c:axId val="72809088"/>
      </c:scatterChart>
      <c:valAx>
        <c:axId val="72807168"/>
        <c:scaling>
          <c:orientation val="minMax"/>
          <c:max val="18.3"/>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09088"/>
        <c:crosses val="autoZero"/>
        <c:crossBetween val="midCat"/>
      </c:valAx>
      <c:valAx>
        <c:axId val="72809088"/>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0716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実質公債費比率の分子は、前年度と比較して</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下水道事業の元利償還金に対する繰出金が増えたにも関わらず、算入公債費等が減少したことが要因である。</a:t>
          </a:r>
        </a:p>
        <a:p>
          <a:r>
            <a:rPr kumimoji="1" lang="ja-JP" altLang="en-US" sz="1400">
              <a:latin typeface="ＭＳ ゴシック" pitchFamily="49" charset="-128"/>
              <a:ea typeface="ＭＳ ゴシック" pitchFamily="49" charset="-128"/>
            </a:rPr>
            <a:t>　元利償還金は今後も減少するが、施設の老朽化等による大規模事業が今後も想定されるため、長期的視点に立った起債の発行に努める。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将来負担比率の分子は基金への積立等を進める一方で、学校給食センターなど大型事業の実施により地方債残高が増加し、前年度と比較して</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百万円の増減となった。</a:t>
          </a:r>
        </a:p>
        <a:p>
          <a:r>
            <a:rPr kumimoji="1" lang="ja-JP" altLang="en-US" sz="1400">
              <a:latin typeface="ＭＳ ゴシック" pitchFamily="49" charset="-128"/>
              <a:ea typeface="ＭＳ ゴシック" pitchFamily="49" charset="-128"/>
            </a:rPr>
            <a:t>　当町の将来負担比率は県内でも高い水準にあり、引き続き町債残高の削減に努めると同時に、基金残高の拡充による将来財源の確保を一体的に進め、将来負担比率の分子構造の改善と財政健全化を推進する。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13,245
13,149
45.36
7,438,506
7,043,081
387,798
3,954,680
6,289,127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118.4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13,245
13,149
45.36
7,438,506
7,043,081
387,798
3,954,680
6,289,127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13,245
13,149
45.36
7,438,506
7,043,081
387,798
3,954,680
6,289,127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13,245
13,149
45.36
7,438,506
7,043,081
387,798
3,954,680
6,289,127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118.4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法人町民税等の増収により、平成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年度の財政力指数は、</a:t>
          </a:r>
          <a:r>
            <a:rPr kumimoji="1" lang="en-US" altLang="ja-JP" sz="1400">
              <a:solidFill>
                <a:schemeClr val="dk1"/>
              </a:solidFill>
              <a:effectLst/>
              <a:latin typeface="+mn-lt"/>
              <a:ea typeface="+mn-ea"/>
              <a:cs typeface="+mn-cs"/>
            </a:rPr>
            <a:t>0.41</a:t>
          </a:r>
          <a:r>
            <a:rPr kumimoji="1" lang="ja-JP" altLang="ja-JP" sz="1400">
              <a:solidFill>
                <a:schemeClr val="dk1"/>
              </a:solidFill>
              <a:effectLst/>
              <a:latin typeface="+mn-lt"/>
              <a:ea typeface="+mn-ea"/>
              <a:cs typeface="+mn-cs"/>
            </a:rPr>
            <a:t>となり、前年度と比較すると</a:t>
          </a:r>
          <a:r>
            <a:rPr kumimoji="1" lang="en-US" altLang="ja-JP" sz="1400" b="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ポイント上昇した。</a:t>
          </a:r>
          <a:endParaRPr lang="ja-JP" altLang="ja-JP" sz="1800">
            <a:effectLst/>
          </a:endParaRPr>
        </a:p>
        <a:p>
          <a:r>
            <a:rPr kumimoji="1" lang="ja-JP" altLang="ja-JP" sz="1400">
              <a:solidFill>
                <a:schemeClr val="dk1"/>
              </a:solidFill>
              <a:effectLst/>
              <a:latin typeface="+mn-lt"/>
              <a:ea typeface="+mn-ea"/>
              <a:cs typeface="+mn-cs"/>
            </a:rPr>
            <a:t>　今後も、義務的経費の削減に取り組みながら、税収増につながる積極的な企業誘致活動や移住・定住の促進に力を入れ、財政基盤の強化と安定を図る。</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105304</xdr:rowOff>
    </xdr:from>
    <xdr:to>
      <xdr:col>7</xdr:col>
      <xdr:colOff>152400</xdr:colOff>
      <xdr:row>43</xdr:row>
      <xdr:rowOff>115358</xdr:rowOff>
    </xdr:to>
    <xdr:cxnSp macro="">
      <xdr:nvCxnSpPr>
        <xdr:cNvPr id="71" name="直線コネクタ 70"/>
        <xdr:cNvCxnSpPr/>
      </xdr:nvCxnSpPr>
      <xdr:spPr>
        <a:xfrm flipV="1">
          <a:off x="4114800" y="747765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125413</xdr:rowOff>
    </xdr:to>
    <xdr:cxnSp macro="">
      <xdr:nvCxnSpPr>
        <xdr:cNvPr id="74" name="直線コネクタ 73"/>
        <xdr:cNvCxnSpPr/>
      </xdr:nvCxnSpPr>
      <xdr:spPr>
        <a:xfrm flipV="1">
          <a:off x="3225800" y="74877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125413</xdr:rowOff>
    </xdr:from>
    <xdr:to>
      <xdr:col>4</xdr:col>
      <xdr:colOff>482600</xdr:colOff>
      <xdr:row>43</xdr:row>
      <xdr:rowOff>135467</xdr:rowOff>
    </xdr:to>
    <xdr:cxnSp macro="">
      <xdr:nvCxnSpPr>
        <xdr:cNvPr id="77" name="直線コネクタ 76"/>
        <xdr:cNvCxnSpPr/>
      </xdr:nvCxnSpPr>
      <xdr:spPr>
        <a:xfrm flipV="1">
          <a:off x="2336800" y="74977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145521</xdr:rowOff>
    </xdr:to>
    <xdr:cxnSp macro="">
      <xdr:nvCxnSpPr>
        <xdr:cNvPr id="80" name="直線コネクタ 79"/>
        <xdr:cNvCxnSpPr/>
      </xdr:nvCxnSpPr>
      <xdr:spPr>
        <a:xfrm flipV="1">
          <a:off x="1447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54504</xdr:rowOff>
    </xdr:from>
    <xdr:to>
      <xdr:col>7</xdr:col>
      <xdr:colOff>203200</xdr:colOff>
      <xdr:row>43</xdr:row>
      <xdr:rowOff>156104</xdr:rowOff>
    </xdr:to>
    <xdr:sp macro="" textlink="">
      <xdr:nvSpPr>
        <xdr:cNvPr id="90" name="円/楕円 89"/>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26581</xdr:rowOff>
    </xdr:from>
    <xdr:ext cx="762000" cy="259045"/>
    <xdr:sp macro="" textlink="">
      <xdr:nvSpPr>
        <xdr:cNvPr id="91" name="財政力該当値テキスト"/>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92" name="円/楕円 91"/>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3" name="テキスト ボックス 92"/>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74613</xdr:rowOff>
    </xdr:from>
    <xdr:to>
      <xdr:col>4</xdr:col>
      <xdr:colOff>533400</xdr:colOff>
      <xdr:row>44</xdr:row>
      <xdr:rowOff>4763</xdr:rowOff>
    </xdr:to>
    <xdr:sp macro="" textlink="">
      <xdr:nvSpPr>
        <xdr:cNvPr id="94" name="円/楕円 93"/>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160990</xdr:rowOff>
    </xdr:from>
    <xdr:ext cx="762000" cy="259045"/>
    <xdr:sp macro="" textlink="">
      <xdr:nvSpPr>
        <xdr:cNvPr id="95" name="テキスト ボックス 94"/>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6" name="円/楕円 95"/>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7" name="テキスト ボックス 96"/>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94721</xdr:rowOff>
    </xdr:from>
    <xdr:to>
      <xdr:col>2</xdr:col>
      <xdr:colOff>127000</xdr:colOff>
      <xdr:row>44</xdr:row>
      <xdr:rowOff>24871</xdr:rowOff>
    </xdr:to>
    <xdr:sp macro="" textlink="">
      <xdr:nvSpPr>
        <xdr:cNvPr id="98" name="円/楕円 97"/>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9648</xdr:rowOff>
    </xdr:from>
    <xdr:ext cx="762000" cy="259045"/>
    <xdr:sp macro="" textlink="">
      <xdr:nvSpPr>
        <xdr:cNvPr id="99" name="テキスト ボックス 98"/>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88.0</a:t>
          </a:r>
          <a:r>
            <a:rPr kumimoji="1" lang="ja-JP" altLang="en-US" sz="1300">
              <a:latin typeface="ＭＳ Ｐゴシック"/>
            </a:rPr>
            <a:t>％と前年度に比べ</a:t>
          </a:r>
          <a:r>
            <a:rPr kumimoji="1" lang="en-US" altLang="ja-JP" sz="1300">
              <a:latin typeface="ＭＳ Ｐゴシック"/>
            </a:rPr>
            <a:t>1.1</a:t>
          </a:r>
          <a:r>
            <a:rPr kumimoji="1" lang="ja-JP" altLang="en-US" sz="1300">
              <a:latin typeface="ＭＳ Ｐゴシック"/>
            </a:rPr>
            <a:t>％増加。類似団体の平均値よりも</a:t>
          </a:r>
          <a:r>
            <a:rPr kumimoji="1" lang="en-US" altLang="ja-JP" sz="1300">
              <a:latin typeface="ＭＳ Ｐゴシック"/>
            </a:rPr>
            <a:t>1.3</a:t>
          </a:r>
          <a:r>
            <a:rPr kumimoji="1" lang="ja-JP" altLang="en-US" sz="1300">
              <a:latin typeface="ＭＳ Ｐゴシック"/>
            </a:rPr>
            <a:t>％高く財政の硬直化の傾向にある。</a:t>
          </a:r>
        </a:p>
        <a:p>
          <a:r>
            <a:rPr kumimoji="1" lang="ja-JP" altLang="en-US" sz="1300">
              <a:latin typeface="ＭＳ Ｐゴシック"/>
            </a:rPr>
            <a:t>　引き続き人件費、公債費、物件費など、経常経費の抑制に努めるとともに、町税の収納向上のほか、未利用財産の貸付・売却、有料広告収入の促進、使用料など利用者負担の適正化を図り、経常収入の増加に努める。</a:t>
          </a: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63</xdr:row>
      <xdr:rowOff>138430</xdr:rowOff>
    </xdr:to>
    <xdr:cxnSp macro="">
      <xdr:nvCxnSpPr>
        <xdr:cNvPr id="132" name="直線コネクタ 131"/>
        <xdr:cNvCxnSpPr/>
      </xdr:nvCxnSpPr>
      <xdr:spPr>
        <a:xfrm>
          <a:off x="4114800" y="1088669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85344</xdr:rowOff>
    </xdr:from>
    <xdr:to>
      <xdr:col>6</xdr:col>
      <xdr:colOff>0</xdr:colOff>
      <xdr:row>63</xdr:row>
      <xdr:rowOff>119126</xdr:rowOff>
    </xdr:to>
    <xdr:cxnSp macro="">
      <xdr:nvCxnSpPr>
        <xdr:cNvPr id="135" name="直線コネクタ 134"/>
        <xdr:cNvCxnSpPr/>
      </xdr:nvCxnSpPr>
      <xdr:spPr>
        <a:xfrm flipV="1">
          <a:off x="3225800" y="108866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119126</xdr:rowOff>
    </xdr:to>
    <xdr:cxnSp macro="">
      <xdr:nvCxnSpPr>
        <xdr:cNvPr id="138" name="直線コネクタ 137"/>
        <xdr:cNvCxnSpPr/>
      </xdr:nvCxnSpPr>
      <xdr:spPr>
        <a:xfrm>
          <a:off x="2336800" y="108722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70866</xdr:rowOff>
    </xdr:to>
    <xdr:cxnSp macro="">
      <xdr:nvCxnSpPr>
        <xdr:cNvPr id="141" name="直線コネクタ 140"/>
        <xdr:cNvCxnSpPr/>
      </xdr:nvCxnSpPr>
      <xdr:spPr>
        <a:xfrm>
          <a:off x="1447800" y="1079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51" name="円/楕円 150"/>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2"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53" name="円/楕円 152"/>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54" name="テキスト ボックス 153"/>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68326</xdr:rowOff>
    </xdr:from>
    <xdr:to>
      <xdr:col>4</xdr:col>
      <xdr:colOff>533400</xdr:colOff>
      <xdr:row>63</xdr:row>
      <xdr:rowOff>169926</xdr:rowOff>
    </xdr:to>
    <xdr:sp macro="" textlink="">
      <xdr:nvSpPr>
        <xdr:cNvPr id="155" name="円/楕円 154"/>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56" name="テキスト ボックス 155"/>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7" name="円/楕円 156"/>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106443</xdr:rowOff>
    </xdr:from>
    <xdr:ext cx="762000" cy="259045"/>
    <xdr:sp macro="" textlink="">
      <xdr:nvSpPr>
        <xdr:cNvPr id="158" name="テキスト ボックス 157"/>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9" name="円/楕円 158"/>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60" name="テキスト ボックス 15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[147,926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人口１人当たりの人件費・物件費等決算額は</a:t>
          </a:r>
          <a:r>
            <a:rPr kumimoji="1" lang="en-US" altLang="ja-JP" sz="1300">
              <a:latin typeface="ＭＳ Ｐゴシック"/>
            </a:rPr>
            <a:t>147,926</a:t>
          </a:r>
          <a:r>
            <a:rPr kumimoji="1" lang="ja-JP" altLang="en-US" sz="1300">
              <a:latin typeface="ＭＳ Ｐゴシック"/>
            </a:rPr>
            <a:t>円で、類似団体平均に比べ低くなっているものの、年々増加傾向である。</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年度は、人件費が、人事院勧告に伴う職員給の増、退職手当特別負担金の支出等により増加し、物件費は、ふるさと納税に係る委託料等が増加した。</a:t>
          </a:r>
        </a:p>
        <a:p>
          <a:r>
            <a:rPr kumimoji="1" lang="ja-JP" altLang="en-US" sz="1300">
              <a:latin typeface="ＭＳ Ｐゴシック"/>
            </a:rPr>
            <a:t>　引き続き、人件費の抑制を図るとともに、今後、公共施設等総合管理計画・長寿命化計画等を作成し施設維持管理経費の削減に努めていく。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116326</xdr:rowOff>
    </xdr:from>
    <xdr:to>
      <xdr:col>7</xdr:col>
      <xdr:colOff>152400</xdr:colOff>
      <xdr:row>82</xdr:row>
      <xdr:rowOff>53491</xdr:rowOff>
    </xdr:to>
    <xdr:cxnSp macro="">
      <xdr:nvCxnSpPr>
        <xdr:cNvPr id="193" name="直線コネクタ 192"/>
        <xdr:cNvCxnSpPr/>
      </xdr:nvCxnSpPr>
      <xdr:spPr>
        <a:xfrm>
          <a:off x="4114800" y="14003776"/>
          <a:ext cx="838200" cy="10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86913</xdr:rowOff>
    </xdr:from>
    <xdr:to>
      <xdr:col>6</xdr:col>
      <xdr:colOff>0</xdr:colOff>
      <xdr:row>81</xdr:row>
      <xdr:rowOff>116326</xdr:rowOff>
    </xdr:to>
    <xdr:cxnSp macro="">
      <xdr:nvCxnSpPr>
        <xdr:cNvPr id="196" name="直線コネクタ 195"/>
        <xdr:cNvCxnSpPr/>
      </xdr:nvCxnSpPr>
      <xdr:spPr>
        <a:xfrm>
          <a:off x="3225800" y="13974363"/>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77623</xdr:rowOff>
    </xdr:from>
    <xdr:to>
      <xdr:col>4</xdr:col>
      <xdr:colOff>482600</xdr:colOff>
      <xdr:row>81</xdr:row>
      <xdr:rowOff>86913</xdr:rowOff>
    </xdr:to>
    <xdr:cxnSp macro="">
      <xdr:nvCxnSpPr>
        <xdr:cNvPr id="199" name="直線コネクタ 198"/>
        <xdr:cNvCxnSpPr/>
      </xdr:nvCxnSpPr>
      <xdr:spPr>
        <a:xfrm>
          <a:off x="2336800" y="13965073"/>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77623</xdr:rowOff>
    </xdr:from>
    <xdr:to>
      <xdr:col>3</xdr:col>
      <xdr:colOff>279400</xdr:colOff>
      <xdr:row>81</xdr:row>
      <xdr:rowOff>89151</xdr:rowOff>
    </xdr:to>
    <xdr:cxnSp macro="">
      <xdr:nvCxnSpPr>
        <xdr:cNvPr id="202" name="直線コネクタ 201"/>
        <xdr:cNvCxnSpPr/>
      </xdr:nvCxnSpPr>
      <xdr:spPr>
        <a:xfrm flipV="1">
          <a:off x="1447800" y="13965073"/>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4" name="テキスト ボックス 203"/>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6" name="テキスト ボックス 205"/>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2691</xdr:rowOff>
    </xdr:from>
    <xdr:to>
      <xdr:col>7</xdr:col>
      <xdr:colOff>203200</xdr:colOff>
      <xdr:row>82</xdr:row>
      <xdr:rowOff>104291</xdr:rowOff>
    </xdr:to>
    <xdr:sp macro="" textlink="">
      <xdr:nvSpPr>
        <xdr:cNvPr id="212" name="円/楕円 211"/>
        <xdr:cNvSpPr/>
      </xdr:nvSpPr>
      <xdr:spPr>
        <a:xfrm>
          <a:off x="4902200" y="140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19218</xdr:rowOff>
    </xdr:from>
    <xdr:ext cx="762000" cy="259045"/>
    <xdr:sp macro="" textlink="">
      <xdr:nvSpPr>
        <xdr:cNvPr id="213" name="人件費・物件費等の状況該当値テキスト"/>
        <xdr:cNvSpPr txBox="1"/>
      </xdr:nvSpPr>
      <xdr:spPr>
        <a:xfrm>
          <a:off x="5041900" y="1390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147,926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65526</xdr:rowOff>
    </xdr:from>
    <xdr:to>
      <xdr:col>6</xdr:col>
      <xdr:colOff>50800</xdr:colOff>
      <xdr:row>81</xdr:row>
      <xdr:rowOff>167126</xdr:rowOff>
    </xdr:to>
    <xdr:sp macro="" textlink="">
      <xdr:nvSpPr>
        <xdr:cNvPr id="214" name="円/楕円 213"/>
        <xdr:cNvSpPr/>
      </xdr:nvSpPr>
      <xdr:spPr>
        <a:xfrm>
          <a:off x="4064000" y="139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5853</xdr:rowOff>
    </xdr:from>
    <xdr:ext cx="736600" cy="259045"/>
    <xdr:sp macro="" textlink="">
      <xdr:nvSpPr>
        <xdr:cNvPr id="215" name="テキスト ボックス 214"/>
        <xdr:cNvSpPr txBox="1"/>
      </xdr:nvSpPr>
      <xdr:spPr>
        <a:xfrm>
          <a:off x="3733800" y="1372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36113</xdr:rowOff>
    </xdr:from>
    <xdr:to>
      <xdr:col>4</xdr:col>
      <xdr:colOff>533400</xdr:colOff>
      <xdr:row>81</xdr:row>
      <xdr:rowOff>137713</xdr:rowOff>
    </xdr:to>
    <xdr:sp macro="" textlink="">
      <xdr:nvSpPr>
        <xdr:cNvPr id="216" name="円/楕円 215"/>
        <xdr:cNvSpPr/>
      </xdr:nvSpPr>
      <xdr:spPr>
        <a:xfrm>
          <a:off x="3175000" y="139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147890</xdr:rowOff>
    </xdr:from>
    <xdr:ext cx="762000" cy="259045"/>
    <xdr:sp macro="" textlink="">
      <xdr:nvSpPr>
        <xdr:cNvPr id="217" name="テキスト ボックス 216"/>
        <xdr:cNvSpPr txBox="1"/>
      </xdr:nvSpPr>
      <xdr:spPr>
        <a:xfrm>
          <a:off x="2844800" y="1369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26823</xdr:rowOff>
    </xdr:from>
    <xdr:to>
      <xdr:col>3</xdr:col>
      <xdr:colOff>330200</xdr:colOff>
      <xdr:row>81</xdr:row>
      <xdr:rowOff>128423</xdr:rowOff>
    </xdr:to>
    <xdr:sp macro="" textlink="">
      <xdr:nvSpPr>
        <xdr:cNvPr id="218" name="円/楕円 217"/>
        <xdr:cNvSpPr/>
      </xdr:nvSpPr>
      <xdr:spPr>
        <a:xfrm>
          <a:off x="2286000" y="139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138600</xdr:rowOff>
    </xdr:from>
    <xdr:ext cx="762000" cy="259045"/>
    <xdr:sp macro="" textlink="">
      <xdr:nvSpPr>
        <xdr:cNvPr id="219" name="テキスト ボックス 218"/>
        <xdr:cNvSpPr txBox="1"/>
      </xdr:nvSpPr>
      <xdr:spPr>
        <a:xfrm>
          <a:off x="1955800" y="1368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38351</xdr:rowOff>
    </xdr:from>
    <xdr:to>
      <xdr:col>2</xdr:col>
      <xdr:colOff>127000</xdr:colOff>
      <xdr:row>81</xdr:row>
      <xdr:rowOff>139951</xdr:rowOff>
    </xdr:to>
    <xdr:sp macro="" textlink="">
      <xdr:nvSpPr>
        <xdr:cNvPr id="220" name="円/楕円 219"/>
        <xdr:cNvSpPr/>
      </xdr:nvSpPr>
      <xdr:spPr>
        <a:xfrm>
          <a:off x="1397000" y="139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150128</xdr:rowOff>
    </xdr:from>
    <xdr:ext cx="762000" cy="259045"/>
    <xdr:sp macro="" textlink="">
      <xdr:nvSpPr>
        <xdr:cNvPr id="221" name="テキスト ボックス 220"/>
        <xdr:cNvSpPr txBox="1"/>
      </xdr:nvSpPr>
      <xdr:spPr>
        <a:xfrm>
          <a:off x="1066800" y="1369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年度のラスパイレス指数は、</a:t>
          </a:r>
          <a:r>
            <a:rPr kumimoji="1" lang="en-US" altLang="ja-JP" sz="1300">
              <a:latin typeface="ＭＳ Ｐゴシック"/>
            </a:rPr>
            <a:t>97.8</a:t>
          </a:r>
          <a:r>
            <a:rPr kumimoji="1" lang="ja-JP" altLang="en-US" sz="1300">
              <a:latin typeface="ＭＳ Ｐゴシック"/>
            </a:rPr>
            <a:t>と前年度に比べ</a:t>
          </a:r>
          <a:r>
            <a:rPr kumimoji="1" lang="en-US" altLang="ja-JP" sz="1300">
              <a:latin typeface="ＭＳ Ｐゴシック"/>
            </a:rPr>
            <a:t>0.7</a:t>
          </a:r>
          <a:r>
            <a:rPr kumimoji="1" lang="ja-JP" altLang="en-US" sz="1300">
              <a:latin typeface="ＭＳ Ｐゴシック"/>
            </a:rPr>
            <a:t>ポイント上昇した。</a:t>
          </a:r>
        </a:p>
        <a:p>
          <a:r>
            <a:rPr kumimoji="1" lang="ja-JP" altLang="en-US" sz="1300">
              <a:latin typeface="ＭＳ Ｐゴシック"/>
            </a:rPr>
            <a:t>　今後も人事院勧告による国・県の給与改定等を踏まえ、給与水準の適正化に努める。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17018</xdr:rowOff>
    </xdr:to>
    <xdr:cxnSp macro="">
      <xdr:nvCxnSpPr>
        <xdr:cNvPr id="248" name="直線コネクタ 247"/>
        <xdr:cNvCxnSpPr/>
      </xdr:nvCxnSpPr>
      <xdr:spPr>
        <a:xfrm flipV="1">
          <a:off x="17018000" y="13823187"/>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49"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0" name="直線コネクタ 249"/>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1"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2" name="直線コネクタ 251"/>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164592</xdr:rowOff>
    </xdr:from>
    <xdr:to>
      <xdr:col>24</xdr:col>
      <xdr:colOff>558800</xdr:colOff>
      <xdr:row>85</xdr:row>
      <xdr:rowOff>60706</xdr:rowOff>
    </xdr:to>
    <xdr:cxnSp macro="">
      <xdr:nvCxnSpPr>
        <xdr:cNvPr id="253" name="直線コネクタ 252"/>
        <xdr:cNvCxnSpPr/>
      </xdr:nvCxnSpPr>
      <xdr:spPr>
        <a:xfrm>
          <a:off x="16179800" y="1456639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62755</xdr:rowOff>
    </xdr:from>
    <xdr:ext cx="762000" cy="259045"/>
    <xdr:sp macro="" textlink="">
      <xdr:nvSpPr>
        <xdr:cNvPr id="254" name="給与水準   （国との比較）平均値テキスト"/>
        <xdr:cNvSpPr txBox="1"/>
      </xdr:nvSpPr>
      <xdr:spPr>
        <a:xfrm>
          <a:off x="17106900" y="1429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55" name="フローチャート : 判断 254"/>
        <xdr:cNvSpPr/>
      </xdr:nvSpPr>
      <xdr:spPr>
        <a:xfrm>
          <a:off x="169672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87376</xdr:rowOff>
    </xdr:from>
    <xdr:to>
      <xdr:col>23</xdr:col>
      <xdr:colOff>406400</xdr:colOff>
      <xdr:row>84</xdr:row>
      <xdr:rowOff>164592</xdr:rowOff>
    </xdr:to>
    <xdr:cxnSp macro="">
      <xdr:nvCxnSpPr>
        <xdr:cNvPr id="256" name="直線コネクタ 255"/>
        <xdr:cNvCxnSpPr/>
      </xdr:nvCxnSpPr>
      <xdr:spPr>
        <a:xfrm>
          <a:off x="15290800" y="144891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8" name="テキスト ボックス 257"/>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87376</xdr:rowOff>
    </xdr:from>
    <xdr:to>
      <xdr:col>22</xdr:col>
      <xdr:colOff>203200</xdr:colOff>
      <xdr:row>84</xdr:row>
      <xdr:rowOff>154939</xdr:rowOff>
    </xdr:to>
    <xdr:cxnSp macro="">
      <xdr:nvCxnSpPr>
        <xdr:cNvPr id="259" name="直線コネクタ 258"/>
        <xdr:cNvCxnSpPr/>
      </xdr:nvCxnSpPr>
      <xdr:spPr>
        <a:xfrm flipV="1">
          <a:off x="14401800" y="14489176"/>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0" name="フローチャート : 判断 259"/>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1" name="テキスト ボックス 260"/>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89</xdr:row>
      <xdr:rowOff>60198</xdr:rowOff>
    </xdr:to>
    <xdr:cxnSp macro="">
      <xdr:nvCxnSpPr>
        <xdr:cNvPr id="262" name="直線コネクタ 261"/>
        <xdr:cNvCxnSpPr/>
      </xdr:nvCxnSpPr>
      <xdr:spPr>
        <a:xfrm flipV="1">
          <a:off x="13512800" y="14556739"/>
          <a:ext cx="889000" cy="7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74676</xdr:rowOff>
    </xdr:from>
    <xdr:to>
      <xdr:col>19</xdr:col>
      <xdr:colOff>533400</xdr:colOff>
      <xdr:row>89</xdr:row>
      <xdr:rowOff>4826</xdr:rowOff>
    </xdr:to>
    <xdr:sp macro="" textlink="">
      <xdr:nvSpPr>
        <xdr:cNvPr id="265" name="フローチャート : 判断 264"/>
        <xdr:cNvSpPr/>
      </xdr:nvSpPr>
      <xdr:spPr>
        <a:xfrm>
          <a:off x="13462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15003</xdr:rowOff>
    </xdr:from>
    <xdr:ext cx="762000" cy="259045"/>
    <xdr:sp macro="" textlink="">
      <xdr:nvSpPr>
        <xdr:cNvPr id="266" name="テキスト ボックス 265"/>
        <xdr:cNvSpPr txBox="1"/>
      </xdr:nvSpPr>
      <xdr:spPr>
        <a:xfrm>
          <a:off x="13131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9906</xdr:rowOff>
    </xdr:from>
    <xdr:to>
      <xdr:col>24</xdr:col>
      <xdr:colOff>609600</xdr:colOff>
      <xdr:row>85</xdr:row>
      <xdr:rowOff>111506</xdr:rowOff>
    </xdr:to>
    <xdr:sp macro="" textlink="">
      <xdr:nvSpPr>
        <xdr:cNvPr id="272" name="円/楕円 271"/>
        <xdr:cNvSpPr/>
      </xdr:nvSpPr>
      <xdr:spPr>
        <a:xfrm>
          <a:off x="169672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153433</xdr:rowOff>
    </xdr:from>
    <xdr:ext cx="762000" cy="259045"/>
    <xdr:sp macro="" textlink="">
      <xdr:nvSpPr>
        <xdr:cNvPr id="273" name="給与水準   （国との比較）該当値テキスト"/>
        <xdr:cNvSpPr txBox="1"/>
      </xdr:nvSpPr>
      <xdr:spPr>
        <a:xfrm>
          <a:off x="17106900" y="145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113792</xdr:rowOff>
    </xdr:from>
    <xdr:to>
      <xdr:col>23</xdr:col>
      <xdr:colOff>457200</xdr:colOff>
      <xdr:row>85</xdr:row>
      <xdr:rowOff>43942</xdr:rowOff>
    </xdr:to>
    <xdr:sp macro="" textlink="">
      <xdr:nvSpPr>
        <xdr:cNvPr id="274" name="円/楕円 273"/>
        <xdr:cNvSpPr/>
      </xdr:nvSpPr>
      <xdr:spPr>
        <a:xfrm>
          <a:off x="16129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28719</xdr:rowOff>
    </xdr:from>
    <xdr:ext cx="736600" cy="259045"/>
    <xdr:sp macro="" textlink="">
      <xdr:nvSpPr>
        <xdr:cNvPr id="275" name="テキスト ボックス 274"/>
        <xdr:cNvSpPr txBox="1"/>
      </xdr:nvSpPr>
      <xdr:spPr>
        <a:xfrm>
          <a:off x="15798800" y="1460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36576</xdr:rowOff>
    </xdr:from>
    <xdr:to>
      <xdr:col>22</xdr:col>
      <xdr:colOff>254000</xdr:colOff>
      <xdr:row>84</xdr:row>
      <xdr:rowOff>138176</xdr:rowOff>
    </xdr:to>
    <xdr:sp macro="" textlink="">
      <xdr:nvSpPr>
        <xdr:cNvPr id="276" name="円/楕円 275"/>
        <xdr:cNvSpPr/>
      </xdr:nvSpPr>
      <xdr:spPr>
        <a:xfrm>
          <a:off x="15240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122953</xdr:rowOff>
    </xdr:from>
    <xdr:ext cx="762000" cy="259045"/>
    <xdr:sp macro="" textlink="">
      <xdr:nvSpPr>
        <xdr:cNvPr id="277" name="テキスト ボックス 276"/>
        <xdr:cNvSpPr txBox="1"/>
      </xdr:nvSpPr>
      <xdr:spPr>
        <a:xfrm>
          <a:off x="14909800" y="1452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8" name="円/楕円 277"/>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79" name="テキスト ボックス 278"/>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9398</xdr:rowOff>
    </xdr:from>
    <xdr:to>
      <xdr:col>19</xdr:col>
      <xdr:colOff>533400</xdr:colOff>
      <xdr:row>89</xdr:row>
      <xdr:rowOff>110998</xdr:rowOff>
    </xdr:to>
    <xdr:sp macro="" textlink="">
      <xdr:nvSpPr>
        <xdr:cNvPr id="280" name="円/楕円 279"/>
        <xdr:cNvSpPr/>
      </xdr:nvSpPr>
      <xdr:spPr>
        <a:xfrm>
          <a:off x="13462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95775</xdr:rowOff>
    </xdr:from>
    <xdr:ext cx="762000" cy="259045"/>
    <xdr:sp macro="" textlink="">
      <xdr:nvSpPr>
        <xdr:cNvPr id="281" name="テキスト ボックス 280"/>
        <xdr:cNvSpPr txBox="1"/>
      </xdr:nvSpPr>
      <xdr:spPr>
        <a:xfrm>
          <a:off x="13131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a:t>
          </a:r>
          <a:r>
            <a:rPr kumimoji="1" lang="en-US" altLang="ja-JP" sz="1300">
              <a:latin typeface="ＭＳ Ｐゴシック"/>
            </a:rPr>
            <a:t>6.34</a:t>
          </a:r>
          <a:r>
            <a:rPr kumimoji="1" lang="ja-JP" altLang="en-US" sz="1300">
              <a:latin typeface="ＭＳ Ｐゴシック"/>
            </a:rPr>
            <a:t>人で、前年度に比べ</a:t>
          </a:r>
          <a:r>
            <a:rPr kumimoji="1" lang="en-US" altLang="ja-JP" sz="1300">
              <a:latin typeface="ＭＳ Ｐゴシック"/>
            </a:rPr>
            <a:t>0.06</a:t>
          </a:r>
          <a:r>
            <a:rPr kumimoji="1" lang="ja-JP" altLang="en-US" sz="1300">
              <a:latin typeface="ＭＳ Ｐゴシック"/>
            </a:rPr>
            <a:t>人増加したが、類似団体の中でも低い水準を維持している。</a:t>
          </a:r>
        </a:p>
        <a:p>
          <a:r>
            <a:rPr kumimoji="1" lang="ja-JP" altLang="en-US" sz="1300">
              <a:latin typeface="ＭＳ Ｐゴシック"/>
            </a:rPr>
            <a:t>　今後も事務事業等の見直しを継続的に行い、本町の実情を考慮しつつ、町民サービスの低下を招くことのないよう、適正な定員管理に努める。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1" name="直線コネクタ 310"/>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2"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3" name="直線コネクタ 312"/>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4"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5" name="直線コネクタ 314"/>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149521</xdr:rowOff>
    </xdr:from>
    <xdr:to>
      <xdr:col>24</xdr:col>
      <xdr:colOff>558800</xdr:colOff>
      <xdr:row>58</xdr:row>
      <xdr:rowOff>154347</xdr:rowOff>
    </xdr:to>
    <xdr:cxnSp macro="">
      <xdr:nvCxnSpPr>
        <xdr:cNvPr id="316" name="直線コネクタ 315"/>
        <xdr:cNvCxnSpPr/>
      </xdr:nvCxnSpPr>
      <xdr:spPr>
        <a:xfrm>
          <a:off x="16179800" y="1009362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7"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18" name="フローチャート : 判断 317"/>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122174</xdr:rowOff>
    </xdr:from>
    <xdr:to>
      <xdr:col>23</xdr:col>
      <xdr:colOff>406400</xdr:colOff>
      <xdr:row>58</xdr:row>
      <xdr:rowOff>149521</xdr:rowOff>
    </xdr:to>
    <xdr:cxnSp macro="">
      <xdr:nvCxnSpPr>
        <xdr:cNvPr id="319" name="直線コネクタ 318"/>
        <xdr:cNvCxnSpPr/>
      </xdr:nvCxnSpPr>
      <xdr:spPr>
        <a:xfrm>
          <a:off x="15290800" y="1006627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0" name="フローチャート : 判断 319"/>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1" name="テキスト ボックス 320"/>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114131</xdr:rowOff>
    </xdr:from>
    <xdr:to>
      <xdr:col>22</xdr:col>
      <xdr:colOff>203200</xdr:colOff>
      <xdr:row>58</xdr:row>
      <xdr:rowOff>122174</xdr:rowOff>
    </xdr:to>
    <xdr:cxnSp macro="">
      <xdr:nvCxnSpPr>
        <xdr:cNvPr id="322" name="直線コネクタ 321"/>
        <xdr:cNvCxnSpPr/>
      </xdr:nvCxnSpPr>
      <xdr:spPr>
        <a:xfrm>
          <a:off x="14401800" y="1005823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3" name="フローチャート : 判断 322"/>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155888</xdr:rowOff>
    </xdr:from>
    <xdr:ext cx="762000" cy="259045"/>
    <xdr:sp macro="" textlink="">
      <xdr:nvSpPr>
        <xdr:cNvPr id="324" name="テキスト ボックス 323"/>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114131</xdr:rowOff>
    </xdr:from>
    <xdr:to>
      <xdr:col>21</xdr:col>
      <xdr:colOff>0</xdr:colOff>
      <xdr:row>58</xdr:row>
      <xdr:rowOff>120566</xdr:rowOff>
    </xdr:to>
    <xdr:cxnSp macro="">
      <xdr:nvCxnSpPr>
        <xdr:cNvPr id="325" name="直線コネクタ 324"/>
        <xdr:cNvCxnSpPr/>
      </xdr:nvCxnSpPr>
      <xdr:spPr>
        <a:xfrm flipV="1">
          <a:off x="13512800" y="1005823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26" name="フローチャート : 判断 325"/>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105215</xdr:rowOff>
    </xdr:from>
    <xdr:ext cx="762000" cy="259045"/>
    <xdr:sp macro="" textlink="">
      <xdr:nvSpPr>
        <xdr:cNvPr id="327" name="テキスト ボックス 326"/>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28" name="フローチャート : 判断 327"/>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29" name="テキスト ボックス 328"/>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103547</xdr:rowOff>
    </xdr:from>
    <xdr:to>
      <xdr:col>24</xdr:col>
      <xdr:colOff>609600</xdr:colOff>
      <xdr:row>59</xdr:row>
      <xdr:rowOff>33697</xdr:rowOff>
    </xdr:to>
    <xdr:sp macro="" textlink="">
      <xdr:nvSpPr>
        <xdr:cNvPr id="335" name="円/楕円 334"/>
        <xdr:cNvSpPr/>
      </xdr:nvSpPr>
      <xdr:spPr>
        <a:xfrm>
          <a:off x="16967200" y="100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24824</xdr:rowOff>
    </xdr:from>
    <xdr:ext cx="762000" cy="259045"/>
    <xdr:sp macro="" textlink="">
      <xdr:nvSpPr>
        <xdr:cNvPr id="336" name="定員管理の状況該当値テキスト"/>
        <xdr:cNvSpPr txBox="1"/>
      </xdr:nvSpPr>
      <xdr:spPr>
        <a:xfrm>
          <a:off x="17106900" y="99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98721</xdr:rowOff>
    </xdr:from>
    <xdr:to>
      <xdr:col>23</xdr:col>
      <xdr:colOff>457200</xdr:colOff>
      <xdr:row>59</xdr:row>
      <xdr:rowOff>28871</xdr:rowOff>
    </xdr:to>
    <xdr:sp macro="" textlink="">
      <xdr:nvSpPr>
        <xdr:cNvPr id="337" name="円/楕円 336"/>
        <xdr:cNvSpPr/>
      </xdr:nvSpPr>
      <xdr:spPr>
        <a:xfrm>
          <a:off x="16129000" y="100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39048</xdr:rowOff>
    </xdr:from>
    <xdr:ext cx="736600" cy="259045"/>
    <xdr:sp macro="" textlink="">
      <xdr:nvSpPr>
        <xdr:cNvPr id="338" name="テキスト ボックス 337"/>
        <xdr:cNvSpPr txBox="1"/>
      </xdr:nvSpPr>
      <xdr:spPr>
        <a:xfrm>
          <a:off x="15798800" y="981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71374</xdr:rowOff>
    </xdr:from>
    <xdr:to>
      <xdr:col>22</xdr:col>
      <xdr:colOff>254000</xdr:colOff>
      <xdr:row>59</xdr:row>
      <xdr:rowOff>1524</xdr:rowOff>
    </xdr:to>
    <xdr:sp macro="" textlink="">
      <xdr:nvSpPr>
        <xdr:cNvPr id="339" name="円/楕円 338"/>
        <xdr:cNvSpPr/>
      </xdr:nvSpPr>
      <xdr:spPr>
        <a:xfrm>
          <a:off x="152400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11701</xdr:rowOff>
    </xdr:from>
    <xdr:ext cx="762000" cy="259045"/>
    <xdr:sp macro="" textlink="">
      <xdr:nvSpPr>
        <xdr:cNvPr id="340" name="テキスト ボックス 339"/>
        <xdr:cNvSpPr txBox="1"/>
      </xdr:nvSpPr>
      <xdr:spPr>
        <a:xfrm>
          <a:off x="14909800" y="978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63331</xdr:rowOff>
    </xdr:from>
    <xdr:to>
      <xdr:col>21</xdr:col>
      <xdr:colOff>50800</xdr:colOff>
      <xdr:row>58</xdr:row>
      <xdr:rowOff>164931</xdr:rowOff>
    </xdr:to>
    <xdr:sp macro="" textlink="">
      <xdr:nvSpPr>
        <xdr:cNvPr id="341" name="円/楕円 340"/>
        <xdr:cNvSpPr/>
      </xdr:nvSpPr>
      <xdr:spPr>
        <a:xfrm>
          <a:off x="14351000" y="100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3658</xdr:rowOff>
    </xdr:from>
    <xdr:ext cx="762000" cy="259045"/>
    <xdr:sp macro="" textlink="">
      <xdr:nvSpPr>
        <xdr:cNvPr id="342" name="テキスト ボックス 341"/>
        <xdr:cNvSpPr txBox="1"/>
      </xdr:nvSpPr>
      <xdr:spPr>
        <a:xfrm>
          <a:off x="14020800" y="977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69766</xdr:rowOff>
    </xdr:from>
    <xdr:to>
      <xdr:col>19</xdr:col>
      <xdr:colOff>533400</xdr:colOff>
      <xdr:row>58</xdr:row>
      <xdr:rowOff>171366</xdr:rowOff>
    </xdr:to>
    <xdr:sp macro="" textlink="">
      <xdr:nvSpPr>
        <xdr:cNvPr id="343" name="円/楕円 342"/>
        <xdr:cNvSpPr/>
      </xdr:nvSpPr>
      <xdr:spPr>
        <a:xfrm>
          <a:off x="13462000" y="100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10093</xdr:rowOff>
    </xdr:from>
    <xdr:ext cx="762000" cy="259045"/>
    <xdr:sp macro="" textlink="">
      <xdr:nvSpPr>
        <xdr:cNvPr id="344" name="テキスト ボックス 343"/>
        <xdr:cNvSpPr txBox="1"/>
      </xdr:nvSpPr>
      <xdr:spPr>
        <a:xfrm>
          <a:off x="13131800" y="978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年度の実質公債費比率は、</a:t>
          </a:r>
          <a:r>
            <a:rPr kumimoji="1" lang="en-US" altLang="ja-JP" sz="1300">
              <a:latin typeface="ＭＳ Ｐゴシック"/>
            </a:rPr>
            <a:t>3</a:t>
          </a:r>
          <a:r>
            <a:rPr kumimoji="1" lang="ja-JP" altLang="en-US" sz="1300">
              <a:latin typeface="ＭＳ Ｐゴシック"/>
            </a:rPr>
            <a:t>ヵ年平均で</a:t>
          </a:r>
          <a:r>
            <a:rPr kumimoji="1" lang="en-US" altLang="ja-JP" sz="1300">
              <a:latin typeface="ＭＳ Ｐゴシック"/>
            </a:rPr>
            <a:t>15.0</a:t>
          </a:r>
          <a:r>
            <a:rPr kumimoji="1" lang="ja-JP" altLang="en-US" sz="1300">
              <a:latin typeface="ＭＳ Ｐゴシック"/>
            </a:rPr>
            <a:t>％と前年度比</a:t>
          </a:r>
          <a:r>
            <a:rPr kumimoji="1" lang="en-US" altLang="ja-JP" sz="1300">
              <a:latin typeface="ＭＳ Ｐゴシック"/>
            </a:rPr>
            <a:t>0.8</a:t>
          </a:r>
          <a:r>
            <a:rPr kumimoji="1" lang="ja-JP" altLang="en-US" sz="1300">
              <a:latin typeface="ＭＳ Ｐゴシック"/>
            </a:rPr>
            <a:t>％改善したが、類似団体の中で最も高い数値である。</a:t>
          </a:r>
        </a:p>
        <a:p>
          <a:r>
            <a:rPr kumimoji="1" lang="ja-JP" altLang="en-US" sz="1300">
              <a:latin typeface="ＭＳ Ｐゴシック"/>
            </a:rPr>
            <a:t>　今後も低下していくと試算しているが、施設の改修等が見込まれるため、長期的な視点に立ち地方債発行額に留意していく。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43</xdr:row>
      <xdr:rowOff>129722</xdr:rowOff>
    </xdr:to>
    <xdr:cxnSp macro="">
      <xdr:nvCxnSpPr>
        <xdr:cNvPr id="376" name="直線コネクタ 375"/>
        <xdr:cNvCxnSpPr/>
      </xdr:nvCxnSpPr>
      <xdr:spPr>
        <a:xfrm flipV="1">
          <a:off x="17018000" y="612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77"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78" name="直線コネクタ 377"/>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79"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0" name="直線コネクタ 379"/>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129722</xdr:rowOff>
    </xdr:from>
    <xdr:to>
      <xdr:col>24</xdr:col>
      <xdr:colOff>558800</xdr:colOff>
      <xdr:row>44</xdr:row>
      <xdr:rowOff>50195</xdr:rowOff>
    </xdr:to>
    <xdr:cxnSp macro="">
      <xdr:nvCxnSpPr>
        <xdr:cNvPr id="381" name="直線コネクタ 380"/>
        <xdr:cNvCxnSpPr/>
      </xdr:nvCxnSpPr>
      <xdr:spPr>
        <a:xfrm flipV="1">
          <a:off x="16179800" y="7502072"/>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114801</xdr:rowOff>
    </xdr:from>
    <xdr:ext cx="762000" cy="259045"/>
    <xdr:sp macro="" textlink="">
      <xdr:nvSpPr>
        <xdr:cNvPr id="382"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83" name="フローチャート : 判断 382"/>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50195</xdr:rowOff>
    </xdr:from>
    <xdr:to>
      <xdr:col>23</xdr:col>
      <xdr:colOff>406400</xdr:colOff>
      <xdr:row>44</xdr:row>
      <xdr:rowOff>119138</xdr:rowOff>
    </xdr:to>
    <xdr:cxnSp macro="">
      <xdr:nvCxnSpPr>
        <xdr:cNvPr id="384" name="直線コネクタ 383"/>
        <xdr:cNvCxnSpPr/>
      </xdr:nvCxnSpPr>
      <xdr:spPr>
        <a:xfrm flipV="1">
          <a:off x="15290800" y="75939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5" name="フローチャート : 判断 384"/>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6" name="テキスト ボックス 385"/>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119138</xdr:rowOff>
    </xdr:from>
    <xdr:to>
      <xdr:col>22</xdr:col>
      <xdr:colOff>203200</xdr:colOff>
      <xdr:row>45</xdr:row>
      <xdr:rowOff>74083</xdr:rowOff>
    </xdr:to>
    <xdr:cxnSp macro="">
      <xdr:nvCxnSpPr>
        <xdr:cNvPr id="387" name="直線コネクタ 386"/>
        <xdr:cNvCxnSpPr/>
      </xdr:nvCxnSpPr>
      <xdr:spPr>
        <a:xfrm flipV="1">
          <a:off x="14401800" y="76629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17841</xdr:rowOff>
    </xdr:from>
    <xdr:to>
      <xdr:col>22</xdr:col>
      <xdr:colOff>254000</xdr:colOff>
      <xdr:row>39</xdr:row>
      <xdr:rowOff>119441</xdr:rowOff>
    </xdr:to>
    <xdr:sp macro="" textlink="">
      <xdr:nvSpPr>
        <xdr:cNvPr id="388" name="フローチャート : 判断 387"/>
        <xdr:cNvSpPr/>
      </xdr:nvSpPr>
      <xdr:spPr>
        <a:xfrm>
          <a:off x="15240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129618</xdr:rowOff>
    </xdr:from>
    <xdr:ext cx="762000" cy="259045"/>
    <xdr:sp macro="" textlink="">
      <xdr:nvSpPr>
        <xdr:cNvPr id="389" name="テキスト ボックス 388"/>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16631</xdr:rowOff>
    </xdr:from>
    <xdr:to>
      <xdr:col>21</xdr:col>
      <xdr:colOff>0</xdr:colOff>
      <xdr:row>45</xdr:row>
      <xdr:rowOff>74083</xdr:rowOff>
    </xdr:to>
    <xdr:cxnSp macro="">
      <xdr:nvCxnSpPr>
        <xdr:cNvPr id="390" name="直線コネクタ 389"/>
        <xdr:cNvCxnSpPr/>
      </xdr:nvCxnSpPr>
      <xdr:spPr>
        <a:xfrm>
          <a:off x="13512800" y="77318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167217</xdr:rowOff>
    </xdr:from>
    <xdr:to>
      <xdr:col>21</xdr:col>
      <xdr:colOff>50800</xdr:colOff>
      <xdr:row>40</xdr:row>
      <xdr:rowOff>97367</xdr:rowOff>
    </xdr:to>
    <xdr:sp macro="" textlink="">
      <xdr:nvSpPr>
        <xdr:cNvPr id="391" name="フローチャート : 判断 390"/>
        <xdr:cNvSpPr/>
      </xdr:nvSpPr>
      <xdr:spPr>
        <a:xfrm>
          <a:off x="14351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107544</xdr:rowOff>
    </xdr:from>
    <xdr:ext cx="762000" cy="259045"/>
    <xdr:sp macro="" textlink="">
      <xdr:nvSpPr>
        <xdr:cNvPr id="392" name="テキスト ボックス 391"/>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64709</xdr:rowOff>
    </xdr:from>
    <xdr:to>
      <xdr:col>19</xdr:col>
      <xdr:colOff>533400</xdr:colOff>
      <xdr:row>40</xdr:row>
      <xdr:rowOff>166309</xdr:rowOff>
    </xdr:to>
    <xdr:sp macro="" textlink="">
      <xdr:nvSpPr>
        <xdr:cNvPr id="393" name="フローチャート : 判断 392"/>
        <xdr:cNvSpPr/>
      </xdr:nvSpPr>
      <xdr:spPr>
        <a:xfrm>
          <a:off x="13462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5036</xdr:rowOff>
    </xdr:from>
    <xdr:ext cx="762000" cy="259045"/>
    <xdr:sp macro="" textlink="">
      <xdr:nvSpPr>
        <xdr:cNvPr id="394" name="テキスト ボックス 393"/>
        <xdr:cNvSpPr txBox="1"/>
      </xdr:nvSpPr>
      <xdr:spPr>
        <a:xfrm>
          <a:off x="13131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78922</xdr:rowOff>
    </xdr:from>
    <xdr:to>
      <xdr:col>24</xdr:col>
      <xdr:colOff>609600</xdr:colOff>
      <xdr:row>44</xdr:row>
      <xdr:rowOff>9072</xdr:rowOff>
    </xdr:to>
    <xdr:sp macro="" textlink="">
      <xdr:nvSpPr>
        <xdr:cNvPr id="400" name="円/楕円 399"/>
        <xdr:cNvSpPr/>
      </xdr:nvSpPr>
      <xdr:spPr>
        <a:xfrm>
          <a:off x="16967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146249</xdr:rowOff>
    </xdr:from>
    <xdr:ext cx="762000" cy="259045"/>
    <xdr:sp macro="" textlink="">
      <xdr:nvSpPr>
        <xdr:cNvPr id="401" name="公債費負担の状況該当値テキスト"/>
        <xdr:cNvSpPr txBox="1"/>
      </xdr:nvSpPr>
      <xdr:spPr>
        <a:xfrm>
          <a:off x="17106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170845</xdr:rowOff>
    </xdr:from>
    <xdr:to>
      <xdr:col>23</xdr:col>
      <xdr:colOff>457200</xdr:colOff>
      <xdr:row>44</xdr:row>
      <xdr:rowOff>100995</xdr:rowOff>
    </xdr:to>
    <xdr:sp macro="" textlink="">
      <xdr:nvSpPr>
        <xdr:cNvPr id="402" name="円/楕円 401"/>
        <xdr:cNvSpPr/>
      </xdr:nvSpPr>
      <xdr:spPr>
        <a:xfrm>
          <a:off x="16129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85772</xdr:rowOff>
    </xdr:from>
    <xdr:ext cx="736600" cy="259045"/>
    <xdr:sp macro="" textlink="">
      <xdr:nvSpPr>
        <xdr:cNvPr id="403" name="テキスト ボックス 402"/>
        <xdr:cNvSpPr txBox="1"/>
      </xdr:nvSpPr>
      <xdr:spPr>
        <a:xfrm>
          <a:off x="15798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68338</xdr:rowOff>
    </xdr:from>
    <xdr:to>
      <xdr:col>22</xdr:col>
      <xdr:colOff>254000</xdr:colOff>
      <xdr:row>44</xdr:row>
      <xdr:rowOff>169938</xdr:rowOff>
    </xdr:to>
    <xdr:sp macro="" textlink="">
      <xdr:nvSpPr>
        <xdr:cNvPr id="404" name="円/楕円 403"/>
        <xdr:cNvSpPr/>
      </xdr:nvSpPr>
      <xdr:spPr>
        <a:xfrm>
          <a:off x="15240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154715</xdr:rowOff>
    </xdr:from>
    <xdr:ext cx="762000" cy="259045"/>
    <xdr:sp macro="" textlink="">
      <xdr:nvSpPr>
        <xdr:cNvPr id="405" name="テキスト ボックス 404"/>
        <xdr:cNvSpPr txBox="1"/>
      </xdr:nvSpPr>
      <xdr:spPr>
        <a:xfrm>
          <a:off x="14909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23283</xdr:rowOff>
    </xdr:from>
    <xdr:to>
      <xdr:col>21</xdr:col>
      <xdr:colOff>50800</xdr:colOff>
      <xdr:row>45</xdr:row>
      <xdr:rowOff>124883</xdr:rowOff>
    </xdr:to>
    <xdr:sp macro="" textlink="">
      <xdr:nvSpPr>
        <xdr:cNvPr id="406" name="円/楕円 405"/>
        <xdr:cNvSpPr/>
      </xdr:nvSpPr>
      <xdr:spPr>
        <a:xfrm>
          <a:off x="14351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109660</xdr:rowOff>
    </xdr:from>
    <xdr:ext cx="762000" cy="259045"/>
    <xdr:sp macro="" textlink="">
      <xdr:nvSpPr>
        <xdr:cNvPr id="407" name="テキスト ボックス 406"/>
        <xdr:cNvSpPr txBox="1"/>
      </xdr:nvSpPr>
      <xdr:spPr>
        <a:xfrm>
          <a:off x="14020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137281</xdr:rowOff>
    </xdr:from>
    <xdr:to>
      <xdr:col>19</xdr:col>
      <xdr:colOff>533400</xdr:colOff>
      <xdr:row>45</xdr:row>
      <xdr:rowOff>67431</xdr:rowOff>
    </xdr:to>
    <xdr:sp macro="" textlink="">
      <xdr:nvSpPr>
        <xdr:cNvPr id="408" name="円/楕円 407"/>
        <xdr:cNvSpPr/>
      </xdr:nvSpPr>
      <xdr:spPr>
        <a:xfrm>
          <a:off x="13462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52208</xdr:rowOff>
    </xdr:from>
    <xdr:ext cx="762000" cy="259045"/>
    <xdr:sp macro="" textlink="">
      <xdr:nvSpPr>
        <xdr:cNvPr id="409" name="テキスト ボックス 408"/>
        <xdr:cNvSpPr txBox="1"/>
      </xdr:nvSpPr>
      <xdr:spPr>
        <a:xfrm>
          <a:off x="13131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a:t>
          </a:r>
          <a:r>
            <a:rPr kumimoji="1" lang="en-US" altLang="ja-JP" sz="1300">
              <a:latin typeface="ＭＳ Ｐゴシック"/>
            </a:rPr>
            <a:t>118.4</a:t>
          </a:r>
          <a:r>
            <a:rPr kumimoji="1" lang="ja-JP" altLang="en-US" sz="1300">
              <a:latin typeface="ＭＳ Ｐゴシック"/>
            </a:rPr>
            <a:t>％で、大型事業の実施（学校給食共同調理場建設）により、前年度に比べて</a:t>
          </a:r>
          <a:r>
            <a:rPr kumimoji="1" lang="en-US" altLang="ja-JP" sz="1300">
              <a:latin typeface="ＭＳ Ｐゴシック"/>
            </a:rPr>
            <a:t>3.6</a:t>
          </a:r>
          <a:r>
            <a:rPr kumimoji="1" lang="ja-JP" altLang="en-US" sz="1300">
              <a:latin typeface="ＭＳ Ｐゴシック"/>
            </a:rPr>
            <a:t>％増加し、類似団体、全国平均、長野県平均と比較しても非常に高い水準である。</a:t>
          </a:r>
        </a:p>
        <a:p>
          <a:r>
            <a:rPr kumimoji="1" lang="ja-JP" altLang="en-US" sz="1300">
              <a:latin typeface="ＭＳ Ｐゴシック"/>
            </a:rPr>
            <a:t>　事業の優先度を十分検討した上で、新規地方債の発行を抑制し、町債残高の削減に努めると同時に、計画的な基金積立による将来財源の確保を一体的に進め、財政健全化を推進する。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31871</xdr:rowOff>
    </xdr:from>
    <xdr:to>
      <xdr:col>24</xdr:col>
      <xdr:colOff>558800</xdr:colOff>
      <xdr:row>21</xdr:row>
      <xdr:rowOff>73237</xdr:rowOff>
    </xdr:to>
    <xdr:cxnSp macro="">
      <xdr:nvCxnSpPr>
        <xdr:cNvPr id="445" name="直線コネクタ 444"/>
        <xdr:cNvCxnSpPr/>
      </xdr:nvCxnSpPr>
      <xdr:spPr>
        <a:xfrm>
          <a:off x="16179800" y="3632321"/>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6"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31871</xdr:rowOff>
    </xdr:from>
    <xdr:to>
      <xdr:col>23</xdr:col>
      <xdr:colOff>406400</xdr:colOff>
      <xdr:row>22</xdr:row>
      <xdr:rowOff>20139</xdr:rowOff>
    </xdr:to>
    <xdr:cxnSp macro="">
      <xdr:nvCxnSpPr>
        <xdr:cNvPr id="448" name="直線コネクタ 447"/>
        <xdr:cNvCxnSpPr/>
      </xdr:nvCxnSpPr>
      <xdr:spPr>
        <a:xfrm flipV="1">
          <a:off x="15290800" y="3632321"/>
          <a:ext cx="889000" cy="1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20139</xdr:rowOff>
    </xdr:from>
    <xdr:to>
      <xdr:col>22</xdr:col>
      <xdr:colOff>203200</xdr:colOff>
      <xdr:row>22</xdr:row>
      <xdr:rowOff>44269</xdr:rowOff>
    </xdr:to>
    <xdr:cxnSp macro="">
      <xdr:nvCxnSpPr>
        <xdr:cNvPr id="451" name="直線コネクタ 450"/>
        <xdr:cNvCxnSpPr/>
      </xdr:nvCxnSpPr>
      <xdr:spPr>
        <a:xfrm flipV="1">
          <a:off x="14401800" y="379203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2" name="フローチャート : 判断 45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3" name="テキスト ボックス 45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44269</xdr:rowOff>
    </xdr:from>
    <xdr:to>
      <xdr:col>21</xdr:col>
      <xdr:colOff>0</xdr:colOff>
      <xdr:row>22</xdr:row>
      <xdr:rowOff>94827</xdr:rowOff>
    </xdr:to>
    <xdr:cxnSp macro="">
      <xdr:nvCxnSpPr>
        <xdr:cNvPr id="454" name="直線コネクタ 453"/>
        <xdr:cNvCxnSpPr/>
      </xdr:nvCxnSpPr>
      <xdr:spPr>
        <a:xfrm flipV="1">
          <a:off x="13512800" y="3816169"/>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141333</xdr:rowOff>
    </xdr:from>
    <xdr:to>
      <xdr:col>21</xdr:col>
      <xdr:colOff>50800</xdr:colOff>
      <xdr:row>15</xdr:row>
      <xdr:rowOff>71483</xdr:rowOff>
    </xdr:to>
    <xdr:sp macro="" textlink="">
      <xdr:nvSpPr>
        <xdr:cNvPr id="455" name="フローチャート : 判断 454"/>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6" name="テキスト ボックス 455"/>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7" name="フローチャート : 判断 456"/>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58" name="テキスト ボックス 457"/>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22437</xdr:rowOff>
    </xdr:from>
    <xdr:to>
      <xdr:col>24</xdr:col>
      <xdr:colOff>609600</xdr:colOff>
      <xdr:row>21</xdr:row>
      <xdr:rowOff>124037</xdr:rowOff>
    </xdr:to>
    <xdr:sp macro="" textlink="">
      <xdr:nvSpPr>
        <xdr:cNvPr id="464" name="円/楕円 463"/>
        <xdr:cNvSpPr/>
      </xdr:nvSpPr>
      <xdr:spPr>
        <a:xfrm>
          <a:off x="16967200" y="36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165964</xdr:rowOff>
    </xdr:from>
    <xdr:ext cx="762000" cy="259045"/>
    <xdr:sp macro="" textlink="">
      <xdr:nvSpPr>
        <xdr:cNvPr id="465" name="将来負担の状況該当値テキスト"/>
        <xdr:cNvSpPr txBox="1"/>
      </xdr:nvSpPr>
      <xdr:spPr>
        <a:xfrm>
          <a:off x="17106900" y="359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152521</xdr:rowOff>
    </xdr:from>
    <xdr:to>
      <xdr:col>23</xdr:col>
      <xdr:colOff>457200</xdr:colOff>
      <xdr:row>21</xdr:row>
      <xdr:rowOff>82671</xdr:rowOff>
    </xdr:to>
    <xdr:sp macro="" textlink="">
      <xdr:nvSpPr>
        <xdr:cNvPr id="466" name="円/楕円 465"/>
        <xdr:cNvSpPr/>
      </xdr:nvSpPr>
      <xdr:spPr>
        <a:xfrm>
          <a:off x="16129000" y="3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67448</xdr:rowOff>
    </xdr:from>
    <xdr:ext cx="736600" cy="259045"/>
    <xdr:sp macro="" textlink="">
      <xdr:nvSpPr>
        <xdr:cNvPr id="467" name="テキスト ボックス 466"/>
        <xdr:cNvSpPr txBox="1"/>
      </xdr:nvSpPr>
      <xdr:spPr>
        <a:xfrm>
          <a:off x="15798800" y="366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140789</xdr:rowOff>
    </xdr:from>
    <xdr:to>
      <xdr:col>22</xdr:col>
      <xdr:colOff>254000</xdr:colOff>
      <xdr:row>22</xdr:row>
      <xdr:rowOff>70939</xdr:rowOff>
    </xdr:to>
    <xdr:sp macro="" textlink="">
      <xdr:nvSpPr>
        <xdr:cNvPr id="468" name="円/楕円 467"/>
        <xdr:cNvSpPr/>
      </xdr:nvSpPr>
      <xdr:spPr>
        <a:xfrm>
          <a:off x="15240000" y="37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55716</xdr:rowOff>
    </xdr:from>
    <xdr:ext cx="762000" cy="259045"/>
    <xdr:sp macro="" textlink="">
      <xdr:nvSpPr>
        <xdr:cNvPr id="469" name="テキスト ボックス 468"/>
        <xdr:cNvSpPr txBox="1"/>
      </xdr:nvSpPr>
      <xdr:spPr>
        <a:xfrm>
          <a:off x="14909800" y="382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164919</xdr:rowOff>
    </xdr:from>
    <xdr:to>
      <xdr:col>21</xdr:col>
      <xdr:colOff>50800</xdr:colOff>
      <xdr:row>22</xdr:row>
      <xdr:rowOff>95069</xdr:rowOff>
    </xdr:to>
    <xdr:sp macro="" textlink="">
      <xdr:nvSpPr>
        <xdr:cNvPr id="470" name="円/楕円 469"/>
        <xdr:cNvSpPr/>
      </xdr:nvSpPr>
      <xdr:spPr>
        <a:xfrm>
          <a:off x="14351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79846</xdr:rowOff>
    </xdr:from>
    <xdr:ext cx="762000" cy="259045"/>
    <xdr:sp macro="" textlink="">
      <xdr:nvSpPr>
        <xdr:cNvPr id="471" name="テキスト ボックス 470"/>
        <xdr:cNvSpPr txBox="1"/>
      </xdr:nvSpPr>
      <xdr:spPr>
        <a:xfrm>
          <a:off x="14020800" y="385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44027</xdr:rowOff>
    </xdr:from>
    <xdr:to>
      <xdr:col>19</xdr:col>
      <xdr:colOff>533400</xdr:colOff>
      <xdr:row>22</xdr:row>
      <xdr:rowOff>145627</xdr:rowOff>
    </xdr:to>
    <xdr:sp macro="" textlink="">
      <xdr:nvSpPr>
        <xdr:cNvPr id="472" name="円/楕円 471"/>
        <xdr:cNvSpPr/>
      </xdr:nvSpPr>
      <xdr:spPr>
        <a:xfrm>
          <a:off x="13462000" y="38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130404</xdr:rowOff>
    </xdr:from>
    <xdr:ext cx="762000" cy="259045"/>
    <xdr:sp macro="" textlink="">
      <xdr:nvSpPr>
        <xdr:cNvPr id="473" name="テキスト ボックス 472"/>
        <xdr:cNvSpPr txBox="1"/>
      </xdr:nvSpPr>
      <xdr:spPr>
        <a:xfrm>
          <a:off x="13131800" y="390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13,245
13,149
45.36
7,438,506
7,043,081
387,798
3,954,680
6,289,127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118.4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経常収支比率における人件費は、</a:t>
          </a:r>
          <a:r>
            <a:rPr kumimoji="1" lang="en-US" altLang="ja-JP" sz="1300">
              <a:latin typeface="ＭＳ Ｐゴシック"/>
            </a:rPr>
            <a:t>15.7</a:t>
          </a:r>
          <a:r>
            <a:rPr kumimoji="1" lang="ja-JP" altLang="en-US" sz="1300">
              <a:latin typeface="ＭＳ Ｐゴシック"/>
            </a:rPr>
            <a:t>％と昨年度から</a:t>
          </a:r>
          <a:r>
            <a:rPr kumimoji="1" lang="en-US" altLang="ja-JP" sz="1300">
              <a:latin typeface="ＭＳ Ｐゴシック"/>
            </a:rPr>
            <a:t>0.1</a:t>
          </a:r>
          <a:r>
            <a:rPr kumimoji="1" lang="ja-JP" altLang="en-US" sz="1300">
              <a:latin typeface="ＭＳ Ｐゴシック"/>
            </a:rPr>
            <a:t>％減少し、類似団体の中で最も低い数値となっている。</a:t>
          </a:r>
        </a:p>
        <a:p>
          <a:r>
            <a:rPr kumimoji="1" lang="ja-JP" altLang="en-US" sz="1300">
              <a:latin typeface="ＭＳ Ｐゴシック"/>
            </a:rPr>
            <a:t>　今後も、定員適正化計画に基づき、行政サービスを低下させることなく、子育て施策などの諸施策を充実させていくため、適正な人員配置を行っていく。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46990</xdr:rowOff>
    </xdr:from>
    <xdr:to>
      <xdr:col>7</xdr:col>
      <xdr:colOff>15875</xdr:colOff>
      <xdr:row>33</xdr:row>
      <xdr:rowOff>54610</xdr:rowOff>
    </xdr:to>
    <xdr:cxnSp macro="">
      <xdr:nvCxnSpPr>
        <xdr:cNvPr id="66" name="直線コネクタ 65"/>
        <xdr:cNvCxnSpPr/>
      </xdr:nvCxnSpPr>
      <xdr:spPr>
        <a:xfrm flipV="1">
          <a:off x="3987800" y="5704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1270</xdr:rowOff>
    </xdr:from>
    <xdr:to>
      <xdr:col>5</xdr:col>
      <xdr:colOff>549275</xdr:colOff>
      <xdr:row>33</xdr:row>
      <xdr:rowOff>54610</xdr:rowOff>
    </xdr:to>
    <xdr:cxnSp macro="">
      <xdr:nvCxnSpPr>
        <xdr:cNvPr id="69" name="直線コネクタ 68"/>
        <xdr:cNvCxnSpPr/>
      </xdr:nvCxnSpPr>
      <xdr:spPr>
        <a:xfrm>
          <a:off x="3098800" y="5659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1270</xdr:rowOff>
    </xdr:from>
    <xdr:to>
      <xdr:col>4</xdr:col>
      <xdr:colOff>346075</xdr:colOff>
      <xdr:row>33</xdr:row>
      <xdr:rowOff>16510</xdr:rowOff>
    </xdr:to>
    <xdr:cxnSp macro="">
      <xdr:nvCxnSpPr>
        <xdr:cNvPr id="72" name="直線コネクタ 71"/>
        <xdr:cNvCxnSpPr/>
      </xdr:nvCxnSpPr>
      <xdr:spPr>
        <a:xfrm flipV="1">
          <a:off x="2209800" y="565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16510</xdr:rowOff>
    </xdr:from>
    <xdr:to>
      <xdr:col>3</xdr:col>
      <xdr:colOff>142875</xdr:colOff>
      <xdr:row>33</xdr:row>
      <xdr:rowOff>69850</xdr:rowOff>
    </xdr:to>
    <xdr:cxnSp macro="">
      <xdr:nvCxnSpPr>
        <xdr:cNvPr id="75" name="直線コネクタ 74"/>
        <xdr:cNvCxnSpPr/>
      </xdr:nvCxnSpPr>
      <xdr:spPr>
        <a:xfrm flipV="1">
          <a:off x="1320800" y="567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167640</xdr:rowOff>
    </xdr:from>
    <xdr:to>
      <xdr:col>7</xdr:col>
      <xdr:colOff>66675</xdr:colOff>
      <xdr:row>33</xdr:row>
      <xdr:rowOff>97790</xdr:rowOff>
    </xdr:to>
    <xdr:sp macro="" textlink="">
      <xdr:nvSpPr>
        <xdr:cNvPr id="85" name="円/楕円 84"/>
        <xdr:cNvSpPr/>
      </xdr:nvSpPr>
      <xdr:spPr>
        <a:xfrm>
          <a:off x="47752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76217</xdr:rowOff>
    </xdr:from>
    <xdr:ext cx="762000" cy="259045"/>
    <xdr:sp macro="" textlink="">
      <xdr:nvSpPr>
        <xdr:cNvPr id="86" name="人件費該当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3810</xdr:rowOff>
    </xdr:from>
    <xdr:to>
      <xdr:col>5</xdr:col>
      <xdr:colOff>600075</xdr:colOff>
      <xdr:row>33</xdr:row>
      <xdr:rowOff>105410</xdr:rowOff>
    </xdr:to>
    <xdr:sp macro="" textlink="">
      <xdr:nvSpPr>
        <xdr:cNvPr id="87" name="円/楕円 86"/>
        <xdr:cNvSpPr/>
      </xdr:nvSpPr>
      <xdr:spPr>
        <a:xfrm>
          <a:off x="3937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115587</xdr:rowOff>
    </xdr:from>
    <xdr:ext cx="736600" cy="259045"/>
    <xdr:sp macro="" textlink="">
      <xdr:nvSpPr>
        <xdr:cNvPr id="88" name="テキスト ボックス 87"/>
        <xdr:cNvSpPr txBox="1"/>
      </xdr:nvSpPr>
      <xdr:spPr>
        <a:xfrm>
          <a:off x="3606800" y="543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121920</xdr:rowOff>
    </xdr:from>
    <xdr:to>
      <xdr:col>4</xdr:col>
      <xdr:colOff>396875</xdr:colOff>
      <xdr:row>33</xdr:row>
      <xdr:rowOff>52070</xdr:rowOff>
    </xdr:to>
    <xdr:sp macro="" textlink="">
      <xdr:nvSpPr>
        <xdr:cNvPr id="89" name="円/楕円 88"/>
        <xdr:cNvSpPr/>
      </xdr:nvSpPr>
      <xdr:spPr>
        <a:xfrm>
          <a:off x="3048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62247</xdr:rowOff>
    </xdr:from>
    <xdr:ext cx="762000" cy="259045"/>
    <xdr:sp macro="" textlink="">
      <xdr:nvSpPr>
        <xdr:cNvPr id="90" name="テキスト ボックス 89"/>
        <xdr:cNvSpPr txBox="1"/>
      </xdr:nvSpPr>
      <xdr:spPr>
        <a:xfrm>
          <a:off x="2717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137160</xdr:rowOff>
    </xdr:from>
    <xdr:to>
      <xdr:col>3</xdr:col>
      <xdr:colOff>193675</xdr:colOff>
      <xdr:row>33</xdr:row>
      <xdr:rowOff>67310</xdr:rowOff>
    </xdr:to>
    <xdr:sp macro="" textlink="">
      <xdr:nvSpPr>
        <xdr:cNvPr id="91" name="円/楕円 90"/>
        <xdr:cNvSpPr/>
      </xdr:nvSpPr>
      <xdr:spPr>
        <a:xfrm>
          <a:off x="2159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77487</xdr:rowOff>
    </xdr:from>
    <xdr:ext cx="762000" cy="259045"/>
    <xdr:sp macro="" textlink="">
      <xdr:nvSpPr>
        <xdr:cNvPr id="92" name="テキスト ボックス 91"/>
        <xdr:cNvSpPr txBox="1"/>
      </xdr:nvSpPr>
      <xdr:spPr>
        <a:xfrm>
          <a:off x="1828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19050</xdr:rowOff>
    </xdr:from>
    <xdr:to>
      <xdr:col>1</xdr:col>
      <xdr:colOff>676275</xdr:colOff>
      <xdr:row>33</xdr:row>
      <xdr:rowOff>120650</xdr:rowOff>
    </xdr:to>
    <xdr:sp macro="" textlink="">
      <xdr:nvSpPr>
        <xdr:cNvPr id="93" name="円/楕円 92"/>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130827</xdr:rowOff>
    </xdr:from>
    <xdr:ext cx="762000" cy="259045"/>
    <xdr:sp macro="" textlink="">
      <xdr:nvSpPr>
        <xdr:cNvPr id="94" name="テキスト ボックス 93"/>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経常収支比率における物件費は、</a:t>
          </a:r>
          <a:r>
            <a:rPr kumimoji="1" lang="en-US" altLang="ja-JP" sz="1300">
              <a:latin typeface="ＭＳ Ｐゴシック"/>
            </a:rPr>
            <a:t>14.1</a:t>
          </a:r>
          <a:r>
            <a:rPr kumimoji="1" lang="ja-JP" altLang="en-US" sz="1300">
              <a:latin typeface="ＭＳ Ｐゴシック"/>
            </a:rPr>
            <a:t>％と前年度に比べ</a:t>
          </a:r>
          <a:r>
            <a:rPr kumimoji="1" lang="en-US" altLang="ja-JP" sz="1300">
              <a:latin typeface="ＭＳ Ｐゴシック"/>
            </a:rPr>
            <a:t>0.4</a:t>
          </a:r>
          <a:r>
            <a:rPr kumimoji="1" lang="ja-JP" altLang="en-US" sz="1300">
              <a:latin typeface="ＭＳ Ｐゴシック"/>
            </a:rPr>
            <a:t>％減少したが、類似団体平均値と同じである。</a:t>
          </a:r>
        </a:p>
        <a:p>
          <a:r>
            <a:rPr kumimoji="1" lang="ja-JP" altLang="en-US" sz="1300">
              <a:latin typeface="ＭＳ Ｐゴシック"/>
            </a:rPr>
            <a:t>　職員が少ない中で、業務の民間委託や臨時職員の雇用などにより、物件費は増加傾向にあるため、業務の見直しや効率化により経費削減に取り組む。</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31750</xdr:rowOff>
    </xdr:to>
    <xdr:cxnSp macro="">
      <xdr:nvCxnSpPr>
        <xdr:cNvPr id="127" name="直線コネクタ 126"/>
        <xdr:cNvCxnSpPr/>
      </xdr:nvCxnSpPr>
      <xdr:spPr>
        <a:xfrm flipV="1">
          <a:off x="15671800" y="2915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31750</xdr:rowOff>
    </xdr:from>
    <xdr:to>
      <xdr:col>22</xdr:col>
      <xdr:colOff>565150</xdr:colOff>
      <xdr:row>17</xdr:row>
      <xdr:rowOff>69850</xdr:rowOff>
    </xdr:to>
    <xdr:cxnSp macro="">
      <xdr:nvCxnSpPr>
        <xdr:cNvPr id="130" name="直線コネクタ 129"/>
        <xdr:cNvCxnSpPr/>
      </xdr:nvCxnSpPr>
      <xdr:spPr>
        <a:xfrm flipV="1">
          <a:off x="14782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16510</xdr:rowOff>
    </xdr:from>
    <xdr:to>
      <xdr:col>21</xdr:col>
      <xdr:colOff>361950</xdr:colOff>
      <xdr:row>17</xdr:row>
      <xdr:rowOff>69850</xdr:rowOff>
    </xdr:to>
    <xdr:cxnSp macro="">
      <xdr:nvCxnSpPr>
        <xdr:cNvPr id="133" name="直線コネクタ 132"/>
        <xdr:cNvCxnSpPr/>
      </xdr:nvCxnSpPr>
      <xdr:spPr>
        <a:xfrm>
          <a:off x="13893800" y="293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123207</xdr:rowOff>
    </xdr:from>
    <xdr:ext cx="762000" cy="259045"/>
    <xdr:sp macro="" textlink="">
      <xdr:nvSpPr>
        <xdr:cNvPr id="135" name="テキスト ボックス 134"/>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16510</xdr:rowOff>
    </xdr:from>
    <xdr:to>
      <xdr:col>20</xdr:col>
      <xdr:colOff>158750</xdr:colOff>
      <xdr:row>17</xdr:row>
      <xdr:rowOff>24130</xdr:rowOff>
    </xdr:to>
    <xdr:cxnSp macro="">
      <xdr:nvCxnSpPr>
        <xdr:cNvPr id="136" name="直線コネクタ 135"/>
        <xdr:cNvCxnSpPr/>
      </xdr:nvCxnSpPr>
      <xdr:spPr>
        <a:xfrm flipV="1">
          <a:off x="13004800" y="2931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39387</xdr:rowOff>
    </xdr:from>
    <xdr:ext cx="762000" cy="259045"/>
    <xdr:sp macro="" textlink="">
      <xdr:nvSpPr>
        <xdr:cNvPr id="138" name="テキスト ボックス 137"/>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6" name="円/楕円 145"/>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7"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8" name="円/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9" name="テキスト ボックス 148"/>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0" name="円/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51" name="テキスト ボックス 15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137160</xdr:rowOff>
    </xdr:from>
    <xdr:to>
      <xdr:col>20</xdr:col>
      <xdr:colOff>209550</xdr:colOff>
      <xdr:row>17</xdr:row>
      <xdr:rowOff>67310</xdr:rowOff>
    </xdr:to>
    <xdr:sp macro="" textlink="">
      <xdr:nvSpPr>
        <xdr:cNvPr id="152" name="円/楕円 151"/>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52087</xdr:rowOff>
    </xdr:from>
    <xdr:ext cx="762000" cy="259045"/>
    <xdr:sp macro="" textlink="">
      <xdr:nvSpPr>
        <xdr:cNvPr id="153" name="テキスト ボックス 152"/>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4" name="円/楕円 153"/>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5" name="テキスト ボックス 154"/>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経常収支比率における扶助費は、</a:t>
          </a:r>
          <a:r>
            <a:rPr kumimoji="1" lang="en-US" altLang="ja-JP" sz="1300">
              <a:latin typeface="ＭＳ Ｐゴシック"/>
            </a:rPr>
            <a:t>6.1</a:t>
          </a:r>
          <a:r>
            <a:rPr kumimoji="1" lang="ja-JP" altLang="en-US" sz="1300">
              <a:latin typeface="ＭＳ Ｐゴシック"/>
            </a:rPr>
            <a:t>％と前年度から</a:t>
          </a:r>
          <a:r>
            <a:rPr kumimoji="1" lang="en-US" altLang="ja-JP" sz="1300">
              <a:latin typeface="ＭＳ Ｐゴシック"/>
            </a:rPr>
            <a:t>0.1</a:t>
          </a:r>
          <a:r>
            <a:rPr kumimoji="1" lang="ja-JP" altLang="en-US" sz="1300">
              <a:latin typeface="ＭＳ Ｐゴシック"/>
            </a:rPr>
            <a:t>％上昇し、類似団体平均を</a:t>
          </a:r>
          <a:r>
            <a:rPr kumimoji="1" lang="en-US" altLang="ja-JP" sz="1300">
              <a:latin typeface="ＭＳ Ｐゴシック"/>
            </a:rPr>
            <a:t>0.8</a:t>
          </a:r>
          <a:r>
            <a:rPr kumimoji="1" lang="ja-JP" altLang="en-US" sz="1300">
              <a:latin typeface="ＭＳ Ｐゴシック"/>
            </a:rPr>
            <a:t>％上回っている。</a:t>
          </a:r>
        </a:p>
        <a:p>
          <a:r>
            <a:rPr kumimoji="1" lang="ja-JP" altLang="en-US" sz="1300">
              <a:latin typeface="ＭＳ Ｐゴシック"/>
            </a:rPr>
            <a:t>　障害者自立支援給付の増加などが扶助費を増加させる要因となっている。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56</xdr:row>
      <xdr:rowOff>94343</xdr:rowOff>
    </xdr:to>
    <xdr:cxnSp macro="">
      <xdr:nvCxnSpPr>
        <xdr:cNvPr id="190" name="直線コネクタ 189"/>
        <xdr:cNvCxnSpPr/>
      </xdr:nvCxnSpPr>
      <xdr:spPr>
        <a:xfrm>
          <a:off x="3987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78015</xdr:rowOff>
    </xdr:to>
    <xdr:cxnSp macro="">
      <xdr:nvCxnSpPr>
        <xdr:cNvPr id="193" name="直線コネクタ 192"/>
        <xdr:cNvCxnSpPr/>
      </xdr:nvCxnSpPr>
      <xdr:spPr>
        <a:xfrm>
          <a:off x="3098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56</xdr:row>
      <xdr:rowOff>45357</xdr:rowOff>
    </xdr:to>
    <xdr:cxnSp macro="">
      <xdr:nvCxnSpPr>
        <xdr:cNvPr id="196" name="直線コネクタ 195"/>
        <xdr:cNvCxnSpPr/>
      </xdr:nvCxnSpPr>
      <xdr:spPr>
        <a:xfrm>
          <a:off x="2209800" y="94669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37193</xdr:rowOff>
    </xdr:to>
    <xdr:cxnSp macro="">
      <xdr:nvCxnSpPr>
        <xdr:cNvPr id="199" name="直線コネクタ 198"/>
        <xdr:cNvCxnSpPr/>
      </xdr:nvCxnSpPr>
      <xdr:spPr>
        <a:xfrm>
          <a:off x="1320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9" name="円/楕円 208"/>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10"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2" name="テキスト ボックス 211"/>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3" name="円/楕円 212"/>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4" name="テキスト ボックス 213"/>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5" name="円/楕円 214"/>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6" name="テキスト ボックス 215"/>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繰出金、維持補修費などが含まれる「その他」にかかる経常収支比率は、</a:t>
          </a:r>
          <a:r>
            <a:rPr kumimoji="1" lang="en-US" altLang="ja-JP" sz="1300">
              <a:latin typeface="ＭＳ Ｐゴシック"/>
            </a:rPr>
            <a:t>22.4</a:t>
          </a:r>
          <a:r>
            <a:rPr kumimoji="1" lang="ja-JP" altLang="en-US" sz="1300">
              <a:latin typeface="ＭＳ Ｐゴシック"/>
            </a:rPr>
            <a:t>％と前年度に比べ</a:t>
          </a:r>
          <a:r>
            <a:rPr kumimoji="1" lang="en-US" altLang="ja-JP" sz="1300">
              <a:latin typeface="ＭＳ Ｐゴシック"/>
            </a:rPr>
            <a:t>0.5</a:t>
          </a:r>
          <a:r>
            <a:rPr kumimoji="1" lang="ja-JP" altLang="en-US" sz="1300">
              <a:latin typeface="ＭＳ Ｐゴシック"/>
            </a:rPr>
            <a:t>％増加し、類似団体、全国平均、長野県平均と比較しても非常に高い水準である。</a:t>
          </a:r>
        </a:p>
        <a:p>
          <a:r>
            <a:rPr kumimoji="1" lang="ja-JP" altLang="en-US" sz="1300">
              <a:latin typeface="ＭＳ Ｐゴシック"/>
            </a:rPr>
            <a:t>　これは、特別会計の中でも、農業集落排水事業特別会計、公共下水道事業特別会計への繰出金が多額となっているためで、今後、下水道事業の統合、料金の値上げなどによる経営健全化等により、一般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42418</xdr:rowOff>
    </xdr:from>
    <xdr:to>
      <xdr:col>24</xdr:col>
      <xdr:colOff>31750</xdr:colOff>
      <xdr:row>59</xdr:row>
      <xdr:rowOff>65278</xdr:rowOff>
    </xdr:to>
    <xdr:cxnSp macro="">
      <xdr:nvCxnSpPr>
        <xdr:cNvPr id="248" name="直線コネクタ 247"/>
        <xdr:cNvCxnSpPr/>
      </xdr:nvCxnSpPr>
      <xdr:spPr>
        <a:xfrm>
          <a:off x="15671800" y="101579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42418</xdr:rowOff>
    </xdr:from>
    <xdr:to>
      <xdr:col>22</xdr:col>
      <xdr:colOff>565150</xdr:colOff>
      <xdr:row>59</xdr:row>
      <xdr:rowOff>65278</xdr:rowOff>
    </xdr:to>
    <xdr:cxnSp macro="">
      <xdr:nvCxnSpPr>
        <xdr:cNvPr id="251" name="直線コネクタ 250"/>
        <xdr:cNvCxnSpPr/>
      </xdr:nvCxnSpPr>
      <xdr:spPr>
        <a:xfrm flipV="1">
          <a:off x="14782800" y="10157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65278</xdr:rowOff>
    </xdr:from>
    <xdr:to>
      <xdr:col>21</xdr:col>
      <xdr:colOff>361950</xdr:colOff>
      <xdr:row>59</xdr:row>
      <xdr:rowOff>69850</xdr:rowOff>
    </xdr:to>
    <xdr:cxnSp macro="">
      <xdr:nvCxnSpPr>
        <xdr:cNvPr id="254" name="直線コネクタ 253"/>
        <xdr:cNvCxnSpPr/>
      </xdr:nvCxnSpPr>
      <xdr:spPr>
        <a:xfrm flipV="1">
          <a:off x="13893800" y="101808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57675</xdr:rowOff>
    </xdr:from>
    <xdr:ext cx="762000" cy="259045"/>
    <xdr:sp macro="" textlink="">
      <xdr:nvSpPr>
        <xdr:cNvPr id="256" name="テキスト ボックス 255"/>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14986</xdr:rowOff>
    </xdr:from>
    <xdr:to>
      <xdr:col>20</xdr:col>
      <xdr:colOff>158750</xdr:colOff>
      <xdr:row>59</xdr:row>
      <xdr:rowOff>69850</xdr:rowOff>
    </xdr:to>
    <xdr:cxnSp macro="">
      <xdr:nvCxnSpPr>
        <xdr:cNvPr id="257" name="直線コネクタ 256"/>
        <xdr:cNvCxnSpPr/>
      </xdr:nvCxnSpPr>
      <xdr:spPr>
        <a:xfrm>
          <a:off x="13004800" y="101305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75963</xdr:rowOff>
    </xdr:from>
    <xdr:ext cx="762000" cy="259045"/>
    <xdr:sp macro="" textlink="">
      <xdr:nvSpPr>
        <xdr:cNvPr id="261" name="テキスト ボックス 260"/>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14478</xdr:rowOff>
    </xdr:from>
    <xdr:to>
      <xdr:col>24</xdr:col>
      <xdr:colOff>82550</xdr:colOff>
      <xdr:row>59</xdr:row>
      <xdr:rowOff>116078</xdr:rowOff>
    </xdr:to>
    <xdr:sp macro="" textlink="">
      <xdr:nvSpPr>
        <xdr:cNvPr id="267" name="円/楕円 266"/>
        <xdr:cNvSpPr/>
      </xdr:nvSpPr>
      <xdr:spPr>
        <a:xfrm>
          <a:off x="164592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158005</xdr:rowOff>
    </xdr:from>
    <xdr:ext cx="762000" cy="259045"/>
    <xdr:sp macro="" textlink="">
      <xdr:nvSpPr>
        <xdr:cNvPr id="268" name="その他該当値テキスト"/>
        <xdr:cNvSpPr txBox="1"/>
      </xdr:nvSpPr>
      <xdr:spPr>
        <a:xfrm>
          <a:off x="16598900" y="1010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163068</xdr:rowOff>
    </xdr:from>
    <xdr:to>
      <xdr:col>22</xdr:col>
      <xdr:colOff>615950</xdr:colOff>
      <xdr:row>59</xdr:row>
      <xdr:rowOff>93218</xdr:rowOff>
    </xdr:to>
    <xdr:sp macro="" textlink="">
      <xdr:nvSpPr>
        <xdr:cNvPr id="269" name="円/楕円 268"/>
        <xdr:cNvSpPr/>
      </xdr:nvSpPr>
      <xdr:spPr>
        <a:xfrm>
          <a:off x="15621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77995</xdr:rowOff>
    </xdr:from>
    <xdr:ext cx="736600" cy="259045"/>
    <xdr:sp macro="" textlink="">
      <xdr:nvSpPr>
        <xdr:cNvPr id="270" name="テキスト ボックス 269"/>
        <xdr:cNvSpPr txBox="1"/>
      </xdr:nvSpPr>
      <xdr:spPr>
        <a:xfrm>
          <a:off x="15290800" y="1019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14478</xdr:rowOff>
    </xdr:from>
    <xdr:to>
      <xdr:col>21</xdr:col>
      <xdr:colOff>412750</xdr:colOff>
      <xdr:row>59</xdr:row>
      <xdr:rowOff>116078</xdr:rowOff>
    </xdr:to>
    <xdr:sp macro="" textlink="">
      <xdr:nvSpPr>
        <xdr:cNvPr id="271" name="円/楕円 270"/>
        <xdr:cNvSpPr/>
      </xdr:nvSpPr>
      <xdr:spPr>
        <a:xfrm>
          <a:off x="14732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100855</xdr:rowOff>
    </xdr:from>
    <xdr:ext cx="762000" cy="259045"/>
    <xdr:sp macro="" textlink="">
      <xdr:nvSpPr>
        <xdr:cNvPr id="272" name="テキスト ボックス 271"/>
        <xdr:cNvSpPr txBox="1"/>
      </xdr:nvSpPr>
      <xdr:spPr>
        <a:xfrm>
          <a:off x="14401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3" name="円/楕円 272"/>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4" name="テキスト ボックス 273"/>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135636</xdr:rowOff>
    </xdr:from>
    <xdr:to>
      <xdr:col>19</xdr:col>
      <xdr:colOff>6350</xdr:colOff>
      <xdr:row>59</xdr:row>
      <xdr:rowOff>65786</xdr:rowOff>
    </xdr:to>
    <xdr:sp macro="" textlink="">
      <xdr:nvSpPr>
        <xdr:cNvPr id="275" name="円/楕円 274"/>
        <xdr:cNvSpPr/>
      </xdr:nvSpPr>
      <xdr:spPr>
        <a:xfrm>
          <a:off x="12954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50563</xdr:rowOff>
    </xdr:from>
    <xdr:ext cx="762000" cy="259045"/>
    <xdr:sp macro="" textlink="">
      <xdr:nvSpPr>
        <xdr:cNvPr id="276" name="テキスト ボックス 275"/>
        <xdr:cNvSpPr txBox="1"/>
      </xdr:nvSpPr>
      <xdr:spPr>
        <a:xfrm>
          <a:off x="126238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経常収支比率における補助費は、</a:t>
          </a:r>
          <a:r>
            <a:rPr kumimoji="1" lang="en-US" altLang="ja-JP" sz="1300">
              <a:latin typeface="ＭＳ Ｐゴシック"/>
            </a:rPr>
            <a:t>10.3</a:t>
          </a:r>
          <a:r>
            <a:rPr kumimoji="1" lang="ja-JP" altLang="en-US" sz="1300">
              <a:latin typeface="ＭＳ Ｐゴシック"/>
            </a:rPr>
            <a:t>％と前年度より</a:t>
          </a:r>
          <a:r>
            <a:rPr kumimoji="1" lang="en-US" altLang="ja-JP" sz="1300">
              <a:latin typeface="ＭＳ Ｐゴシック"/>
            </a:rPr>
            <a:t>0.6</a:t>
          </a:r>
          <a:r>
            <a:rPr kumimoji="1" lang="ja-JP" altLang="en-US" sz="1300">
              <a:latin typeface="ＭＳ Ｐゴシック"/>
            </a:rPr>
            <a:t>％増加したが、類似団体と比べて低い値となっている。</a:t>
          </a:r>
        </a:p>
        <a:p>
          <a:r>
            <a:rPr kumimoji="1" lang="ja-JP" altLang="en-US" sz="1300">
              <a:latin typeface="ＭＳ Ｐゴシック"/>
            </a:rPr>
            <a:t>　引き続き、負担金・補助金の交付先が適当な事業を行っているのかなどについて検証を行うとともに、広域行政の運営効率化に努める。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26416</xdr:rowOff>
    </xdr:to>
    <xdr:cxnSp macro="">
      <xdr:nvCxnSpPr>
        <xdr:cNvPr id="306" name="直線コネクタ 305"/>
        <xdr:cNvCxnSpPr/>
      </xdr:nvCxnSpPr>
      <xdr:spPr>
        <a:xfrm>
          <a:off x="15671800" y="61711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8128</xdr:rowOff>
    </xdr:to>
    <xdr:cxnSp macro="">
      <xdr:nvCxnSpPr>
        <xdr:cNvPr id="309" name="直線コネクタ 308"/>
        <xdr:cNvCxnSpPr/>
      </xdr:nvCxnSpPr>
      <xdr:spPr>
        <a:xfrm flipV="1">
          <a:off x="14782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12700</xdr:rowOff>
    </xdr:to>
    <xdr:cxnSp macro="">
      <xdr:nvCxnSpPr>
        <xdr:cNvPr id="312" name="直線コネクタ 311"/>
        <xdr:cNvCxnSpPr/>
      </xdr:nvCxnSpPr>
      <xdr:spPr>
        <a:xfrm flipV="1">
          <a:off x="13893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4" name="テキスト ボックス 31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12700</xdr:rowOff>
    </xdr:to>
    <xdr:cxnSp macro="">
      <xdr:nvCxnSpPr>
        <xdr:cNvPr id="315" name="直線コネクタ 314"/>
        <xdr:cNvCxnSpPr/>
      </xdr:nvCxnSpPr>
      <xdr:spPr>
        <a:xfrm>
          <a:off x="13004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7" name="テキスト ボックス 31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9" name="テキスト ボックス 318"/>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5" name="円/楕円 324"/>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6"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7" name="円/楕円 326"/>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8" name="テキスト ボックス 327"/>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9" name="円/楕円 328"/>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30" name="テキスト ボックス 329"/>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1" name="円/楕円 330"/>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2" name="テキスト ボックス 331"/>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3" name="円/楕円 332"/>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4" name="テキスト ボックス 333"/>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経常収支比率における公債費は、</a:t>
          </a:r>
          <a:r>
            <a:rPr kumimoji="1" lang="en-US" altLang="ja-JP" sz="1300">
              <a:latin typeface="ＭＳ Ｐゴシック"/>
            </a:rPr>
            <a:t>19.4</a:t>
          </a:r>
          <a:r>
            <a:rPr kumimoji="1" lang="ja-JP" altLang="en-US" sz="1300">
              <a:latin typeface="ＭＳ Ｐゴシック"/>
            </a:rPr>
            <a:t>％と昨年度から</a:t>
          </a:r>
          <a:r>
            <a:rPr kumimoji="1" lang="en-US" altLang="ja-JP" sz="1300">
              <a:latin typeface="ＭＳ Ｐゴシック"/>
            </a:rPr>
            <a:t>0.4</a:t>
          </a:r>
          <a:r>
            <a:rPr kumimoji="1" lang="ja-JP" altLang="en-US" sz="1300">
              <a:latin typeface="ＭＳ Ｐゴシック"/>
            </a:rPr>
            <a:t>％増加し、類似団体平均と比べても高い数値である。</a:t>
          </a:r>
        </a:p>
        <a:p>
          <a:r>
            <a:rPr kumimoji="1" lang="ja-JP" altLang="en-US" sz="1300">
              <a:latin typeface="ＭＳ Ｐゴシック"/>
            </a:rPr>
            <a:t>　引き続き、新規地方債の発行に当たっては、事業の優先度を十分検討した上で、交付税措置率の高い起債を活用するとともに、毎年の借入額が元金償還額を上回らないように取り組んでいく。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99568</xdr:rowOff>
    </xdr:to>
    <xdr:cxnSp macro="">
      <xdr:nvCxnSpPr>
        <xdr:cNvPr id="364" name="直線コネクタ 363"/>
        <xdr:cNvCxnSpPr/>
      </xdr:nvCxnSpPr>
      <xdr:spPr>
        <a:xfrm>
          <a:off x="3987800" y="134543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99568</xdr:rowOff>
    </xdr:to>
    <xdr:cxnSp macro="">
      <xdr:nvCxnSpPr>
        <xdr:cNvPr id="367" name="直線コネクタ 366"/>
        <xdr:cNvCxnSpPr/>
      </xdr:nvCxnSpPr>
      <xdr:spPr>
        <a:xfrm flipV="1">
          <a:off x="3098800" y="13454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99568</xdr:rowOff>
    </xdr:from>
    <xdr:to>
      <xdr:col>4</xdr:col>
      <xdr:colOff>346075</xdr:colOff>
      <xdr:row>78</xdr:row>
      <xdr:rowOff>117856</xdr:rowOff>
    </xdr:to>
    <xdr:cxnSp macro="">
      <xdr:nvCxnSpPr>
        <xdr:cNvPr id="370" name="直線コネクタ 369"/>
        <xdr:cNvCxnSpPr/>
      </xdr:nvCxnSpPr>
      <xdr:spPr>
        <a:xfrm flipV="1">
          <a:off x="2209800" y="13472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72" name="テキスト ボックス 37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76708</xdr:rowOff>
    </xdr:from>
    <xdr:to>
      <xdr:col>3</xdr:col>
      <xdr:colOff>142875</xdr:colOff>
      <xdr:row>78</xdr:row>
      <xdr:rowOff>117856</xdr:rowOff>
    </xdr:to>
    <xdr:cxnSp macro="">
      <xdr:nvCxnSpPr>
        <xdr:cNvPr id="373" name="直線コネクタ 372"/>
        <xdr:cNvCxnSpPr/>
      </xdr:nvCxnSpPr>
      <xdr:spPr>
        <a:xfrm>
          <a:off x="1320800" y="13449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75" name="テキスト ボックス 37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77" name="テキスト ボックス 376"/>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83" name="円/楕円 382"/>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4"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85" name="円/楕円 384"/>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86" name="テキスト ボックス 385"/>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87" name="円/楕円 386"/>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88" name="テキスト ボックス 387"/>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89" name="円/楕円 388"/>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90" name="テキスト ボックス 389"/>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91" name="円/楕円 390"/>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112285</xdr:rowOff>
    </xdr:from>
    <xdr:ext cx="762000" cy="259045"/>
    <xdr:sp macro="" textlink="">
      <xdr:nvSpPr>
        <xdr:cNvPr id="392" name="テキスト ボックス 391"/>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公債費以外にかかる経常収支比率は、</a:t>
          </a:r>
          <a:r>
            <a:rPr kumimoji="1" lang="en-US" altLang="ja-JP" sz="1300">
              <a:latin typeface="ＭＳ Ｐゴシック"/>
            </a:rPr>
            <a:t>68.6</a:t>
          </a:r>
          <a:r>
            <a:rPr kumimoji="1" lang="ja-JP" altLang="en-US" sz="1300">
              <a:latin typeface="ＭＳ Ｐゴシック"/>
            </a:rPr>
            <a:t>％と前年度に比べ</a:t>
          </a:r>
          <a:r>
            <a:rPr kumimoji="1" lang="en-US" altLang="ja-JP" sz="1300">
              <a:latin typeface="ＭＳ Ｐゴシック"/>
            </a:rPr>
            <a:t>0.7</a:t>
          </a:r>
          <a:r>
            <a:rPr kumimoji="1" lang="ja-JP" altLang="en-US" sz="1300">
              <a:latin typeface="ＭＳ Ｐゴシック"/>
            </a:rPr>
            <a:t>％増加したが類似団体の平均よりも若干低い水準である。</a:t>
          </a:r>
        </a:p>
        <a:p>
          <a:r>
            <a:rPr kumimoji="1" lang="ja-JP" altLang="en-US" sz="1300">
              <a:latin typeface="ＭＳ Ｐゴシック"/>
            </a:rPr>
            <a:t>　引き続き総人件費の抑制や一般行政経費の縮減を図るとともに、下水道事業の経営健全化や一部事務組合の負担の適正化を図り数値の改善に努める。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16511</xdr:rowOff>
    </xdr:to>
    <xdr:cxnSp macro="">
      <xdr:nvCxnSpPr>
        <xdr:cNvPr id="425" name="直線コネクタ 424"/>
        <xdr:cNvCxnSpPr/>
      </xdr:nvCxnSpPr>
      <xdr:spPr>
        <a:xfrm>
          <a:off x="15671800" y="131914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1270</xdr:rowOff>
    </xdr:to>
    <xdr:cxnSp macro="">
      <xdr:nvCxnSpPr>
        <xdr:cNvPr id="428" name="直線コネクタ 427"/>
        <xdr:cNvCxnSpPr/>
      </xdr:nvCxnSpPr>
      <xdr:spPr>
        <a:xfrm flipV="1">
          <a:off x="14782800" y="13191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119380</xdr:rowOff>
    </xdr:from>
    <xdr:to>
      <xdr:col>21</xdr:col>
      <xdr:colOff>361950</xdr:colOff>
      <xdr:row>77</xdr:row>
      <xdr:rowOff>1270</xdr:rowOff>
    </xdr:to>
    <xdr:cxnSp macro="">
      <xdr:nvCxnSpPr>
        <xdr:cNvPr id="431" name="直線コネクタ 430"/>
        <xdr:cNvCxnSpPr/>
      </xdr:nvCxnSpPr>
      <xdr:spPr>
        <a:xfrm>
          <a:off x="13893800" y="1314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33" name="テキスト ボックス 432"/>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92711</xdr:rowOff>
    </xdr:from>
    <xdr:to>
      <xdr:col>20</xdr:col>
      <xdr:colOff>158750</xdr:colOff>
      <xdr:row>76</xdr:row>
      <xdr:rowOff>119380</xdr:rowOff>
    </xdr:to>
    <xdr:cxnSp macro="">
      <xdr:nvCxnSpPr>
        <xdr:cNvPr id="434" name="直線コネクタ 433"/>
        <xdr:cNvCxnSpPr/>
      </xdr:nvCxnSpPr>
      <xdr:spPr>
        <a:xfrm>
          <a:off x="13004800" y="131229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36" name="テキスト ボックス 435"/>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38" name="テキスト ボックス 437"/>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44" name="円/楕円 443"/>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153688</xdr:rowOff>
    </xdr:from>
    <xdr:ext cx="762000" cy="259045"/>
    <xdr:sp macro="" textlink="">
      <xdr:nvSpPr>
        <xdr:cNvPr id="445" name="公債費以外該当値テキスト"/>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6" name="円/楕円 445"/>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47" name="テキスト ボックス 446"/>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121920</xdr:rowOff>
    </xdr:from>
    <xdr:to>
      <xdr:col>21</xdr:col>
      <xdr:colOff>412750</xdr:colOff>
      <xdr:row>77</xdr:row>
      <xdr:rowOff>52070</xdr:rowOff>
    </xdr:to>
    <xdr:sp macro="" textlink="">
      <xdr:nvSpPr>
        <xdr:cNvPr id="448" name="円/楕円 447"/>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62247</xdr:rowOff>
    </xdr:from>
    <xdr:ext cx="762000" cy="259045"/>
    <xdr:sp macro="" textlink="">
      <xdr:nvSpPr>
        <xdr:cNvPr id="449" name="テキスト ボックス 448"/>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50" name="円/楕円 449"/>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8907</xdr:rowOff>
    </xdr:from>
    <xdr:ext cx="762000" cy="259045"/>
    <xdr:sp macro="" textlink="">
      <xdr:nvSpPr>
        <xdr:cNvPr id="451" name="テキスト ボックス 450"/>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41911</xdr:rowOff>
    </xdr:from>
    <xdr:to>
      <xdr:col>19</xdr:col>
      <xdr:colOff>6350</xdr:colOff>
      <xdr:row>76</xdr:row>
      <xdr:rowOff>143511</xdr:rowOff>
    </xdr:to>
    <xdr:sp macro="" textlink="">
      <xdr:nvSpPr>
        <xdr:cNvPr id="452" name="円/楕円 451"/>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153687</xdr:rowOff>
    </xdr:from>
    <xdr:ext cx="762000" cy="259045"/>
    <xdr:sp macro="" textlink="">
      <xdr:nvSpPr>
        <xdr:cNvPr id="453" name="テキスト ボックス 452"/>
        <xdr:cNvSpPr txBox="1"/>
      </xdr:nvSpPr>
      <xdr:spPr>
        <a:xfrm>
          <a:off x="12623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長野県高森町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15809</xdr:rowOff>
    </xdr:from>
    <xdr:to>
      <xdr:col>4</xdr:col>
      <xdr:colOff>1117600</xdr:colOff>
      <xdr:row>19</xdr:row>
      <xdr:rowOff>23878</xdr:rowOff>
    </xdr:to>
    <xdr:cxnSp macro="">
      <xdr:nvCxnSpPr>
        <xdr:cNvPr id="50" name="直線コネクタ 49"/>
        <xdr:cNvCxnSpPr/>
      </xdr:nvCxnSpPr>
      <xdr:spPr bwMode="auto">
        <a:xfrm>
          <a:off x="5003800" y="3320984"/>
          <a:ext cx="647700" cy="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15809</xdr:rowOff>
    </xdr:from>
    <xdr:to>
      <xdr:col>4</xdr:col>
      <xdr:colOff>469900</xdr:colOff>
      <xdr:row>19</xdr:row>
      <xdr:rowOff>42586</xdr:rowOff>
    </xdr:to>
    <xdr:cxnSp macro="">
      <xdr:nvCxnSpPr>
        <xdr:cNvPr id="53" name="直線コネクタ 52"/>
        <xdr:cNvCxnSpPr/>
      </xdr:nvCxnSpPr>
      <xdr:spPr bwMode="auto">
        <a:xfrm flipV="1">
          <a:off x="4305300" y="3320984"/>
          <a:ext cx="698500" cy="26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42586</xdr:rowOff>
    </xdr:from>
    <xdr:to>
      <xdr:col>3</xdr:col>
      <xdr:colOff>904875</xdr:colOff>
      <xdr:row>19</xdr:row>
      <xdr:rowOff>47607</xdr:rowOff>
    </xdr:to>
    <xdr:cxnSp macro="">
      <xdr:nvCxnSpPr>
        <xdr:cNvPr id="56" name="直線コネクタ 55"/>
        <xdr:cNvCxnSpPr/>
      </xdr:nvCxnSpPr>
      <xdr:spPr bwMode="auto">
        <a:xfrm flipV="1">
          <a:off x="3606800" y="3347761"/>
          <a:ext cx="698500" cy="5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47607</xdr:rowOff>
    </xdr:from>
    <xdr:to>
      <xdr:col>3</xdr:col>
      <xdr:colOff>206375</xdr:colOff>
      <xdr:row>19</xdr:row>
      <xdr:rowOff>55707</xdr:rowOff>
    </xdr:to>
    <xdr:cxnSp macro="">
      <xdr:nvCxnSpPr>
        <xdr:cNvPr id="59" name="直線コネクタ 58"/>
        <xdr:cNvCxnSpPr/>
      </xdr:nvCxnSpPr>
      <xdr:spPr bwMode="auto">
        <a:xfrm flipV="1">
          <a:off x="2908300" y="3352782"/>
          <a:ext cx="698500" cy="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144528</xdr:rowOff>
    </xdr:from>
    <xdr:to>
      <xdr:col>5</xdr:col>
      <xdr:colOff>34925</xdr:colOff>
      <xdr:row>19</xdr:row>
      <xdr:rowOff>74678</xdr:rowOff>
    </xdr:to>
    <xdr:sp macro="" textlink="">
      <xdr:nvSpPr>
        <xdr:cNvPr id="69" name="円/楕円 68"/>
        <xdr:cNvSpPr/>
      </xdr:nvSpPr>
      <xdr:spPr bwMode="auto">
        <a:xfrm>
          <a:off x="5600700" y="327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116605</xdr:rowOff>
    </xdr:from>
    <xdr:ext cx="762000" cy="259045"/>
    <xdr:sp macro="" textlink="">
      <xdr:nvSpPr>
        <xdr:cNvPr id="70" name="人口1人当たり決算額の推移該当値テキスト130"/>
        <xdr:cNvSpPr txBox="1"/>
      </xdr:nvSpPr>
      <xdr:spPr>
        <a:xfrm>
          <a:off x="5740400" y="325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79,783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136459</xdr:rowOff>
    </xdr:from>
    <xdr:to>
      <xdr:col>4</xdr:col>
      <xdr:colOff>520700</xdr:colOff>
      <xdr:row>19</xdr:row>
      <xdr:rowOff>66609</xdr:rowOff>
    </xdr:to>
    <xdr:sp macro="" textlink="">
      <xdr:nvSpPr>
        <xdr:cNvPr id="71" name="円/楕円 70"/>
        <xdr:cNvSpPr/>
      </xdr:nvSpPr>
      <xdr:spPr bwMode="auto">
        <a:xfrm>
          <a:off x="4953000" y="327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51386</xdr:rowOff>
    </xdr:from>
    <xdr:ext cx="736600" cy="259045"/>
    <xdr:sp macro="" textlink="">
      <xdr:nvSpPr>
        <xdr:cNvPr id="72" name="テキスト ボックス 71"/>
        <xdr:cNvSpPr txBox="1"/>
      </xdr:nvSpPr>
      <xdr:spPr>
        <a:xfrm>
          <a:off x="4622800" y="3356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80,842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163236</xdr:rowOff>
    </xdr:from>
    <xdr:to>
      <xdr:col>3</xdr:col>
      <xdr:colOff>955675</xdr:colOff>
      <xdr:row>19</xdr:row>
      <xdr:rowOff>93386</xdr:rowOff>
    </xdr:to>
    <xdr:sp macro="" textlink="">
      <xdr:nvSpPr>
        <xdr:cNvPr id="73" name="円/楕円 72"/>
        <xdr:cNvSpPr/>
      </xdr:nvSpPr>
      <xdr:spPr bwMode="auto">
        <a:xfrm>
          <a:off x="4254500" y="329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78163</xdr:rowOff>
    </xdr:from>
    <xdr:ext cx="762000" cy="259045"/>
    <xdr:sp macro="" textlink="">
      <xdr:nvSpPr>
        <xdr:cNvPr id="74" name="テキスト ボックス 73"/>
        <xdr:cNvSpPr txBox="1"/>
      </xdr:nvSpPr>
      <xdr:spPr>
        <a:xfrm>
          <a:off x="3924300" y="338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77,328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168257</xdr:rowOff>
    </xdr:from>
    <xdr:to>
      <xdr:col>3</xdr:col>
      <xdr:colOff>257175</xdr:colOff>
      <xdr:row>19</xdr:row>
      <xdr:rowOff>98407</xdr:rowOff>
    </xdr:to>
    <xdr:sp macro="" textlink="">
      <xdr:nvSpPr>
        <xdr:cNvPr id="75" name="円/楕円 74"/>
        <xdr:cNvSpPr/>
      </xdr:nvSpPr>
      <xdr:spPr bwMode="auto">
        <a:xfrm>
          <a:off x="3556000" y="330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83184</xdr:rowOff>
    </xdr:from>
    <xdr:ext cx="762000" cy="259045"/>
    <xdr:sp macro="" textlink="">
      <xdr:nvSpPr>
        <xdr:cNvPr id="76" name="テキスト ボックス 75"/>
        <xdr:cNvSpPr txBox="1"/>
      </xdr:nvSpPr>
      <xdr:spPr>
        <a:xfrm>
          <a:off x="3225800" y="338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4907</xdr:rowOff>
    </xdr:from>
    <xdr:to>
      <xdr:col>2</xdr:col>
      <xdr:colOff>692150</xdr:colOff>
      <xdr:row>19</xdr:row>
      <xdr:rowOff>106507</xdr:rowOff>
    </xdr:to>
    <xdr:sp macro="" textlink="">
      <xdr:nvSpPr>
        <xdr:cNvPr id="77" name="円/楕円 76"/>
        <xdr:cNvSpPr/>
      </xdr:nvSpPr>
      <xdr:spPr bwMode="auto">
        <a:xfrm>
          <a:off x="2857500" y="331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91284</xdr:rowOff>
    </xdr:from>
    <xdr:ext cx="762000" cy="259045"/>
    <xdr:sp macro="" textlink="">
      <xdr:nvSpPr>
        <xdr:cNvPr id="78" name="テキスト ボックス 77"/>
        <xdr:cNvSpPr txBox="1"/>
      </xdr:nvSpPr>
      <xdr:spPr>
        <a:xfrm>
          <a:off x="2527300" y="339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100874</xdr:rowOff>
    </xdr:from>
    <xdr:to>
      <xdr:col>4</xdr:col>
      <xdr:colOff>1117600</xdr:colOff>
      <xdr:row>35</xdr:row>
      <xdr:rowOff>189049</xdr:rowOff>
    </xdr:to>
    <xdr:cxnSp macro="">
      <xdr:nvCxnSpPr>
        <xdr:cNvPr id="115" name="直線コネクタ 114"/>
        <xdr:cNvCxnSpPr/>
      </xdr:nvCxnSpPr>
      <xdr:spPr bwMode="auto">
        <a:xfrm flipV="1">
          <a:off x="5003800" y="6711224"/>
          <a:ext cx="647700" cy="8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189049</xdr:rowOff>
    </xdr:from>
    <xdr:to>
      <xdr:col>4</xdr:col>
      <xdr:colOff>469900</xdr:colOff>
      <xdr:row>35</xdr:row>
      <xdr:rowOff>247734</xdr:rowOff>
    </xdr:to>
    <xdr:cxnSp macro="">
      <xdr:nvCxnSpPr>
        <xdr:cNvPr id="118" name="直線コネクタ 117"/>
        <xdr:cNvCxnSpPr/>
      </xdr:nvCxnSpPr>
      <xdr:spPr bwMode="auto">
        <a:xfrm flipV="1">
          <a:off x="4305300" y="6799399"/>
          <a:ext cx="698500" cy="58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307529</xdr:rowOff>
    </xdr:from>
    <xdr:to>
      <xdr:col>3</xdr:col>
      <xdr:colOff>904875</xdr:colOff>
      <xdr:row>35</xdr:row>
      <xdr:rowOff>247734</xdr:rowOff>
    </xdr:to>
    <xdr:cxnSp macro="">
      <xdr:nvCxnSpPr>
        <xdr:cNvPr id="121" name="直線コネクタ 120"/>
        <xdr:cNvCxnSpPr/>
      </xdr:nvCxnSpPr>
      <xdr:spPr bwMode="auto">
        <a:xfrm>
          <a:off x="3606800" y="6574979"/>
          <a:ext cx="698500" cy="283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307529</xdr:rowOff>
    </xdr:from>
    <xdr:to>
      <xdr:col>3</xdr:col>
      <xdr:colOff>206375</xdr:colOff>
      <xdr:row>35</xdr:row>
      <xdr:rowOff>88824</xdr:rowOff>
    </xdr:to>
    <xdr:cxnSp macro="">
      <xdr:nvCxnSpPr>
        <xdr:cNvPr id="124" name="直線コネクタ 123"/>
        <xdr:cNvCxnSpPr/>
      </xdr:nvCxnSpPr>
      <xdr:spPr bwMode="auto">
        <a:xfrm flipV="1">
          <a:off x="2908300" y="6574979"/>
          <a:ext cx="698500" cy="12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36259</xdr:rowOff>
    </xdr:from>
    <xdr:ext cx="762000" cy="259045"/>
    <xdr:sp macro="" textlink="">
      <xdr:nvSpPr>
        <xdr:cNvPr id="126" name="テキスト ボックス 125"/>
        <xdr:cNvSpPr txBox="1"/>
      </xdr:nvSpPr>
      <xdr:spPr>
        <a:xfrm>
          <a:off x="32258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6803</xdr:rowOff>
    </xdr:from>
    <xdr:ext cx="762000" cy="259045"/>
    <xdr:sp macro="" textlink="">
      <xdr:nvSpPr>
        <xdr:cNvPr id="128" name="テキスト ボックス 127"/>
        <xdr:cNvSpPr txBox="1"/>
      </xdr:nvSpPr>
      <xdr:spPr>
        <a:xfrm>
          <a:off x="2527300" y="713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50074</xdr:rowOff>
    </xdr:from>
    <xdr:to>
      <xdr:col>5</xdr:col>
      <xdr:colOff>34925</xdr:colOff>
      <xdr:row>35</xdr:row>
      <xdr:rowOff>151674</xdr:rowOff>
    </xdr:to>
    <xdr:sp macro="" textlink="">
      <xdr:nvSpPr>
        <xdr:cNvPr id="134" name="円/楕円 133"/>
        <xdr:cNvSpPr/>
      </xdr:nvSpPr>
      <xdr:spPr bwMode="auto">
        <a:xfrm>
          <a:off x="5600700" y="666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238051</xdr:rowOff>
    </xdr:from>
    <xdr:ext cx="762000" cy="259045"/>
    <xdr:sp macro="" textlink="">
      <xdr:nvSpPr>
        <xdr:cNvPr id="135" name="人口1人当たり決算額の推移該当値テキスト445"/>
        <xdr:cNvSpPr txBox="1"/>
      </xdr:nvSpPr>
      <xdr:spPr>
        <a:xfrm>
          <a:off x="5740400" y="65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37,550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138249</xdr:rowOff>
    </xdr:from>
    <xdr:to>
      <xdr:col>4</xdr:col>
      <xdr:colOff>520700</xdr:colOff>
      <xdr:row>35</xdr:row>
      <xdr:rowOff>239849</xdr:rowOff>
    </xdr:to>
    <xdr:sp macro="" textlink="">
      <xdr:nvSpPr>
        <xdr:cNvPr id="136" name="円/楕円 135"/>
        <xdr:cNvSpPr/>
      </xdr:nvSpPr>
      <xdr:spPr bwMode="auto">
        <a:xfrm>
          <a:off x="4953000" y="674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250026</xdr:rowOff>
    </xdr:from>
    <xdr:ext cx="736600" cy="259045"/>
    <xdr:sp macro="" textlink="">
      <xdr:nvSpPr>
        <xdr:cNvPr id="137" name="テキスト ボックス 136"/>
        <xdr:cNvSpPr txBox="1"/>
      </xdr:nvSpPr>
      <xdr:spPr>
        <a:xfrm>
          <a:off x="4622800" y="6517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196934</xdr:rowOff>
    </xdr:from>
    <xdr:to>
      <xdr:col>3</xdr:col>
      <xdr:colOff>955675</xdr:colOff>
      <xdr:row>35</xdr:row>
      <xdr:rowOff>298534</xdr:rowOff>
    </xdr:to>
    <xdr:sp macro="" textlink="">
      <xdr:nvSpPr>
        <xdr:cNvPr id="138" name="円/楕円 137"/>
        <xdr:cNvSpPr/>
      </xdr:nvSpPr>
      <xdr:spPr bwMode="auto">
        <a:xfrm>
          <a:off x="4254500" y="680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308711</xdr:rowOff>
    </xdr:from>
    <xdr:ext cx="762000" cy="259045"/>
    <xdr:sp macro="" textlink="">
      <xdr:nvSpPr>
        <xdr:cNvPr id="139" name="テキスト ボックス 138"/>
        <xdr:cNvSpPr txBox="1"/>
      </xdr:nvSpPr>
      <xdr:spPr>
        <a:xfrm>
          <a:off x="3924300" y="6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256729</xdr:rowOff>
    </xdr:from>
    <xdr:to>
      <xdr:col>3</xdr:col>
      <xdr:colOff>257175</xdr:colOff>
      <xdr:row>35</xdr:row>
      <xdr:rowOff>15429</xdr:rowOff>
    </xdr:to>
    <xdr:sp macro="" textlink="">
      <xdr:nvSpPr>
        <xdr:cNvPr id="140" name="円/楕円 139"/>
        <xdr:cNvSpPr/>
      </xdr:nvSpPr>
      <xdr:spPr bwMode="auto">
        <a:xfrm>
          <a:off x="3556000" y="652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25606</xdr:rowOff>
    </xdr:from>
    <xdr:ext cx="762000" cy="259045"/>
    <xdr:sp macro="" textlink="">
      <xdr:nvSpPr>
        <xdr:cNvPr id="141" name="テキスト ボックス 140"/>
        <xdr:cNvSpPr txBox="1"/>
      </xdr:nvSpPr>
      <xdr:spPr>
        <a:xfrm>
          <a:off x="3225800" y="629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38024</xdr:rowOff>
    </xdr:from>
    <xdr:to>
      <xdr:col>2</xdr:col>
      <xdr:colOff>692150</xdr:colOff>
      <xdr:row>35</xdr:row>
      <xdr:rowOff>139624</xdr:rowOff>
    </xdr:to>
    <xdr:sp macro="" textlink="">
      <xdr:nvSpPr>
        <xdr:cNvPr id="142" name="円/楕円 141"/>
        <xdr:cNvSpPr/>
      </xdr:nvSpPr>
      <xdr:spPr bwMode="auto">
        <a:xfrm>
          <a:off x="2857500" y="6648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149801</xdr:rowOff>
    </xdr:from>
    <xdr:ext cx="762000" cy="259045"/>
    <xdr:sp macro="" textlink="">
      <xdr:nvSpPr>
        <xdr:cNvPr id="143" name="テキスト ボックス 142"/>
        <xdr:cNvSpPr txBox="1"/>
      </xdr:nvSpPr>
      <xdr:spPr>
        <a:xfrm>
          <a:off x="2527300" y="64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13,245
13,149
45.36
7,438,506
7,043,081
387,798
3,954,680
6,289,127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7667</xdr:rowOff>
    </xdr:from>
    <xdr:to>
      <xdr:col>6</xdr:col>
      <xdr:colOff>511175</xdr:colOff>
      <xdr:row>38</xdr:row>
      <xdr:rowOff>34914</xdr:rowOff>
    </xdr:to>
    <xdr:cxnSp macro="">
      <xdr:nvCxnSpPr>
        <xdr:cNvPr id="63" name="直線コネクタ 62"/>
        <xdr:cNvCxnSpPr/>
      </xdr:nvCxnSpPr>
      <xdr:spPr>
        <a:xfrm>
          <a:off x="3797300" y="6522767"/>
          <a:ext cx="8382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7667</xdr:rowOff>
    </xdr:from>
    <xdr:to>
      <xdr:col>5</xdr:col>
      <xdr:colOff>358775</xdr:colOff>
      <xdr:row>38</xdr:row>
      <xdr:rowOff>47770</xdr:rowOff>
    </xdr:to>
    <xdr:cxnSp macro="">
      <xdr:nvCxnSpPr>
        <xdr:cNvPr id="66" name="直線コネクタ 65"/>
        <xdr:cNvCxnSpPr/>
      </xdr:nvCxnSpPr>
      <xdr:spPr>
        <a:xfrm flipV="1">
          <a:off x="2908300" y="6522767"/>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47770</xdr:rowOff>
    </xdr:from>
    <xdr:to>
      <xdr:col>4</xdr:col>
      <xdr:colOff>155575</xdr:colOff>
      <xdr:row>38</xdr:row>
      <xdr:rowOff>63511</xdr:rowOff>
    </xdr:to>
    <xdr:cxnSp macro="">
      <xdr:nvCxnSpPr>
        <xdr:cNvPr id="69" name="直線コネクタ 68"/>
        <xdr:cNvCxnSpPr/>
      </xdr:nvCxnSpPr>
      <xdr:spPr>
        <a:xfrm flipV="1">
          <a:off x="2019300" y="6562870"/>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68485</xdr:rowOff>
    </xdr:from>
    <xdr:ext cx="534377" cy="259045"/>
    <xdr:sp macro="" textlink="">
      <xdr:nvSpPr>
        <xdr:cNvPr id="71" name="テキスト ボックス 70"/>
        <xdr:cNvSpPr txBox="1"/>
      </xdr:nvSpPr>
      <xdr:spPr>
        <a:xfrm>
          <a:off x="2641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45571</xdr:rowOff>
    </xdr:from>
    <xdr:to>
      <xdr:col>2</xdr:col>
      <xdr:colOff>638175</xdr:colOff>
      <xdr:row>38</xdr:row>
      <xdr:rowOff>63511</xdr:rowOff>
    </xdr:to>
    <xdr:cxnSp macro="">
      <xdr:nvCxnSpPr>
        <xdr:cNvPr id="72" name="直線コネクタ 71"/>
        <xdr:cNvCxnSpPr/>
      </xdr:nvCxnSpPr>
      <xdr:spPr>
        <a:xfrm>
          <a:off x="1130300" y="6560671"/>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132689</xdr:rowOff>
    </xdr:from>
    <xdr:ext cx="534377" cy="259045"/>
    <xdr:sp macro="" textlink="">
      <xdr:nvSpPr>
        <xdr:cNvPr id="74" name="テキスト ボックス 73"/>
        <xdr:cNvSpPr txBox="1"/>
      </xdr:nvSpPr>
      <xdr:spPr>
        <a:xfrm>
          <a:off x="1752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125700</xdr:rowOff>
    </xdr:from>
    <xdr:ext cx="534377" cy="259045"/>
    <xdr:sp macro="" textlink="">
      <xdr:nvSpPr>
        <xdr:cNvPr id="76" name="テキスト ボックス 75"/>
        <xdr:cNvSpPr txBox="1"/>
      </xdr:nvSpPr>
      <xdr:spPr>
        <a:xfrm>
          <a:off x="863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155564</xdr:rowOff>
    </xdr:from>
    <xdr:to>
      <xdr:col>6</xdr:col>
      <xdr:colOff>561975</xdr:colOff>
      <xdr:row>38</xdr:row>
      <xdr:rowOff>85714</xdr:rowOff>
    </xdr:to>
    <xdr:sp macro="" textlink="">
      <xdr:nvSpPr>
        <xdr:cNvPr id="82" name="円/楕円 81"/>
        <xdr:cNvSpPr/>
      </xdr:nvSpPr>
      <xdr:spPr>
        <a:xfrm>
          <a:off x="4584700" y="649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70491</xdr:rowOff>
    </xdr:from>
    <xdr:ext cx="534377" cy="259045"/>
    <xdr:sp macro="" textlink="">
      <xdr:nvSpPr>
        <xdr:cNvPr id="83" name="人件費該当値テキスト"/>
        <xdr:cNvSpPr txBox="1"/>
      </xdr:nvSpPr>
      <xdr:spPr>
        <a:xfrm>
          <a:off x="4686300" y="641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51,626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128317</xdr:rowOff>
    </xdr:from>
    <xdr:to>
      <xdr:col>5</xdr:col>
      <xdr:colOff>409575</xdr:colOff>
      <xdr:row>38</xdr:row>
      <xdr:rowOff>58468</xdr:rowOff>
    </xdr:to>
    <xdr:sp macro="" textlink="">
      <xdr:nvSpPr>
        <xdr:cNvPr id="84" name="円/楕円 83"/>
        <xdr:cNvSpPr/>
      </xdr:nvSpPr>
      <xdr:spPr>
        <a:xfrm>
          <a:off x="3746500" y="6471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49594</xdr:rowOff>
    </xdr:from>
    <xdr:ext cx="534377" cy="259045"/>
    <xdr:sp macro="" textlink="">
      <xdr:nvSpPr>
        <xdr:cNvPr id="85" name="テキスト ボックス 84"/>
        <xdr:cNvSpPr txBox="1"/>
      </xdr:nvSpPr>
      <xdr:spPr>
        <a:xfrm>
          <a:off x="3530111" y="656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168420</xdr:rowOff>
    </xdr:from>
    <xdr:to>
      <xdr:col>4</xdr:col>
      <xdr:colOff>206375</xdr:colOff>
      <xdr:row>38</xdr:row>
      <xdr:rowOff>98570</xdr:rowOff>
    </xdr:to>
    <xdr:sp macro="" textlink="">
      <xdr:nvSpPr>
        <xdr:cNvPr id="86" name="円/楕円 85"/>
        <xdr:cNvSpPr/>
      </xdr:nvSpPr>
      <xdr:spPr>
        <a:xfrm>
          <a:off x="2857500" y="65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89697</xdr:rowOff>
    </xdr:from>
    <xdr:ext cx="534377" cy="259045"/>
    <xdr:sp macro="" textlink="">
      <xdr:nvSpPr>
        <xdr:cNvPr id="87" name="テキスト ボックス 86"/>
        <xdr:cNvSpPr txBox="1"/>
      </xdr:nvSpPr>
      <xdr:spPr>
        <a:xfrm>
          <a:off x="2641111" y="66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12711</xdr:rowOff>
    </xdr:from>
    <xdr:to>
      <xdr:col>3</xdr:col>
      <xdr:colOff>3175</xdr:colOff>
      <xdr:row>38</xdr:row>
      <xdr:rowOff>114311</xdr:rowOff>
    </xdr:to>
    <xdr:sp macro="" textlink="">
      <xdr:nvSpPr>
        <xdr:cNvPr id="88" name="円/楕円 87"/>
        <xdr:cNvSpPr/>
      </xdr:nvSpPr>
      <xdr:spPr>
        <a:xfrm>
          <a:off x="1968500" y="65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105438</xdr:rowOff>
    </xdr:from>
    <xdr:ext cx="534377" cy="259045"/>
    <xdr:sp macro="" textlink="">
      <xdr:nvSpPr>
        <xdr:cNvPr id="89" name="テキスト ボックス 88"/>
        <xdr:cNvSpPr txBox="1"/>
      </xdr:nvSpPr>
      <xdr:spPr>
        <a:xfrm>
          <a:off x="1752111" y="66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166221</xdr:rowOff>
    </xdr:from>
    <xdr:to>
      <xdr:col>1</xdr:col>
      <xdr:colOff>485775</xdr:colOff>
      <xdr:row>38</xdr:row>
      <xdr:rowOff>96371</xdr:rowOff>
    </xdr:to>
    <xdr:sp macro="" textlink="">
      <xdr:nvSpPr>
        <xdr:cNvPr id="90" name="円/楕円 89"/>
        <xdr:cNvSpPr/>
      </xdr:nvSpPr>
      <xdr:spPr>
        <a:xfrm>
          <a:off x="1079500" y="65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87498</xdr:rowOff>
    </xdr:from>
    <xdr:ext cx="534377" cy="259045"/>
    <xdr:sp macro="" textlink="">
      <xdr:nvSpPr>
        <xdr:cNvPr id="91" name="テキスト ボックス 90"/>
        <xdr:cNvSpPr txBox="1"/>
      </xdr:nvSpPr>
      <xdr:spPr>
        <a:xfrm>
          <a:off x="863111" y="66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24371</xdr:rowOff>
    </xdr:from>
    <xdr:to>
      <xdr:col>6</xdr:col>
      <xdr:colOff>511175</xdr:colOff>
      <xdr:row>58</xdr:row>
      <xdr:rowOff>31283</xdr:rowOff>
    </xdr:to>
    <xdr:cxnSp macro="">
      <xdr:nvCxnSpPr>
        <xdr:cNvPr id="121" name="直線コネクタ 120"/>
        <xdr:cNvCxnSpPr/>
      </xdr:nvCxnSpPr>
      <xdr:spPr>
        <a:xfrm flipV="1">
          <a:off x="3797300" y="9797021"/>
          <a:ext cx="838200" cy="17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31283</xdr:rowOff>
    </xdr:from>
    <xdr:to>
      <xdr:col>5</xdr:col>
      <xdr:colOff>358775</xdr:colOff>
      <xdr:row>58</xdr:row>
      <xdr:rowOff>58089</xdr:rowOff>
    </xdr:to>
    <xdr:cxnSp macro="">
      <xdr:nvCxnSpPr>
        <xdr:cNvPr id="124" name="直線コネクタ 123"/>
        <xdr:cNvCxnSpPr/>
      </xdr:nvCxnSpPr>
      <xdr:spPr>
        <a:xfrm flipV="1">
          <a:off x="2908300" y="9975383"/>
          <a:ext cx="889000" cy="2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58089</xdr:rowOff>
    </xdr:from>
    <xdr:to>
      <xdr:col>4</xdr:col>
      <xdr:colOff>155575</xdr:colOff>
      <xdr:row>58</xdr:row>
      <xdr:rowOff>64415</xdr:rowOff>
    </xdr:to>
    <xdr:cxnSp macro="">
      <xdr:nvCxnSpPr>
        <xdr:cNvPr id="127" name="直線コネクタ 126"/>
        <xdr:cNvCxnSpPr/>
      </xdr:nvCxnSpPr>
      <xdr:spPr>
        <a:xfrm flipV="1">
          <a:off x="2019300" y="10002189"/>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53959</xdr:rowOff>
    </xdr:from>
    <xdr:to>
      <xdr:col>2</xdr:col>
      <xdr:colOff>638175</xdr:colOff>
      <xdr:row>58</xdr:row>
      <xdr:rowOff>64415</xdr:rowOff>
    </xdr:to>
    <xdr:cxnSp macro="">
      <xdr:nvCxnSpPr>
        <xdr:cNvPr id="130" name="直線コネクタ 129"/>
        <xdr:cNvCxnSpPr/>
      </xdr:nvCxnSpPr>
      <xdr:spPr>
        <a:xfrm>
          <a:off x="1130300" y="999805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98516</xdr:rowOff>
    </xdr:from>
    <xdr:ext cx="534377" cy="259045"/>
    <xdr:sp macro="" textlink="">
      <xdr:nvSpPr>
        <xdr:cNvPr id="134" name="テキスト ボックス 133"/>
        <xdr:cNvSpPr txBox="1"/>
      </xdr:nvSpPr>
      <xdr:spPr>
        <a:xfrm>
          <a:off x="863111" y="100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145021</xdr:rowOff>
    </xdr:from>
    <xdr:to>
      <xdr:col>6</xdr:col>
      <xdr:colOff>561975</xdr:colOff>
      <xdr:row>57</xdr:row>
      <xdr:rowOff>75171</xdr:rowOff>
    </xdr:to>
    <xdr:sp macro="" textlink="">
      <xdr:nvSpPr>
        <xdr:cNvPr id="140" name="円/楕円 139"/>
        <xdr:cNvSpPr/>
      </xdr:nvSpPr>
      <xdr:spPr>
        <a:xfrm>
          <a:off x="4584700" y="97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167898</xdr:rowOff>
    </xdr:from>
    <xdr:ext cx="534377" cy="259045"/>
    <xdr:sp macro="" textlink="">
      <xdr:nvSpPr>
        <xdr:cNvPr id="141" name="物件費該当値テキスト"/>
        <xdr:cNvSpPr txBox="1"/>
      </xdr:nvSpPr>
      <xdr:spPr>
        <a:xfrm>
          <a:off x="4686300" y="95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97,635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151933</xdr:rowOff>
    </xdr:from>
    <xdr:to>
      <xdr:col>5</xdr:col>
      <xdr:colOff>409575</xdr:colOff>
      <xdr:row>58</xdr:row>
      <xdr:rowOff>82083</xdr:rowOff>
    </xdr:to>
    <xdr:sp macro="" textlink="">
      <xdr:nvSpPr>
        <xdr:cNvPr id="142" name="円/楕円 141"/>
        <xdr:cNvSpPr/>
      </xdr:nvSpPr>
      <xdr:spPr>
        <a:xfrm>
          <a:off x="3746500" y="99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73210</xdr:rowOff>
    </xdr:from>
    <xdr:ext cx="534377" cy="259045"/>
    <xdr:sp macro="" textlink="">
      <xdr:nvSpPr>
        <xdr:cNvPr id="143" name="テキスト ボックス 142"/>
        <xdr:cNvSpPr txBox="1"/>
      </xdr:nvSpPr>
      <xdr:spPr>
        <a:xfrm>
          <a:off x="3530111" y="1001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7289</xdr:rowOff>
    </xdr:from>
    <xdr:to>
      <xdr:col>4</xdr:col>
      <xdr:colOff>206375</xdr:colOff>
      <xdr:row>58</xdr:row>
      <xdr:rowOff>108889</xdr:rowOff>
    </xdr:to>
    <xdr:sp macro="" textlink="">
      <xdr:nvSpPr>
        <xdr:cNvPr id="144" name="円/楕円 143"/>
        <xdr:cNvSpPr/>
      </xdr:nvSpPr>
      <xdr:spPr>
        <a:xfrm>
          <a:off x="2857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100016</xdr:rowOff>
    </xdr:from>
    <xdr:ext cx="534377" cy="259045"/>
    <xdr:sp macro="" textlink="">
      <xdr:nvSpPr>
        <xdr:cNvPr id="145" name="テキスト ボックス 144"/>
        <xdr:cNvSpPr txBox="1"/>
      </xdr:nvSpPr>
      <xdr:spPr>
        <a:xfrm>
          <a:off x="2641111" y="1004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70,710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13615</xdr:rowOff>
    </xdr:from>
    <xdr:to>
      <xdr:col>3</xdr:col>
      <xdr:colOff>3175</xdr:colOff>
      <xdr:row>58</xdr:row>
      <xdr:rowOff>115215</xdr:rowOff>
    </xdr:to>
    <xdr:sp macro="" textlink="">
      <xdr:nvSpPr>
        <xdr:cNvPr id="146" name="円/楕円 145"/>
        <xdr:cNvSpPr/>
      </xdr:nvSpPr>
      <xdr:spPr>
        <a:xfrm>
          <a:off x="1968500" y="99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106342</xdr:rowOff>
    </xdr:from>
    <xdr:ext cx="534377" cy="259045"/>
    <xdr:sp macro="" textlink="">
      <xdr:nvSpPr>
        <xdr:cNvPr id="147" name="テキスト ボックス 146"/>
        <xdr:cNvSpPr txBox="1"/>
      </xdr:nvSpPr>
      <xdr:spPr>
        <a:xfrm>
          <a:off x="1752111" y="100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3159</xdr:rowOff>
    </xdr:from>
    <xdr:to>
      <xdr:col>1</xdr:col>
      <xdr:colOff>485775</xdr:colOff>
      <xdr:row>58</xdr:row>
      <xdr:rowOff>104759</xdr:rowOff>
    </xdr:to>
    <xdr:sp macro="" textlink="">
      <xdr:nvSpPr>
        <xdr:cNvPr id="148" name="円/楕円 147"/>
        <xdr:cNvSpPr/>
      </xdr:nvSpPr>
      <xdr:spPr>
        <a:xfrm>
          <a:off x="1079500" y="99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121286</xdr:rowOff>
    </xdr:from>
    <xdr:ext cx="534377" cy="259045"/>
    <xdr:sp macro="" textlink="">
      <xdr:nvSpPr>
        <xdr:cNvPr id="149" name="テキスト ボックス 148"/>
        <xdr:cNvSpPr txBox="1"/>
      </xdr:nvSpPr>
      <xdr:spPr>
        <a:xfrm>
          <a:off x="863111" y="972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111193</xdr:rowOff>
    </xdr:from>
    <xdr:to>
      <xdr:col>6</xdr:col>
      <xdr:colOff>511175</xdr:colOff>
      <xdr:row>78</xdr:row>
      <xdr:rowOff>111719</xdr:rowOff>
    </xdr:to>
    <xdr:cxnSp macro="">
      <xdr:nvCxnSpPr>
        <xdr:cNvPr id="176" name="直線コネクタ 175"/>
        <xdr:cNvCxnSpPr/>
      </xdr:nvCxnSpPr>
      <xdr:spPr>
        <a:xfrm>
          <a:off x="3797300" y="13484293"/>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111193</xdr:rowOff>
    </xdr:from>
    <xdr:to>
      <xdr:col>5</xdr:col>
      <xdr:colOff>358775</xdr:colOff>
      <xdr:row>78</xdr:row>
      <xdr:rowOff>112085</xdr:rowOff>
    </xdr:to>
    <xdr:cxnSp macro="">
      <xdr:nvCxnSpPr>
        <xdr:cNvPr id="179" name="直線コネクタ 178"/>
        <xdr:cNvCxnSpPr/>
      </xdr:nvCxnSpPr>
      <xdr:spPr>
        <a:xfrm flipV="1">
          <a:off x="2908300" y="13484293"/>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104998</xdr:rowOff>
    </xdr:from>
    <xdr:to>
      <xdr:col>4</xdr:col>
      <xdr:colOff>155575</xdr:colOff>
      <xdr:row>78</xdr:row>
      <xdr:rowOff>112085</xdr:rowOff>
    </xdr:to>
    <xdr:cxnSp macro="">
      <xdr:nvCxnSpPr>
        <xdr:cNvPr id="182" name="直線コネクタ 181"/>
        <xdr:cNvCxnSpPr/>
      </xdr:nvCxnSpPr>
      <xdr:spPr>
        <a:xfrm>
          <a:off x="2019300" y="1347809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104998</xdr:rowOff>
    </xdr:from>
    <xdr:to>
      <xdr:col>2</xdr:col>
      <xdr:colOff>638175</xdr:colOff>
      <xdr:row>78</xdr:row>
      <xdr:rowOff>117297</xdr:rowOff>
    </xdr:to>
    <xdr:cxnSp macro="">
      <xdr:nvCxnSpPr>
        <xdr:cNvPr id="185" name="直線コネクタ 184"/>
        <xdr:cNvCxnSpPr/>
      </xdr:nvCxnSpPr>
      <xdr:spPr>
        <a:xfrm flipV="1">
          <a:off x="1130300" y="13478098"/>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116524</xdr:rowOff>
    </xdr:from>
    <xdr:ext cx="469744" cy="259045"/>
    <xdr:sp macro="" textlink="">
      <xdr:nvSpPr>
        <xdr:cNvPr id="187" name="テキスト ボックス 186"/>
        <xdr:cNvSpPr txBox="1"/>
      </xdr:nvSpPr>
      <xdr:spPr>
        <a:xfrm>
          <a:off x="1784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128571</xdr:rowOff>
    </xdr:from>
    <xdr:ext cx="469744" cy="259045"/>
    <xdr:sp macro="" textlink="">
      <xdr:nvSpPr>
        <xdr:cNvPr id="189" name="テキスト ボックス 188"/>
        <xdr:cNvSpPr txBox="1"/>
      </xdr:nvSpPr>
      <xdr:spPr>
        <a:xfrm>
          <a:off x="895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60919</xdr:rowOff>
    </xdr:from>
    <xdr:to>
      <xdr:col>6</xdr:col>
      <xdr:colOff>561975</xdr:colOff>
      <xdr:row>78</xdr:row>
      <xdr:rowOff>162519</xdr:rowOff>
    </xdr:to>
    <xdr:sp macro="" textlink="">
      <xdr:nvSpPr>
        <xdr:cNvPr id="195" name="円/楕円 194"/>
        <xdr:cNvSpPr/>
      </xdr:nvSpPr>
      <xdr:spPr>
        <a:xfrm>
          <a:off x="4584700" y="134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147296</xdr:rowOff>
    </xdr:from>
    <xdr:ext cx="469744" cy="259045"/>
    <xdr:sp macro="" textlink="">
      <xdr:nvSpPr>
        <xdr:cNvPr id="196" name="維持補修費該当値テキスト"/>
        <xdr:cNvSpPr txBox="1"/>
      </xdr:nvSpPr>
      <xdr:spPr>
        <a:xfrm>
          <a:off x="4686300" y="1334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60393</xdr:rowOff>
    </xdr:from>
    <xdr:to>
      <xdr:col>5</xdr:col>
      <xdr:colOff>409575</xdr:colOff>
      <xdr:row>78</xdr:row>
      <xdr:rowOff>161993</xdr:rowOff>
    </xdr:to>
    <xdr:sp macro="" textlink="">
      <xdr:nvSpPr>
        <xdr:cNvPr id="197" name="円/楕円 196"/>
        <xdr:cNvSpPr/>
      </xdr:nvSpPr>
      <xdr:spPr>
        <a:xfrm>
          <a:off x="3746500" y="1343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153120</xdr:rowOff>
    </xdr:from>
    <xdr:ext cx="469744" cy="259045"/>
    <xdr:sp macro="" textlink="">
      <xdr:nvSpPr>
        <xdr:cNvPr id="198" name="テキスト ボックス 197"/>
        <xdr:cNvSpPr txBox="1"/>
      </xdr:nvSpPr>
      <xdr:spPr>
        <a:xfrm>
          <a:off x="3562427" y="1352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61285</xdr:rowOff>
    </xdr:from>
    <xdr:to>
      <xdr:col>4</xdr:col>
      <xdr:colOff>206375</xdr:colOff>
      <xdr:row>78</xdr:row>
      <xdr:rowOff>162885</xdr:rowOff>
    </xdr:to>
    <xdr:sp macro="" textlink="">
      <xdr:nvSpPr>
        <xdr:cNvPr id="199" name="円/楕円 198"/>
        <xdr:cNvSpPr/>
      </xdr:nvSpPr>
      <xdr:spPr>
        <a:xfrm>
          <a:off x="2857500" y="134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154012</xdr:rowOff>
    </xdr:from>
    <xdr:ext cx="469744" cy="259045"/>
    <xdr:sp macro="" textlink="">
      <xdr:nvSpPr>
        <xdr:cNvPr id="200" name="テキスト ボックス 199"/>
        <xdr:cNvSpPr txBox="1"/>
      </xdr:nvSpPr>
      <xdr:spPr>
        <a:xfrm>
          <a:off x="2673427" y="1352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54198</xdr:rowOff>
    </xdr:from>
    <xdr:to>
      <xdr:col>3</xdr:col>
      <xdr:colOff>3175</xdr:colOff>
      <xdr:row>78</xdr:row>
      <xdr:rowOff>155798</xdr:rowOff>
    </xdr:to>
    <xdr:sp macro="" textlink="">
      <xdr:nvSpPr>
        <xdr:cNvPr id="201" name="円/楕円 200"/>
        <xdr:cNvSpPr/>
      </xdr:nvSpPr>
      <xdr:spPr>
        <a:xfrm>
          <a:off x="1968500" y="134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146925</xdr:rowOff>
    </xdr:from>
    <xdr:ext cx="469744" cy="259045"/>
    <xdr:sp macro="" textlink="">
      <xdr:nvSpPr>
        <xdr:cNvPr id="202" name="テキスト ボックス 201"/>
        <xdr:cNvSpPr txBox="1"/>
      </xdr:nvSpPr>
      <xdr:spPr>
        <a:xfrm>
          <a:off x="1784427" y="1352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66497</xdr:rowOff>
    </xdr:from>
    <xdr:to>
      <xdr:col>1</xdr:col>
      <xdr:colOff>485775</xdr:colOff>
      <xdr:row>78</xdr:row>
      <xdr:rowOff>168097</xdr:rowOff>
    </xdr:to>
    <xdr:sp macro="" textlink="">
      <xdr:nvSpPr>
        <xdr:cNvPr id="203" name="円/楕円 202"/>
        <xdr:cNvSpPr/>
      </xdr:nvSpPr>
      <xdr:spPr>
        <a:xfrm>
          <a:off x="1079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159224</xdr:rowOff>
    </xdr:from>
    <xdr:ext cx="378565" cy="259045"/>
    <xdr:sp macro="" textlink="">
      <xdr:nvSpPr>
        <xdr:cNvPr id="204" name="テキスト ボックス 203"/>
        <xdr:cNvSpPr txBox="1"/>
      </xdr:nvSpPr>
      <xdr:spPr>
        <a:xfrm>
          <a:off x="941017" y="13532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144044</xdr:rowOff>
    </xdr:from>
    <xdr:to>
      <xdr:col>6</xdr:col>
      <xdr:colOff>511175</xdr:colOff>
      <xdr:row>97</xdr:row>
      <xdr:rowOff>61252</xdr:rowOff>
    </xdr:to>
    <xdr:cxnSp macro="">
      <xdr:nvCxnSpPr>
        <xdr:cNvPr id="234" name="直線コネクタ 233"/>
        <xdr:cNvCxnSpPr/>
      </xdr:nvCxnSpPr>
      <xdr:spPr>
        <a:xfrm flipV="1">
          <a:off x="3797300" y="16603244"/>
          <a:ext cx="8382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59823</xdr:rowOff>
    </xdr:from>
    <xdr:to>
      <xdr:col>5</xdr:col>
      <xdr:colOff>358775</xdr:colOff>
      <xdr:row>97</xdr:row>
      <xdr:rowOff>61252</xdr:rowOff>
    </xdr:to>
    <xdr:cxnSp macro="">
      <xdr:nvCxnSpPr>
        <xdr:cNvPr id="237" name="直線コネクタ 236"/>
        <xdr:cNvCxnSpPr/>
      </xdr:nvCxnSpPr>
      <xdr:spPr>
        <a:xfrm>
          <a:off x="2908300" y="16690473"/>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59823</xdr:rowOff>
    </xdr:from>
    <xdr:to>
      <xdr:col>4</xdr:col>
      <xdr:colOff>155575</xdr:colOff>
      <xdr:row>97</xdr:row>
      <xdr:rowOff>152597</xdr:rowOff>
    </xdr:to>
    <xdr:cxnSp macro="">
      <xdr:nvCxnSpPr>
        <xdr:cNvPr id="240" name="直線コネクタ 239"/>
        <xdr:cNvCxnSpPr/>
      </xdr:nvCxnSpPr>
      <xdr:spPr>
        <a:xfrm flipV="1">
          <a:off x="2019300" y="16690473"/>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17245</xdr:rowOff>
    </xdr:from>
    <xdr:ext cx="534377" cy="259045"/>
    <xdr:sp macro="" textlink="">
      <xdr:nvSpPr>
        <xdr:cNvPr id="242" name="テキスト ボックス 241"/>
        <xdr:cNvSpPr txBox="1"/>
      </xdr:nvSpPr>
      <xdr:spPr>
        <a:xfrm>
          <a:off x="2641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152597</xdr:rowOff>
    </xdr:from>
    <xdr:to>
      <xdr:col>2</xdr:col>
      <xdr:colOff>638175</xdr:colOff>
      <xdr:row>98</xdr:row>
      <xdr:rowOff>88609</xdr:rowOff>
    </xdr:to>
    <xdr:cxnSp macro="">
      <xdr:nvCxnSpPr>
        <xdr:cNvPr id="243" name="直線コネクタ 242"/>
        <xdr:cNvCxnSpPr/>
      </xdr:nvCxnSpPr>
      <xdr:spPr>
        <a:xfrm flipV="1">
          <a:off x="1130300" y="16783247"/>
          <a:ext cx="889000" cy="10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126592</xdr:rowOff>
    </xdr:from>
    <xdr:ext cx="534377" cy="259045"/>
    <xdr:sp macro="" textlink="">
      <xdr:nvSpPr>
        <xdr:cNvPr id="245" name="テキスト ボックス 244"/>
        <xdr:cNvSpPr txBox="1"/>
      </xdr:nvSpPr>
      <xdr:spPr>
        <a:xfrm>
          <a:off x="1752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137068</xdr:rowOff>
    </xdr:from>
    <xdr:ext cx="534377" cy="259045"/>
    <xdr:sp macro="" textlink="">
      <xdr:nvSpPr>
        <xdr:cNvPr id="247" name="テキスト ボックス 246"/>
        <xdr:cNvSpPr txBox="1"/>
      </xdr:nvSpPr>
      <xdr:spPr>
        <a:xfrm>
          <a:off x="863111" y="169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93244</xdr:rowOff>
    </xdr:from>
    <xdr:to>
      <xdr:col>6</xdr:col>
      <xdr:colOff>561975</xdr:colOff>
      <xdr:row>97</xdr:row>
      <xdr:rowOff>23394</xdr:rowOff>
    </xdr:to>
    <xdr:sp macro="" textlink="">
      <xdr:nvSpPr>
        <xdr:cNvPr id="253" name="円/楕円 252"/>
        <xdr:cNvSpPr/>
      </xdr:nvSpPr>
      <xdr:spPr>
        <a:xfrm>
          <a:off x="45847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116121</xdr:rowOff>
    </xdr:from>
    <xdr:ext cx="534377" cy="259045"/>
    <xdr:sp macro="" textlink="">
      <xdr:nvSpPr>
        <xdr:cNvPr id="254" name="扶助費該当値テキスト"/>
        <xdr:cNvSpPr txBox="1"/>
      </xdr:nvSpPr>
      <xdr:spPr>
        <a:xfrm>
          <a:off x="4686300" y="1640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61,772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10452</xdr:rowOff>
    </xdr:from>
    <xdr:to>
      <xdr:col>5</xdr:col>
      <xdr:colOff>409575</xdr:colOff>
      <xdr:row>97</xdr:row>
      <xdr:rowOff>112052</xdr:rowOff>
    </xdr:to>
    <xdr:sp macro="" textlink="">
      <xdr:nvSpPr>
        <xdr:cNvPr id="255" name="円/楕円 254"/>
        <xdr:cNvSpPr/>
      </xdr:nvSpPr>
      <xdr:spPr>
        <a:xfrm>
          <a:off x="3746500" y="166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103179</xdr:rowOff>
    </xdr:from>
    <xdr:ext cx="534377" cy="259045"/>
    <xdr:sp macro="" textlink="">
      <xdr:nvSpPr>
        <xdr:cNvPr id="256" name="テキスト ボックス 255"/>
        <xdr:cNvSpPr txBox="1"/>
      </xdr:nvSpPr>
      <xdr:spPr>
        <a:xfrm>
          <a:off x="3530111" y="1673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9023</xdr:rowOff>
    </xdr:from>
    <xdr:to>
      <xdr:col>4</xdr:col>
      <xdr:colOff>206375</xdr:colOff>
      <xdr:row>97</xdr:row>
      <xdr:rowOff>110623</xdr:rowOff>
    </xdr:to>
    <xdr:sp macro="" textlink="">
      <xdr:nvSpPr>
        <xdr:cNvPr id="257" name="円/楕円 256"/>
        <xdr:cNvSpPr/>
      </xdr:nvSpPr>
      <xdr:spPr>
        <a:xfrm>
          <a:off x="2857500" y="166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127150</xdr:rowOff>
    </xdr:from>
    <xdr:ext cx="534377" cy="259045"/>
    <xdr:sp macro="" textlink="">
      <xdr:nvSpPr>
        <xdr:cNvPr id="258" name="テキスト ボックス 257"/>
        <xdr:cNvSpPr txBox="1"/>
      </xdr:nvSpPr>
      <xdr:spPr>
        <a:xfrm>
          <a:off x="2641111" y="164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101797</xdr:rowOff>
    </xdr:from>
    <xdr:to>
      <xdr:col>3</xdr:col>
      <xdr:colOff>3175</xdr:colOff>
      <xdr:row>98</xdr:row>
      <xdr:rowOff>31947</xdr:rowOff>
    </xdr:to>
    <xdr:sp macro="" textlink="">
      <xdr:nvSpPr>
        <xdr:cNvPr id="259" name="円/楕円 258"/>
        <xdr:cNvSpPr/>
      </xdr:nvSpPr>
      <xdr:spPr>
        <a:xfrm>
          <a:off x="1968500" y="167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48474</xdr:rowOff>
    </xdr:from>
    <xdr:ext cx="534377" cy="259045"/>
    <xdr:sp macro="" textlink="">
      <xdr:nvSpPr>
        <xdr:cNvPr id="260" name="テキスト ボックス 259"/>
        <xdr:cNvSpPr txBox="1"/>
      </xdr:nvSpPr>
      <xdr:spPr>
        <a:xfrm>
          <a:off x="1752111" y="165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37809</xdr:rowOff>
    </xdr:from>
    <xdr:to>
      <xdr:col>1</xdr:col>
      <xdr:colOff>485775</xdr:colOff>
      <xdr:row>98</xdr:row>
      <xdr:rowOff>139409</xdr:rowOff>
    </xdr:to>
    <xdr:sp macro="" textlink="">
      <xdr:nvSpPr>
        <xdr:cNvPr id="261" name="円/楕円 260"/>
        <xdr:cNvSpPr/>
      </xdr:nvSpPr>
      <xdr:spPr>
        <a:xfrm>
          <a:off x="1079500" y="16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155936</xdr:rowOff>
    </xdr:from>
    <xdr:ext cx="534377" cy="259045"/>
    <xdr:sp macro="" textlink="">
      <xdr:nvSpPr>
        <xdr:cNvPr id="262" name="テキスト ボックス 261"/>
        <xdr:cNvSpPr txBox="1"/>
      </xdr:nvSpPr>
      <xdr:spPr>
        <a:xfrm>
          <a:off x="863111" y="1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70215</xdr:rowOff>
    </xdr:from>
    <xdr:to>
      <xdr:col>15</xdr:col>
      <xdr:colOff>180975</xdr:colOff>
      <xdr:row>37</xdr:row>
      <xdr:rowOff>72642</xdr:rowOff>
    </xdr:to>
    <xdr:cxnSp macro="">
      <xdr:nvCxnSpPr>
        <xdr:cNvPr id="289" name="直線コネクタ 288"/>
        <xdr:cNvCxnSpPr/>
      </xdr:nvCxnSpPr>
      <xdr:spPr>
        <a:xfrm>
          <a:off x="9639300" y="6413865"/>
          <a:ext cx="8382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21642</xdr:rowOff>
    </xdr:from>
    <xdr:to>
      <xdr:col>14</xdr:col>
      <xdr:colOff>28575</xdr:colOff>
      <xdr:row>37</xdr:row>
      <xdr:rowOff>70215</xdr:rowOff>
    </xdr:to>
    <xdr:cxnSp macro="">
      <xdr:nvCxnSpPr>
        <xdr:cNvPr id="292" name="直線コネクタ 291"/>
        <xdr:cNvCxnSpPr/>
      </xdr:nvCxnSpPr>
      <xdr:spPr>
        <a:xfrm>
          <a:off x="8750300" y="6365292"/>
          <a:ext cx="889000" cy="4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21642</xdr:rowOff>
    </xdr:from>
    <xdr:to>
      <xdr:col>12</xdr:col>
      <xdr:colOff>511175</xdr:colOff>
      <xdr:row>37</xdr:row>
      <xdr:rowOff>69168</xdr:rowOff>
    </xdr:to>
    <xdr:cxnSp macro="">
      <xdr:nvCxnSpPr>
        <xdr:cNvPr id="295" name="直線コネクタ 294"/>
        <xdr:cNvCxnSpPr/>
      </xdr:nvCxnSpPr>
      <xdr:spPr>
        <a:xfrm flipV="1">
          <a:off x="7861300" y="6365292"/>
          <a:ext cx="8890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7" name="テキスト ボックス 296"/>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67325</xdr:rowOff>
    </xdr:from>
    <xdr:to>
      <xdr:col>11</xdr:col>
      <xdr:colOff>307975</xdr:colOff>
      <xdr:row>37</xdr:row>
      <xdr:rowOff>69168</xdr:rowOff>
    </xdr:to>
    <xdr:cxnSp macro="">
      <xdr:nvCxnSpPr>
        <xdr:cNvPr id="298" name="直線コネクタ 297"/>
        <xdr:cNvCxnSpPr/>
      </xdr:nvCxnSpPr>
      <xdr:spPr>
        <a:xfrm>
          <a:off x="6972300" y="6410975"/>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0" name="テキスト ボックス 299"/>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21842</xdr:rowOff>
    </xdr:from>
    <xdr:to>
      <xdr:col>15</xdr:col>
      <xdr:colOff>231775</xdr:colOff>
      <xdr:row>37</xdr:row>
      <xdr:rowOff>123442</xdr:rowOff>
    </xdr:to>
    <xdr:sp macro="" textlink="">
      <xdr:nvSpPr>
        <xdr:cNvPr id="308" name="円/楕円 307"/>
        <xdr:cNvSpPr/>
      </xdr:nvSpPr>
      <xdr:spPr>
        <a:xfrm>
          <a:off x="10426700" y="636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108219</xdr:rowOff>
    </xdr:from>
    <xdr:ext cx="534377" cy="259045"/>
    <xdr:sp macro="" textlink="">
      <xdr:nvSpPr>
        <xdr:cNvPr id="309" name="補助費等該当値テキスト"/>
        <xdr:cNvSpPr txBox="1"/>
      </xdr:nvSpPr>
      <xdr:spPr>
        <a:xfrm>
          <a:off x="10528300" y="628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19415</xdr:rowOff>
    </xdr:from>
    <xdr:to>
      <xdr:col>14</xdr:col>
      <xdr:colOff>79375</xdr:colOff>
      <xdr:row>37</xdr:row>
      <xdr:rowOff>121015</xdr:rowOff>
    </xdr:to>
    <xdr:sp macro="" textlink="">
      <xdr:nvSpPr>
        <xdr:cNvPr id="310" name="円/楕円 309"/>
        <xdr:cNvSpPr/>
      </xdr:nvSpPr>
      <xdr:spPr>
        <a:xfrm>
          <a:off x="9588500" y="636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112142</xdr:rowOff>
    </xdr:from>
    <xdr:ext cx="534377" cy="259045"/>
    <xdr:sp macro="" textlink="">
      <xdr:nvSpPr>
        <xdr:cNvPr id="311" name="テキスト ボックス 310"/>
        <xdr:cNvSpPr txBox="1"/>
      </xdr:nvSpPr>
      <xdr:spPr>
        <a:xfrm>
          <a:off x="9372111" y="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142292</xdr:rowOff>
    </xdr:from>
    <xdr:to>
      <xdr:col>12</xdr:col>
      <xdr:colOff>561975</xdr:colOff>
      <xdr:row>37</xdr:row>
      <xdr:rowOff>72442</xdr:rowOff>
    </xdr:to>
    <xdr:sp macro="" textlink="">
      <xdr:nvSpPr>
        <xdr:cNvPr id="312" name="円/楕円 311"/>
        <xdr:cNvSpPr/>
      </xdr:nvSpPr>
      <xdr:spPr>
        <a:xfrm>
          <a:off x="8699500" y="63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63569</xdr:rowOff>
    </xdr:from>
    <xdr:ext cx="534377" cy="259045"/>
    <xdr:sp macro="" textlink="">
      <xdr:nvSpPr>
        <xdr:cNvPr id="313" name="テキスト ボックス 312"/>
        <xdr:cNvSpPr txBox="1"/>
      </xdr:nvSpPr>
      <xdr:spPr>
        <a:xfrm>
          <a:off x="8483111" y="640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18368</xdr:rowOff>
    </xdr:from>
    <xdr:to>
      <xdr:col>11</xdr:col>
      <xdr:colOff>358775</xdr:colOff>
      <xdr:row>37</xdr:row>
      <xdr:rowOff>119968</xdr:rowOff>
    </xdr:to>
    <xdr:sp macro="" textlink="">
      <xdr:nvSpPr>
        <xdr:cNvPr id="314" name="円/楕円 313"/>
        <xdr:cNvSpPr/>
      </xdr:nvSpPr>
      <xdr:spPr>
        <a:xfrm>
          <a:off x="7810500" y="63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111095</xdr:rowOff>
    </xdr:from>
    <xdr:ext cx="534377" cy="259045"/>
    <xdr:sp macro="" textlink="">
      <xdr:nvSpPr>
        <xdr:cNvPr id="315" name="テキスト ボックス 314"/>
        <xdr:cNvSpPr txBox="1"/>
      </xdr:nvSpPr>
      <xdr:spPr>
        <a:xfrm>
          <a:off x="7594111" y="645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16525</xdr:rowOff>
    </xdr:from>
    <xdr:to>
      <xdr:col>10</xdr:col>
      <xdr:colOff>155575</xdr:colOff>
      <xdr:row>37</xdr:row>
      <xdr:rowOff>118125</xdr:rowOff>
    </xdr:to>
    <xdr:sp macro="" textlink="">
      <xdr:nvSpPr>
        <xdr:cNvPr id="316" name="円/楕円 315"/>
        <xdr:cNvSpPr/>
      </xdr:nvSpPr>
      <xdr:spPr>
        <a:xfrm>
          <a:off x="6921500" y="63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109252</xdr:rowOff>
    </xdr:from>
    <xdr:ext cx="534377" cy="259045"/>
    <xdr:sp macro="" textlink="">
      <xdr:nvSpPr>
        <xdr:cNvPr id="317" name="テキスト ボックス 316"/>
        <xdr:cNvSpPr txBox="1"/>
      </xdr:nvSpPr>
      <xdr:spPr>
        <a:xfrm>
          <a:off x="6705111" y="64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122732</xdr:rowOff>
    </xdr:from>
    <xdr:to>
      <xdr:col>15</xdr:col>
      <xdr:colOff>180975</xdr:colOff>
      <xdr:row>58</xdr:row>
      <xdr:rowOff>169790</xdr:rowOff>
    </xdr:to>
    <xdr:cxnSp macro="">
      <xdr:nvCxnSpPr>
        <xdr:cNvPr id="346" name="直線コネクタ 345"/>
        <xdr:cNvCxnSpPr/>
      </xdr:nvCxnSpPr>
      <xdr:spPr>
        <a:xfrm flipV="1">
          <a:off x="9639300" y="10066832"/>
          <a:ext cx="838200" cy="4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169790</xdr:rowOff>
    </xdr:from>
    <xdr:to>
      <xdr:col>14</xdr:col>
      <xdr:colOff>28575</xdr:colOff>
      <xdr:row>58</xdr:row>
      <xdr:rowOff>170714</xdr:rowOff>
    </xdr:to>
    <xdr:cxnSp macro="">
      <xdr:nvCxnSpPr>
        <xdr:cNvPr id="349" name="直線コネクタ 348"/>
        <xdr:cNvCxnSpPr/>
      </xdr:nvCxnSpPr>
      <xdr:spPr>
        <a:xfrm flipV="1">
          <a:off x="8750300" y="10113890"/>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170714</xdr:rowOff>
    </xdr:from>
    <xdr:to>
      <xdr:col>12</xdr:col>
      <xdr:colOff>511175</xdr:colOff>
      <xdr:row>59</xdr:row>
      <xdr:rowOff>10432</xdr:rowOff>
    </xdr:to>
    <xdr:cxnSp macro="">
      <xdr:nvCxnSpPr>
        <xdr:cNvPr id="352" name="直線コネクタ 351"/>
        <xdr:cNvCxnSpPr/>
      </xdr:nvCxnSpPr>
      <xdr:spPr>
        <a:xfrm flipV="1">
          <a:off x="7861300" y="10114814"/>
          <a:ext cx="8890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38970</xdr:rowOff>
    </xdr:from>
    <xdr:to>
      <xdr:col>11</xdr:col>
      <xdr:colOff>307975</xdr:colOff>
      <xdr:row>59</xdr:row>
      <xdr:rowOff>10432</xdr:rowOff>
    </xdr:to>
    <xdr:cxnSp macro="">
      <xdr:nvCxnSpPr>
        <xdr:cNvPr id="355" name="直線コネクタ 354"/>
        <xdr:cNvCxnSpPr/>
      </xdr:nvCxnSpPr>
      <xdr:spPr>
        <a:xfrm>
          <a:off x="6972300" y="9983070"/>
          <a:ext cx="889000" cy="1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32796</xdr:rowOff>
    </xdr:from>
    <xdr:ext cx="534377" cy="259045"/>
    <xdr:sp macro="" textlink="">
      <xdr:nvSpPr>
        <xdr:cNvPr id="359" name="テキスト ボックス 358"/>
        <xdr:cNvSpPr txBox="1"/>
      </xdr:nvSpPr>
      <xdr:spPr>
        <a:xfrm>
          <a:off x="6705111" y="101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71932</xdr:rowOff>
    </xdr:from>
    <xdr:to>
      <xdr:col>15</xdr:col>
      <xdr:colOff>231775</xdr:colOff>
      <xdr:row>59</xdr:row>
      <xdr:rowOff>2082</xdr:rowOff>
    </xdr:to>
    <xdr:sp macro="" textlink="">
      <xdr:nvSpPr>
        <xdr:cNvPr id="365" name="円/楕円 364"/>
        <xdr:cNvSpPr/>
      </xdr:nvSpPr>
      <xdr:spPr>
        <a:xfrm>
          <a:off x="10426700" y="100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31309</xdr:rowOff>
    </xdr:from>
    <xdr:ext cx="599010" cy="259045"/>
    <xdr:sp macro="" textlink="">
      <xdr:nvSpPr>
        <xdr:cNvPr id="366" name="普通建設事業費該当値テキスト"/>
        <xdr:cNvSpPr txBox="1"/>
      </xdr:nvSpPr>
      <xdr:spPr>
        <a:xfrm>
          <a:off x="10528300" y="980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118990</xdr:rowOff>
    </xdr:from>
    <xdr:to>
      <xdr:col>14</xdr:col>
      <xdr:colOff>79375</xdr:colOff>
      <xdr:row>59</xdr:row>
      <xdr:rowOff>49140</xdr:rowOff>
    </xdr:to>
    <xdr:sp macro="" textlink="">
      <xdr:nvSpPr>
        <xdr:cNvPr id="367" name="円/楕円 366"/>
        <xdr:cNvSpPr/>
      </xdr:nvSpPr>
      <xdr:spPr>
        <a:xfrm>
          <a:off x="9588500" y="100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40267</xdr:rowOff>
    </xdr:from>
    <xdr:ext cx="534377" cy="259045"/>
    <xdr:sp macro="" textlink="">
      <xdr:nvSpPr>
        <xdr:cNvPr id="368" name="テキスト ボックス 367"/>
        <xdr:cNvSpPr txBox="1"/>
      </xdr:nvSpPr>
      <xdr:spPr>
        <a:xfrm>
          <a:off x="9372111" y="1015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119914</xdr:rowOff>
    </xdr:from>
    <xdr:to>
      <xdr:col>12</xdr:col>
      <xdr:colOff>561975</xdr:colOff>
      <xdr:row>59</xdr:row>
      <xdr:rowOff>50064</xdr:rowOff>
    </xdr:to>
    <xdr:sp macro="" textlink="">
      <xdr:nvSpPr>
        <xdr:cNvPr id="369" name="円/楕円 368"/>
        <xdr:cNvSpPr/>
      </xdr:nvSpPr>
      <xdr:spPr>
        <a:xfrm>
          <a:off x="8699500" y="100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41191</xdr:rowOff>
    </xdr:from>
    <xdr:ext cx="534377" cy="259045"/>
    <xdr:sp macro="" textlink="">
      <xdr:nvSpPr>
        <xdr:cNvPr id="370" name="テキスト ボックス 369"/>
        <xdr:cNvSpPr txBox="1"/>
      </xdr:nvSpPr>
      <xdr:spPr>
        <a:xfrm>
          <a:off x="8483111" y="1015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131082</xdr:rowOff>
    </xdr:from>
    <xdr:to>
      <xdr:col>11</xdr:col>
      <xdr:colOff>358775</xdr:colOff>
      <xdr:row>59</xdr:row>
      <xdr:rowOff>61232</xdr:rowOff>
    </xdr:to>
    <xdr:sp macro="" textlink="">
      <xdr:nvSpPr>
        <xdr:cNvPr id="371" name="円/楕円 370"/>
        <xdr:cNvSpPr/>
      </xdr:nvSpPr>
      <xdr:spPr>
        <a:xfrm>
          <a:off x="7810500" y="100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52359</xdr:rowOff>
    </xdr:from>
    <xdr:ext cx="534377" cy="259045"/>
    <xdr:sp macro="" textlink="">
      <xdr:nvSpPr>
        <xdr:cNvPr id="372" name="テキスト ボックス 371"/>
        <xdr:cNvSpPr txBox="1"/>
      </xdr:nvSpPr>
      <xdr:spPr>
        <a:xfrm>
          <a:off x="7594111" y="101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159620</xdr:rowOff>
    </xdr:from>
    <xdr:to>
      <xdr:col>10</xdr:col>
      <xdr:colOff>155575</xdr:colOff>
      <xdr:row>58</xdr:row>
      <xdr:rowOff>89770</xdr:rowOff>
    </xdr:to>
    <xdr:sp macro="" textlink="">
      <xdr:nvSpPr>
        <xdr:cNvPr id="373" name="円/楕円 372"/>
        <xdr:cNvSpPr/>
      </xdr:nvSpPr>
      <xdr:spPr>
        <a:xfrm>
          <a:off x="6921500" y="99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106297</xdr:rowOff>
    </xdr:from>
    <xdr:ext cx="599010" cy="259045"/>
    <xdr:sp macro="" textlink="">
      <xdr:nvSpPr>
        <xdr:cNvPr id="374" name="テキスト ボックス 373"/>
        <xdr:cNvSpPr txBox="1"/>
      </xdr:nvSpPr>
      <xdr:spPr>
        <a:xfrm>
          <a:off x="6672794" y="970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168024</xdr:rowOff>
    </xdr:from>
    <xdr:to>
      <xdr:col>15</xdr:col>
      <xdr:colOff>180975</xdr:colOff>
      <xdr:row>79</xdr:row>
      <xdr:rowOff>17097</xdr:rowOff>
    </xdr:to>
    <xdr:cxnSp macro="">
      <xdr:nvCxnSpPr>
        <xdr:cNvPr id="403" name="直線コネクタ 402"/>
        <xdr:cNvCxnSpPr/>
      </xdr:nvCxnSpPr>
      <xdr:spPr>
        <a:xfrm flipV="1">
          <a:off x="9639300" y="13541124"/>
          <a:ext cx="838200" cy="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124198</xdr:rowOff>
    </xdr:from>
    <xdr:ext cx="534377" cy="259045"/>
    <xdr:sp macro="" textlink="">
      <xdr:nvSpPr>
        <xdr:cNvPr id="404" name="普通建設事業費 （ うち新規整備　）平均値テキスト"/>
        <xdr:cNvSpPr txBox="1"/>
      </xdr:nvSpPr>
      <xdr:spPr>
        <a:xfrm>
          <a:off x="10528300" y="13497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17097</xdr:rowOff>
    </xdr:from>
    <xdr:to>
      <xdr:col>14</xdr:col>
      <xdr:colOff>28575</xdr:colOff>
      <xdr:row>79</xdr:row>
      <xdr:rowOff>27107</xdr:rowOff>
    </xdr:to>
    <xdr:cxnSp macro="">
      <xdr:nvCxnSpPr>
        <xdr:cNvPr id="406" name="直線コネクタ 405"/>
        <xdr:cNvCxnSpPr/>
      </xdr:nvCxnSpPr>
      <xdr:spPr>
        <a:xfrm flipV="1">
          <a:off x="8750300" y="13561647"/>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117224</xdr:rowOff>
    </xdr:from>
    <xdr:to>
      <xdr:col>15</xdr:col>
      <xdr:colOff>231775</xdr:colOff>
      <xdr:row>79</xdr:row>
      <xdr:rowOff>47374</xdr:rowOff>
    </xdr:to>
    <xdr:sp macro="" textlink="">
      <xdr:nvSpPr>
        <xdr:cNvPr id="416" name="円/楕円 415"/>
        <xdr:cNvSpPr/>
      </xdr:nvSpPr>
      <xdr:spPr>
        <a:xfrm>
          <a:off x="10426700" y="134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76601</xdr:rowOff>
    </xdr:from>
    <xdr:ext cx="534377" cy="259045"/>
    <xdr:sp macro="" textlink="">
      <xdr:nvSpPr>
        <xdr:cNvPr id="417" name="普通建設事業費 （ うち新規整備　）該当値テキスト"/>
        <xdr:cNvSpPr txBox="1"/>
      </xdr:nvSpPr>
      <xdr:spPr>
        <a:xfrm>
          <a:off x="10528300" y="1327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137747</xdr:rowOff>
    </xdr:from>
    <xdr:to>
      <xdr:col>14</xdr:col>
      <xdr:colOff>79375</xdr:colOff>
      <xdr:row>79</xdr:row>
      <xdr:rowOff>67897</xdr:rowOff>
    </xdr:to>
    <xdr:sp macro="" textlink="">
      <xdr:nvSpPr>
        <xdr:cNvPr id="418" name="円/楕円 417"/>
        <xdr:cNvSpPr/>
      </xdr:nvSpPr>
      <xdr:spPr>
        <a:xfrm>
          <a:off x="9588500" y="1351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59024</xdr:rowOff>
    </xdr:from>
    <xdr:ext cx="534377" cy="259045"/>
    <xdr:sp macro="" textlink="">
      <xdr:nvSpPr>
        <xdr:cNvPr id="419" name="テキスト ボックス 418"/>
        <xdr:cNvSpPr txBox="1"/>
      </xdr:nvSpPr>
      <xdr:spPr>
        <a:xfrm>
          <a:off x="9372111" y="1360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147757</xdr:rowOff>
    </xdr:from>
    <xdr:to>
      <xdr:col>12</xdr:col>
      <xdr:colOff>561975</xdr:colOff>
      <xdr:row>79</xdr:row>
      <xdr:rowOff>77907</xdr:rowOff>
    </xdr:to>
    <xdr:sp macro="" textlink="">
      <xdr:nvSpPr>
        <xdr:cNvPr id="420" name="円/楕円 419"/>
        <xdr:cNvSpPr/>
      </xdr:nvSpPr>
      <xdr:spPr>
        <a:xfrm>
          <a:off x="8699500" y="135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69034</xdr:rowOff>
    </xdr:from>
    <xdr:ext cx="534377" cy="259045"/>
    <xdr:sp macro="" textlink="">
      <xdr:nvSpPr>
        <xdr:cNvPr id="421" name="テキスト ボックス 420"/>
        <xdr:cNvSpPr txBox="1"/>
      </xdr:nvSpPr>
      <xdr:spPr>
        <a:xfrm>
          <a:off x="8483111" y="1361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62264</xdr:rowOff>
    </xdr:from>
    <xdr:to>
      <xdr:col>15</xdr:col>
      <xdr:colOff>180975</xdr:colOff>
      <xdr:row>98</xdr:row>
      <xdr:rowOff>57153</xdr:rowOff>
    </xdr:to>
    <xdr:cxnSp macro="">
      <xdr:nvCxnSpPr>
        <xdr:cNvPr id="448" name="直線コネクタ 447"/>
        <xdr:cNvCxnSpPr/>
      </xdr:nvCxnSpPr>
      <xdr:spPr>
        <a:xfrm flipV="1">
          <a:off x="9639300" y="16692914"/>
          <a:ext cx="838200" cy="16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15196</xdr:rowOff>
    </xdr:from>
    <xdr:to>
      <xdr:col>14</xdr:col>
      <xdr:colOff>28575</xdr:colOff>
      <xdr:row>98</xdr:row>
      <xdr:rowOff>57153</xdr:rowOff>
    </xdr:to>
    <xdr:cxnSp macro="">
      <xdr:nvCxnSpPr>
        <xdr:cNvPr id="451" name="直線コネクタ 450"/>
        <xdr:cNvCxnSpPr/>
      </xdr:nvCxnSpPr>
      <xdr:spPr>
        <a:xfrm>
          <a:off x="8750300" y="16817296"/>
          <a:ext cx="889000" cy="4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55" name="テキスト ボックス 454"/>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11464</xdr:rowOff>
    </xdr:from>
    <xdr:to>
      <xdr:col>15</xdr:col>
      <xdr:colOff>231775</xdr:colOff>
      <xdr:row>97</xdr:row>
      <xdr:rowOff>113064</xdr:rowOff>
    </xdr:to>
    <xdr:sp macro="" textlink="">
      <xdr:nvSpPr>
        <xdr:cNvPr id="461" name="円/楕円 460"/>
        <xdr:cNvSpPr/>
      </xdr:nvSpPr>
      <xdr:spPr>
        <a:xfrm>
          <a:off x="10426700" y="1664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34341</xdr:rowOff>
    </xdr:from>
    <xdr:ext cx="534377" cy="259045"/>
    <xdr:sp macro="" textlink="">
      <xdr:nvSpPr>
        <xdr:cNvPr id="462" name="普通建設事業費 （ うち更新整備　）該当値テキスト"/>
        <xdr:cNvSpPr txBox="1"/>
      </xdr:nvSpPr>
      <xdr:spPr>
        <a:xfrm>
          <a:off x="10528300" y="164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54,437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6353</xdr:rowOff>
    </xdr:from>
    <xdr:to>
      <xdr:col>14</xdr:col>
      <xdr:colOff>79375</xdr:colOff>
      <xdr:row>98</xdr:row>
      <xdr:rowOff>107953</xdr:rowOff>
    </xdr:to>
    <xdr:sp macro="" textlink="">
      <xdr:nvSpPr>
        <xdr:cNvPr id="463" name="円/楕円 462"/>
        <xdr:cNvSpPr/>
      </xdr:nvSpPr>
      <xdr:spPr>
        <a:xfrm>
          <a:off x="9588500" y="168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99080</xdr:rowOff>
    </xdr:from>
    <xdr:ext cx="534377" cy="259045"/>
    <xdr:sp macro="" textlink="">
      <xdr:nvSpPr>
        <xdr:cNvPr id="464" name="テキスト ボックス 463"/>
        <xdr:cNvSpPr txBox="1"/>
      </xdr:nvSpPr>
      <xdr:spPr>
        <a:xfrm>
          <a:off x="9372111" y="169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135846</xdr:rowOff>
    </xdr:from>
    <xdr:to>
      <xdr:col>12</xdr:col>
      <xdr:colOff>561975</xdr:colOff>
      <xdr:row>98</xdr:row>
      <xdr:rowOff>65996</xdr:rowOff>
    </xdr:to>
    <xdr:sp macro="" textlink="">
      <xdr:nvSpPr>
        <xdr:cNvPr id="465" name="円/楕円 464"/>
        <xdr:cNvSpPr/>
      </xdr:nvSpPr>
      <xdr:spPr>
        <a:xfrm>
          <a:off x="8699500" y="167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57123</xdr:rowOff>
    </xdr:from>
    <xdr:ext cx="534377" cy="259045"/>
    <xdr:sp macro="" textlink="">
      <xdr:nvSpPr>
        <xdr:cNvPr id="466" name="テキスト ボックス 465"/>
        <xdr:cNvSpPr txBox="1"/>
      </xdr:nvSpPr>
      <xdr:spPr>
        <a:xfrm>
          <a:off x="8483111" y="168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3" name="直線コネクタ 49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6" name="直線コネクタ 49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9" name="直線コネクタ 49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2" name="直線コネクタ 50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110020</xdr:rowOff>
    </xdr:from>
    <xdr:to>
      <xdr:col>23</xdr:col>
      <xdr:colOff>517525</xdr:colOff>
      <xdr:row>76</xdr:row>
      <xdr:rowOff>116543</xdr:rowOff>
    </xdr:to>
    <xdr:cxnSp macro="">
      <xdr:nvCxnSpPr>
        <xdr:cNvPr id="599" name="直線コネクタ 598"/>
        <xdr:cNvCxnSpPr/>
      </xdr:nvCxnSpPr>
      <xdr:spPr>
        <a:xfrm flipV="1">
          <a:off x="15481300" y="13140220"/>
          <a:ext cx="838200" cy="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116543</xdr:rowOff>
    </xdr:from>
    <xdr:to>
      <xdr:col>22</xdr:col>
      <xdr:colOff>365125</xdr:colOff>
      <xdr:row>76</xdr:row>
      <xdr:rowOff>117351</xdr:rowOff>
    </xdr:to>
    <xdr:cxnSp macro="">
      <xdr:nvCxnSpPr>
        <xdr:cNvPr id="602" name="直線コネクタ 601"/>
        <xdr:cNvCxnSpPr/>
      </xdr:nvCxnSpPr>
      <xdr:spPr>
        <a:xfrm flipV="1">
          <a:off x="14592300" y="13146743"/>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117351</xdr:rowOff>
    </xdr:from>
    <xdr:to>
      <xdr:col>21</xdr:col>
      <xdr:colOff>161925</xdr:colOff>
      <xdr:row>76</xdr:row>
      <xdr:rowOff>121740</xdr:rowOff>
    </xdr:to>
    <xdr:cxnSp macro="">
      <xdr:nvCxnSpPr>
        <xdr:cNvPr id="605" name="直線コネクタ 604"/>
        <xdr:cNvCxnSpPr/>
      </xdr:nvCxnSpPr>
      <xdr:spPr>
        <a:xfrm flipV="1">
          <a:off x="13703300" y="13147551"/>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91208</xdr:rowOff>
    </xdr:from>
    <xdr:ext cx="534377" cy="259045"/>
    <xdr:sp macro="" textlink="">
      <xdr:nvSpPr>
        <xdr:cNvPr id="607" name="テキスト ボックス 606"/>
        <xdr:cNvSpPr txBox="1"/>
      </xdr:nvSpPr>
      <xdr:spPr>
        <a:xfrm>
          <a:off x="14325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121740</xdr:rowOff>
    </xdr:from>
    <xdr:to>
      <xdr:col>19</xdr:col>
      <xdr:colOff>644525</xdr:colOff>
      <xdr:row>76</xdr:row>
      <xdr:rowOff>137948</xdr:rowOff>
    </xdr:to>
    <xdr:cxnSp macro="">
      <xdr:nvCxnSpPr>
        <xdr:cNvPr id="608" name="直線コネクタ 607"/>
        <xdr:cNvCxnSpPr/>
      </xdr:nvCxnSpPr>
      <xdr:spPr>
        <a:xfrm flipV="1">
          <a:off x="12814300" y="13151940"/>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72753</xdr:rowOff>
    </xdr:from>
    <xdr:ext cx="534377" cy="259045"/>
    <xdr:sp macro="" textlink="">
      <xdr:nvSpPr>
        <xdr:cNvPr id="610" name="テキスト ボックス 609"/>
        <xdr:cNvSpPr txBox="1"/>
      </xdr:nvSpPr>
      <xdr:spPr>
        <a:xfrm>
          <a:off x="13436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63783</xdr:rowOff>
    </xdr:from>
    <xdr:ext cx="534377" cy="259045"/>
    <xdr:sp macro="" textlink="">
      <xdr:nvSpPr>
        <xdr:cNvPr id="612" name="テキスト ボックス 611"/>
        <xdr:cNvSpPr txBox="1"/>
      </xdr:nvSpPr>
      <xdr:spPr>
        <a:xfrm>
          <a:off x="12547111" y="13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59220</xdr:rowOff>
    </xdr:from>
    <xdr:to>
      <xdr:col>23</xdr:col>
      <xdr:colOff>568325</xdr:colOff>
      <xdr:row>76</xdr:row>
      <xdr:rowOff>160820</xdr:rowOff>
    </xdr:to>
    <xdr:sp macro="" textlink="">
      <xdr:nvSpPr>
        <xdr:cNvPr id="618" name="円/楕円 617"/>
        <xdr:cNvSpPr/>
      </xdr:nvSpPr>
      <xdr:spPr>
        <a:xfrm>
          <a:off x="16268700" y="130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37647</xdr:rowOff>
    </xdr:from>
    <xdr:ext cx="534377" cy="259045"/>
    <xdr:sp macro="" textlink="">
      <xdr:nvSpPr>
        <xdr:cNvPr id="619" name="公債費該当値テキスト"/>
        <xdr:cNvSpPr txBox="1"/>
      </xdr:nvSpPr>
      <xdr:spPr>
        <a:xfrm>
          <a:off x="16370300" y="1306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58,895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65743</xdr:rowOff>
    </xdr:from>
    <xdr:to>
      <xdr:col>22</xdr:col>
      <xdr:colOff>415925</xdr:colOff>
      <xdr:row>76</xdr:row>
      <xdr:rowOff>167343</xdr:rowOff>
    </xdr:to>
    <xdr:sp macro="" textlink="">
      <xdr:nvSpPr>
        <xdr:cNvPr id="620" name="円/楕円 619"/>
        <xdr:cNvSpPr/>
      </xdr:nvSpPr>
      <xdr:spPr>
        <a:xfrm>
          <a:off x="15430500" y="130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12419</xdr:rowOff>
    </xdr:from>
    <xdr:ext cx="534377" cy="259045"/>
    <xdr:sp macro="" textlink="">
      <xdr:nvSpPr>
        <xdr:cNvPr id="621" name="テキスト ボックス 620"/>
        <xdr:cNvSpPr txBox="1"/>
      </xdr:nvSpPr>
      <xdr:spPr>
        <a:xfrm>
          <a:off x="15214111" y="128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66551</xdr:rowOff>
    </xdr:from>
    <xdr:to>
      <xdr:col>21</xdr:col>
      <xdr:colOff>212725</xdr:colOff>
      <xdr:row>76</xdr:row>
      <xdr:rowOff>168151</xdr:rowOff>
    </xdr:to>
    <xdr:sp macro="" textlink="">
      <xdr:nvSpPr>
        <xdr:cNvPr id="622" name="円/楕円 621"/>
        <xdr:cNvSpPr/>
      </xdr:nvSpPr>
      <xdr:spPr>
        <a:xfrm>
          <a:off x="14541500" y="130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13227</xdr:rowOff>
    </xdr:from>
    <xdr:ext cx="534377" cy="259045"/>
    <xdr:sp macro="" textlink="">
      <xdr:nvSpPr>
        <xdr:cNvPr id="623" name="テキスト ボックス 622"/>
        <xdr:cNvSpPr txBox="1"/>
      </xdr:nvSpPr>
      <xdr:spPr>
        <a:xfrm>
          <a:off x="14325111" y="128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70940</xdr:rowOff>
    </xdr:from>
    <xdr:to>
      <xdr:col>20</xdr:col>
      <xdr:colOff>9525</xdr:colOff>
      <xdr:row>77</xdr:row>
      <xdr:rowOff>1090</xdr:rowOff>
    </xdr:to>
    <xdr:sp macro="" textlink="">
      <xdr:nvSpPr>
        <xdr:cNvPr id="624" name="円/楕円 623"/>
        <xdr:cNvSpPr/>
      </xdr:nvSpPr>
      <xdr:spPr>
        <a:xfrm>
          <a:off x="13652500" y="1310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17617</xdr:rowOff>
    </xdr:from>
    <xdr:ext cx="534377" cy="259045"/>
    <xdr:sp macro="" textlink="">
      <xdr:nvSpPr>
        <xdr:cNvPr id="625" name="テキスト ボックス 624"/>
        <xdr:cNvSpPr txBox="1"/>
      </xdr:nvSpPr>
      <xdr:spPr>
        <a:xfrm>
          <a:off x="13436111" y="1287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87148</xdr:rowOff>
    </xdr:from>
    <xdr:to>
      <xdr:col>18</xdr:col>
      <xdr:colOff>492125</xdr:colOff>
      <xdr:row>77</xdr:row>
      <xdr:rowOff>17298</xdr:rowOff>
    </xdr:to>
    <xdr:sp macro="" textlink="">
      <xdr:nvSpPr>
        <xdr:cNvPr id="626" name="円/楕円 625"/>
        <xdr:cNvSpPr/>
      </xdr:nvSpPr>
      <xdr:spPr>
        <a:xfrm>
          <a:off x="12763500" y="131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33824</xdr:rowOff>
    </xdr:from>
    <xdr:ext cx="534377" cy="259045"/>
    <xdr:sp macro="" textlink="">
      <xdr:nvSpPr>
        <xdr:cNvPr id="627" name="テキスト ボックス 626"/>
        <xdr:cNvSpPr txBox="1"/>
      </xdr:nvSpPr>
      <xdr:spPr>
        <a:xfrm>
          <a:off x="12547111" y="1289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81074</xdr:rowOff>
    </xdr:from>
    <xdr:to>
      <xdr:col>23</xdr:col>
      <xdr:colOff>517525</xdr:colOff>
      <xdr:row>99</xdr:row>
      <xdr:rowOff>82536</xdr:rowOff>
    </xdr:to>
    <xdr:cxnSp macro="">
      <xdr:nvCxnSpPr>
        <xdr:cNvPr id="658" name="直線コネクタ 657"/>
        <xdr:cNvCxnSpPr/>
      </xdr:nvCxnSpPr>
      <xdr:spPr>
        <a:xfrm>
          <a:off x="15481300" y="17054624"/>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81074</xdr:rowOff>
    </xdr:from>
    <xdr:to>
      <xdr:col>22</xdr:col>
      <xdr:colOff>365125</xdr:colOff>
      <xdr:row>99</xdr:row>
      <xdr:rowOff>97661</xdr:rowOff>
    </xdr:to>
    <xdr:cxnSp macro="">
      <xdr:nvCxnSpPr>
        <xdr:cNvPr id="661" name="直線コネクタ 660"/>
        <xdr:cNvCxnSpPr/>
      </xdr:nvCxnSpPr>
      <xdr:spPr>
        <a:xfrm flipV="1">
          <a:off x="14592300" y="17054624"/>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94106</xdr:rowOff>
    </xdr:from>
    <xdr:to>
      <xdr:col>21</xdr:col>
      <xdr:colOff>161925</xdr:colOff>
      <xdr:row>99</xdr:row>
      <xdr:rowOff>97661</xdr:rowOff>
    </xdr:to>
    <xdr:cxnSp macro="">
      <xdr:nvCxnSpPr>
        <xdr:cNvPr id="664" name="直線コネクタ 663"/>
        <xdr:cNvCxnSpPr/>
      </xdr:nvCxnSpPr>
      <xdr:spPr>
        <a:xfrm>
          <a:off x="13703300" y="17067656"/>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70013</xdr:rowOff>
    </xdr:from>
    <xdr:to>
      <xdr:col>19</xdr:col>
      <xdr:colOff>644525</xdr:colOff>
      <xdr:row>99</xdr:row>
      <xdr:rowOff>94106</xdr:rowOff>
    </xdr:to>
    <xdr:cxnSp macro="">
      <xdr:nvCxnSpPr>
        <xdr:cNvPr id="667" name="直線コネクタ 666"/>
        <xdr:cNvCxnSpPr/>
      </xdr:nvCxnSpPr>
      <xdr:spPr>
        <a:xfrm>
          <a:off x="12814300" y="17043563"/>
          <a:ext cx="889000" cy="2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127714</xdr:rowOff>
    </xdr:from>
    <xdr:ext cx="534377" cy="259045"/>
    <xdr:sp macro="" textlink="">
      <xdr:nvSpPr>
        <xdr:cNvPr id="669" name="テキスト ボックス 668"/>
        <xdr:cNvSpPr txBox="1"/>
      </xdr:nvSpPr>
      <xdr:spPr>
        <a:xfrm>
          <a:off x="13436111" y="167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116200</xdr:rowOff>
    </xdr:from>
    <xdr:ext cx="534377" cy="259045"/>
    <xdr:sp macro="" textlink="">
      <xdr:nvSpPr>
        <xdr:cNvPr id="671" name="テキスト ボックス 670"/>
        <xdr:cNvSpPr txBox="1"/>
      </xdr:nvSpPr>
      <xdr:spPr>
        <a:xfrm>
          <a:off x="12547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31736</xdr:rowOff>
    </xdr:from>
    <xdr:to>
      <xdr:col>23</xdr:col>
      <xdr:colOff>568325</xdr:colOff>
      <xdr:row>99</xdr:row>
      <xdr:rowOff>133336</xdr:rowOff>
    </xdr:to>
    <xdr:sp macro="" textlink="">
      <xdr:nvSpPr>
        <xdr:cNvPr id="677" name="円/楕円 676"/>
        <xdr:cNvSpPr/>
      </xdr:nvSpPr>
      <xdr:spPr>
        <a:xfrm>
          <a:off x="16268700" y="170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160226</xdr:rowOff>
    </xdr:from>
    <xdr:ext cx="534377" cy="259045"/>
    <xdr:sp macro="" textlink="">
      <xdr:nvSpPr>
        <xdr:cNvPr id="678" name="積立金該当値テキスト"/>
        <xdr:cNvSpPr txBox="1"/>
      </xdr:nvSpPr>
      <xdr:spPr>
        <a:xfrm>
          <a:off x="16370300" y="169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10,009</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30274</xdr:rowOff>
    </xdr:from>
    <xdr:to>
      <xdr:col>22</xdr:col>
      <xdr:colOff>415925</xdr:colOff>
      <xdr:row>99</xdr:row>
      <xdr:rowOff>131874</xdr:rowOff>
    </xdr:to>
    <xdr:sp macro="" textlink="">
      <xdr:nvSpPr>
        <xdr:cNvPr id="679" name="円/楕円 678"/>
        <xdr:cNvSpPr/>
      </xdr:nvSpPr>
      <xdr:spPr>
        <a:xfrm>
          <a:off x="15430500" y="170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123001</xdr:rowOff>
    </xdr:from>
    <xdr:ext cx="534377" cy="259045"/>
    <xdr:sp macro="" textlink="">
      <xdr:nvSpPr>
        <xdr:cNvPr id="680" name="テキスト ボックス 679"/>
        <xdr:cNvSpPr txBox="1"/>
      </xdr:nvSpPr>
      <xdr:spPr>
        <a:xfrm>
          <a:off x="15214111" y="170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10,904</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46861</xdr:rowOff>
    </xdr:from>
    <xdr:to>
      <xdr:col>21</xdr:col>
      <xdr:colOff>212725</xdr:colOff>
      <xdr:row>99</xdr:row>
      <xdr:rowOff>148461</xdr:rowOff>
    </xdr:to>
    <xdr:sp macro="" textlink="">
      <xdr:nvSpPr>
        <xdr:cNvPr id="681" name="円/楕円 680"/>
        <xdr:cNvSpPr/>
      </xdr:nvSpPr>
      <xdr:spPr>
        <a:xfrm>
          <a:off x="14541500" y="170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139588</xdr:rowOff>
    </xdr:from>
    <xdr:ext cx="378565" cy="259045"/>
    <xdr:sp macro="" textlink="">
      <xdr:nvSpPr>
        <xdr:cNvPr id="682" name="テキスト ボックス 681"/>
        <xdr:cNvSpPr txBox="1"/>
      </xdr:nvSpPr>
      <xdr:spPr>
        <a:xfrm>
          <a:off x="14403017" y="17113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43306</xdr:rowOff>
    </xdr:from>
    <xdr:to>
      <xdr:col>20</xdr:col>
      <xdr:colOff>9525</xdr:colOff>
      <xdr:row>99</xdr:row>
      <xdr:rowOff>144906</xdr:rowOff>
    </xdr:to>
    <xdr:sp macro="" textlink="">
      <xdr:nvSpPr>
        <xdr:cNvPr id="683" name="円/楕円 682"/>
        <xdr:cNvSpPr/>
      </xdr:nvSpPr>
      <xdr:spPr>
        <a:xfrm>
          <a:off x="13652500" y="170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136033</xdr:rowOff>
    </xdr:from>
    <xdr:ext cx="469744" cy="259045"/>
    <xdr:sp macro="" textlink="">
      <xdr:nvSpPr>
        <xdr:cNvPr id="684" name="テキスト ボックス 683"/>
        <xdr:cNvSpPr txBox="1"/>
      </xdr:nvSpPr>
      <xdr:spPr>
        <a:xfrm>
          <a:off x="13468427" y="1710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19213</xdr:rowOff>
    </xdr:from>
    <xdr:to>
      <xdr:col>18</xdr:col>
      <xdr:colOff>492125</xdr:colOff>
      <xdr:row>99</xdr:row>
      <xdr:rowOff>120813</xdr:rowOff>
    </xdr:to>
    <xdr:sp macro="" textlink="">
      <xdr:nvSpPr>
        <xdr:cNvPr id="685" name="円/楕円 684"/>
        <xdr:cNvSpPr/>
      </xdr:nvSpPr>
      <xdr:spPr>
        <a:xfrm>
          <a:off x="12763500" y="1699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111940</xdr:rowOff>
    </xdr:from>
    <xdr:ext cx="534377" cy="259045"/>
    <xdr:sp macro="" textlink="">
      <xdr:nvSpPr>
        <xdr:cNvPr id="686" name="テキスト ボックス 685"/>
        <xdr:cNvSpPr txBox="1"/>
      </xdr:nvSpPr>
      <xdr:spPr>
        <a:xfrm>
          <a:off x="12547111" y="1708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8" name="直線コネクタ 71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0" name="円/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1" name="テキスト ボックス 74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114554</xdr:rowOff>
    </xdr:from>
    <xdr:to>
      <xdr:col>32</xdr:col>
      <xdr:colOff>187325</xdr:colOff>
      <xdr:row>58</xdr:row>
      <xdr:rowOff>119649</xdr:rowOff>
    </xdr:to>
    <xdr:cxnSp macro="">
      <xdr:nvCxnSpPr>
        <xdr:cNvPr id="774" name="直線コネクタ 773"/>
        <xdr:cNvCxnSpPr/>
      </xdr:nvCxnSpPr>
      <xdr:spPr>
        <a:xfrm flipV="1">
          <a:off x="21323300" y="10058654"/>
          <a:ext cx="8382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119649</xdr:rowOff>
    </xdr:from>
    <xdr:to>
      <xdr:col>31</xdr:col>
      <xdr:colOff>34925</xdr:colOff>
      <xdr:row>58</xdr:row>
      <xdr:rowOff>137218</xdr:rowOff>
    </xdr:to>
    <xdr:cxnSp macro="">
      <xdr:nvCxnSpPr>
        <xdr:cNvPr id="777" name="直線コネクタ 776"/>
        <xdr:cNvCxnSpPr/>
      </xdr:nvCxnSpPr>
      <xdr:spPr>
        <a:xfrm flipV="1">
          <a:off x="20434300" y="10063749"/>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136663</xdr:rowOff>
    </xdr:from>
    <xdr:to>
      <xdr:col>29</xdr:col>
      <xdr:colOff>517525</xdr:colOff>
      <xdr:row>58</xdr:row>
      <xdr:rowOff>137218</xdr:rowOff>
    </xdr:to>
    <xdr:cxnSp macro="">
      <xdr:nvCxnSpPr>
        <xdr:cNvPr id="780" name="直線コネクタ 779"/>
        <xdr:cNvCxnSpPr/>
      </xdr:nvCxnSpPr>
      <xdr:spPr>
        <a:xfrm>
          <a:off x="19545300" y="1008076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27388</xdr:rowOff>
    </xdr:from>
    <xdr:ext cx="469744" cy="259045"/>
    <xdr:sp macro="" textlink="">
      <xdr:nvSpPr>
        <xdr:cNvPr id="782" name="テキスト ボックス 781"/>
        <xdr:cNvSpPr txBox="1"/>
      </xdr:nvSpPr>
      <xdr:spPr>
        <a:xfrm>
          <a:off x="20199427" y="101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133561</xdr:rowOff>
    </xdr:from>
    <xdr:to>
      <xdr:col>28</xdr:col>
      <xdr:colOff>314325</xdr:colOff>
      <xdr:row>58</xdr:row>
      <xdr:rowOff>136663</xdr:rowOff>
    </xdr:to>
    <xdr:cxnSp macro="">
      <xdr:nvCxnSpPr>
        <xdr:cNvPr id="783" name="直線コネクタ 782"/>
        <xdr:cNvCxnSpPr/>
      </xdr:nvCxnSpPr>
      <xdr:spPr>
        <a:xfrm>
          <a:off x="18656300" y="10077661"/>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87247</xdr:rowOff>
    </xdr:from>
    <xdr:ext cx="469744" cy="259045"/>
    <xdr:sp macro="" textlink="">
      <xdr:nvSpPr>
        <xdr:cNvPr id="785" name="テキスト ボックス 784"/>
        <xdr:cNvSpPr txBox="1"/>
      </xdr:nvSpPr>
      <xdr:spPr>
        <a:xfrm>
          <a:off x="19310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84733</xdr:rowOff>
    </xdr:from>
    <xdr:ext cx="469744" cy="259045"/>
    <xdr:sp macro="" textlink="">
      <xdr:nvSpPr>
        <xdr:cNvPr id="787" name="テキスト ボックス 786"/>
        <xdr:cNvSpPr txBox="1"/>
      </xdr:nvSpPr>
      <xdr:spPr>
        <a:xfrm>
          <a:off x="18421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63754</xdr:rowOff>
    </xdr:from>
    <xdr:to>
      <xdr:col>32</xdr:col>
      <xdr:colOff>238125</xdr:colOff>
      <xdr:row>58</xdr:row>
      <xdr:rowOff>165354</xdr:rowOff>
    </xdr:to>
    <xdr:sp macro="" textlink="">
      <xdr:nvSpPr>
        <xdr:cNvPr id="793" name="円/楕円 792"/>
        <xdr:cNvSpPr/>
      </xdr:nvSpPr>
      <xdr:spPr>
        <a:xfrm>
          <a:off x="22110700" y="100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42181</xdr:rowOff>
    </xdr:from>
    <xdr:ext cx="469744" cy="259045"/>
    <xdr:sp macro="" textlink="">
      <xdr:nvSpPr>
        <xdr:cNvPr id="794" name="貸付金該当値テキスト"/>
        <xdr:cNvSpPr txBox="1"/>
      </xdr:nvSpPr>
      <xdr:spPr>
        <a:xfrm>
          <a:off x="22212300" y="998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68849</xdr:rowOff>
    </xdr:from>
    <xdr:to>
      <xdr:col>31</xdr:col>
      <xdr:colOff>85725</xdr:colOff>
      <xdr:row>58</xdr:row>
      <xdr:rowOff>170449</xdr:rowOff>
    </xdr:to>
    <xdr:sp macro="" textlink="">
      <xdr:nvSpPr>
        <xdr:cNvPr id="795" name="円/楕円 794"/>
        <xdr:cNvSpPr/>
      </xdr:nvSpPr>
      <xdr:spPr>
        <a:xfrm>
          <a:off x="21272500" y="1001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161576</xdr:rowOff>
    </xdr:from>
    <xdr:ext cx="469744" cy="259045"/>
    <xdr:sp macro="" textlink="">
      <xdr:nvSpPr>
        <xdr:cNvPr id="796" name="テキスト ボックス 795"/>
        <xdr:cNvSpPr txBox="1"/>
      </xdr:nvSpPr>
      <xdr:spPr>
        <a:xfrm>
          <a:off x="21088427" y="1010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86418</xdr:rowOff>
    </xdr:from>
    <xdr:to>
      <xdr:col>29</xdr:col>
      <xdr:colOff>568325</xdr:colOff>
      <xdr:row>59</xdr:row>
      <xdr:rowOff>16568</xdr:rowOff>
    </xdr:to>
    <xdr:sp macro="" textlink="">
      <xdr:nvSpPr>
        <xdr:cNvPr id="797" name="円/楕円 796"/>
        <xdr:cNvSpPr/>
      </xdr:nvSpPr>
      <xdr:spPr>
        <a:xfrm>
          <a:off x="20383500" y="100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33095</xdr:rowOff>
    </xdr:from>
    <xdr:ext cx="469744" cy="259045"/>
    <xdr:sp macro="" textlink="">
      <xdr:nvSpPr>
        <xdr:cNvPr id="798" name="テキスト ボックス 797"/>
        <xdr:cNvSpPr txBox="1"/>
      </xdr:nvSpPr>
      <xdr:spPr>
        <a:xfrm>
          <a:off x="20199427" y="98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85863</xdr:rowOff>
    </xdr:from>
    <xdr:to>
      <xdr:col>28</xdr:col>
      <xdr:colOff>365125</xdr:colOff>
      <xdr:row>59</xdr:row>
      <xdr:rowOff>16013</xdr:rowOff>
    </xdr:to>
    <xdr:sp macro="" textlink="">
      <xdr:nvSpPr>
        <xdr:cNvPr id="799" name="円/楕円 798"/>
        <xdr:cNvSpPr/>
      </xdr:nvSpPr>
      <xdr:spPr>
        <a:xfrm>
          <a:off x="19494500" y="100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32540</xdr:rowOff>
    </xdr:from>
    <xdr:ext cx="469744" cy="259045"/>
    <xdr:sp macro="" textlink="">
      <xdr:nvSpPr>
        <xdr:cNvPr id="800" name="テキスト ボックス 799"/>
        <xdr:cNvSpPr txBox="1"/>
      </xdr:nvSpPr>
      <xdr:spPr>
        <a:xfrm>
          <a:off x="19310427" y="980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82761</xdr:rowOff>
    </xdr:from>
    <xdr:to>
      <xdr:col>27</xdr:col>
      <xdr:colOff>161925</xdr:colOff>
      <xdr:row>59</xdr:row>
      <xdr:rowOff>12911</xdr:rowOff>
    </xdr:to>
    <xdr:sp macro="" textlink="">
      <xdr:nvSpPr>
        <xdr:cNvPr id="801" name="円/楕円 800"/>
        <xdr:cNvSpPr/>
      </xdr:nvSpPr>
      <xdr:spPr>
        <a:xfrm>
          <a:off x="18605500" y="100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29438</xdr:rowOff>
    </xdr:from>
    <xdr:ext cx="469744" cy="259045"/>
    <xdr:sp macro="" textlink="">
      <xdr:nvSpPr>
        <xdr:cNvPr id="802" name="テキスト ボックス 801"/>
        <xdr:cNvSpPr txBox="1"/>
      </xdr:nvSpPr>
      <xdr:spPr>
        <a:xfrm>
          <a:off x="18421427" y="980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33159</xdr:rowOff>
    </xdr:from>
    <xdr:to>
      <xdr:col>32</xdr:col>
      <xdr:colOff>187325</xdr:colOff>
      <xdr:row>76</xdr:row>
      <xdr:rowOff>53290</xdr:rowOff>
    </xdr:to>
    <xdr:cxnSp macro="">
      <xdr:nvCxnSpPr>
        <xdr:cNvPr id="832" name="直線コネクタ 831"/>
        <xdr:cNvCxnSpPr/>
      </xdr:nvCxnSpPr>
      <xdr:spPr>
        <a:xfrm flipV="1">
          <a:off x="21323300" y="13063359"/>
          <a:ext cx="838200" cy="2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52451</xdr:rowOff>
    </xdr:from>
    <xdr:to>
      <xdr:col>31</xdr:col>
      <xdr:colOff>34925</xdr:colOff>
      <xdr:row>76</xdr:row>
      <xdr:rowOff>53290</xdr:rowOff>
    </xdr:to>
    <xdr:cxnSp macro="">
      <xdr:nvCxnSpPr>
        <xdr:cNvPr id="835" name="直線コネクタ 834"/>
        <xdr:cNvCxnSpPr/>
      </xdr:nvCxnSpPr>
      <xdr:spPr>
        <a:xfrm>
          <a:off x="20434300" y="1308265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52451</xdr:rowOff>
    </xdr:from>
    <xdr:to>
      <xdr:col>29</xdr:col>
      <xdr:colOff>517525</xdr:colOff>
      <xdr:row>76</xdr:row>
      <xdr:rowOff>90957</xdr:rowOff>
    </xdr:to>
    <xdr:cxnSp macro="">
      <xdr:nvCxnSpPr>
        <xdr:cNvPr id="838" name="直線コネクタ 837"/>
        <xdr:cNvCxnSpPr/>
      </xdr:nvCxnSpPr>
      <xdr:spPr>
        <a:xfrm flipV="1">
          <a:off x="19545300" y="13082651"/>
          <a:ext cx="889000" cy="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130776</xdr:rowOff>
    </xdr:from>
    <xdr:ext cx="534377" cy="259045"/>
    <xdr:sp macro="" textlink="">
      <xdr:nvSpPr>
        <xdr:cNvPr id="840" name="テキスト ボックス 839"/>
        <xdr:cNvSpPr txBox="1"/>
      </xdr:nvSpPr>
      <xdr:spPr>
        <a:xfrm>
          <a:off x="20167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90957</xdr:rowOff>
    </xdr:from>
    <xdr:to>
      <xdr:col>28</xdr:col>
      <xdr:colOff>314325</xdr:colOff>
      <xdr:row>76</xdr:row>
      <xdr:rowOff>138582</xdr:rowOff>
    </xdr:to>
    <xdr:cxnSp macro="">
      <xdr:nvCxnSpPr>
        <xdr:cNvPr id="841" name="直線コネクタ 840"/>
        <xdr:cNvCxnSpPr/>
      </xdr:nvCxnSpPr>
      <xdr:spPr>
        <a:xfrm flipV="1">
          <a:off x="18656300" y="13121157"/>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136619</xdr:rowOff>
    </xdr:from>
    <xdr:ext cx="534377" cy="259045"/>
    <xdr:sp macro="" textlink="">
      <xdr:nvSpPr>
        <xdr:cNvPr id="843" name="テキスト ボックス 842"/>
        <xdr:cNvSpPr txBox="1"/>
      </xdr:nvSpPr>
      <xdr:spPr>
        <a:xfrm>
          <a:off x="19278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155224</xdr:rowOff>
    </xdr:from>
    <xdr:ext cx="534377" cy="259045"/>
    <xdr:sp macro="" textlink="">
      <xdr:nvSpPr>
        <xdr:cNvPr id="845" name="テキスト ボックス 844"/>
        <xdr:cNvSpPr txBox="1"/>
      </xdr:nvSpPr>
      <xdr:spPr>
        <a:xfrm>
          <a:off x="18389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153809</xdr:rowOff>
    </xdr:from>
    <xdr:to>
      <xdr:col>32</xdr:col>
      <xdr:colOff>238125</xdr:colOff>
      <xdr:row>76</xdr:row>
      <xdr:rowOff>83959</xdr:rowOff>
    </xdr:to>
    <xdr:sp macro="" textlink="">
      <xdr:nvSpPr>
        <xdr:cNvPr id="851" name="円/楕円 850"/>
        <xdr:cNvSpPr/>
      </xdr:nvSpPr>
      <xdr:spPr>
        <a:xfrm>
          <a:off x="22110700" y="130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5237</xdr:rowOff>
    </xdr:from>
    <xdr:ext cx="534377" cy="259045"/>
    <xdr:sp macro="" textlink="">
      <xdr:nvSpPr>
        <xdr:cNvPr id="852" name="繰出金該当値テキスト"/>
        <xdr:cNvSpPr txBox="1"/>
      </xdr:nvSpPr>
      <xdr:spPr>
        <a:xfrm>
          <a:off x="22212300" y="128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71,389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2490</xdr:rowOff>
    </xdr:from>
    <xdr:to>
      <xdr:col>31</xdr:col>
      <xdr:colOff>85725</xdr:colOff>
      <xdr:row>76</xdr:row>
      <xdr:rowOff>104090</xdr:rowOff>
    </xdr:to>
    <xdr:sp macro="" textlink="">
      <xdr:nvSpPr>
        <xdr:cNvPr id="853" name="円/楕円 852"/>
        <xdr:cNvSpPr/>
      </xdr:nvSpPr>
      <xdr:spPr>
        <a:xfrm>
          <a:off x="21272500" y="130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120616</xdr:rowOff>
    </xdr:from>
    <xdr:ext cx="534377" cy="259045"/>
    <xdr:sp macro="" textlink="">
      <xdr:nvSpPr>
        <xdr:cNvPr id="854" name="テキスト ボックス 853"/>
        <xdr:cNvSpPr txBox="1"/>
      </xdr:nvSpPr>
      <xdr:spPr>
        <a:xfrm>
          <a:off x="21056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1651</xdr:rowOff>
    </xdr:from>
    <xdr:to>
      <xdr:col>29</xdr:col>
      <xdr:colOff>568325</xdr:colOff>
      <xdr:row>76</xdr:row>
      <xdr:rowOff>103251</xdr:rowOff>
    </xdr:to>
    <xdr:sp macro="" textlink="">
      <xdr:nvSpPr>
        <xdr:cNvPr id="855" name="円/楕円 854"/>
        <xdr:cNvSpPr/>
      </xdr:nvSpPr>
      <xdr:spPr>
        <a:xfrm>
          <a:off x="20383500" y="130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119778</xdr:rowOff>
    </xdr:from>
    <xdr:ext cx="534377" cy="259045"/>
    <xdr:sp macro="" textlink="">
      <xdr:nvSpPr>
        <xdr:cNvPr id="856" name="テキスト ボックス 855"/>
        <xdr:cNvSpPr txBox="1"/>
      </xdr:nvSpPr>
      <xdr:spPr>
        <a:xfrm>
          <a:off x="20167111" y="128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40157</xdr:rowOff>
    </xdr:from>
    <xdr:to>
      <xdr:col>28</xdr:col>
      <xdr:colOff>365125</xdr:colOff>
      <xdr:row>76</xdr:row>
      <xdr:rowOff>141757</xdr:rowOff>
    </xdr:to>
    <xdr:sp macro="" textlink="">
      <xdr:nvSpPr>
        <xdr:cNvPr id="857" name="円/楕円 856"/>
        <xdr:cNvSpPr/>
      </xdr:nvSpPr>
      <xdr:spPr>
        <a:xfrm>
          <a:off x="19494500" y="130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158284</xdr:rowOff>
    </xdr:from>
    <xdr:ext cx="534377" cy="259045"/>
    <xdr:sp macro="" textlink="">
      <xdr:nvSpPr>
        <xdr:cNvPr id="858" name="テキスト ボックス 857"/>
        <xdr:cNvSpPr txBox="1"/>
      </xdr:nvSpPr>
      <xdr:spPr>
        <a:xfrm>
          <a:off x="19278111" y="128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87782</xdr:rowOff>
    </xdr:from>
    <xdr:to>
      <xdr:col>27</xdr:col>
      <xdr:colOff>161925</xdr:colOff>
      <xdr:row>77</xdr:row>
      <xdr:rowOff>17932</xdr:rowOff>
    </xdr:to>
    <xdr:sp macro="" textlink="">
      <xdr:nvSpPr>
        <xdr:cNvPr id="859" name="円/楕円 858"/>
        <xdr:cNvSpPr/>
      </xdr:nvSpPr>
      <xdr:spPr>
        <a:xfrm>
          <a:off x="18605500" y="131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34459</xdr:rowOff>
    </xdr:from>
    <xdr:ext cx="534377" cy="259045"/>
    <xdr:sp macro="" textlink="">
      <xdr:nvSpPr>
        <xdr:cNvPr id="860" name="テキスト ボックス 859"/>
        <xdr:cNvSpPr txBox="1"/>
      </xdr:nvSpPr>
      <xdr:spPr>
        <a:xfrm>
          <a:off x="18389111" y="1289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主な構成項目のうち、人件費</a:t>
          </a:r>
          <a:r>
            <a:rPr kumimoji="1" lang="en-US" altLang="ja-JP" sz="1100">
              <a:solidFill>
                <a:schemeClr val="dk1"/>
              </a:solidFill>
              <a:effectLst/>
              <a:latin typeface="+mn-lt"/>
              <a:ea typeface="+mn-ea"/>
              <a:cs typeface="+mn-cs"/>
            </a:rPr>
            <a:t>51,626</a:t>
          </a:r>
          <a:r>
            <a:rPr kumimoji="1" lang="ja-JP" altLang="ja-JP" sz="1100">
              <a:solidFill>
                <a:schemeClr val="dk1"/>
              </a:solidFill>
              <a:effectLst/>
              <a:latin typeface="+mn-lt"/>
              <a:ea typeface="+mn-ea"/>
              <a:cs typeface="+mn-cs"/>
            </a:rPr>
            <a:t>円（類似団体平均</a:t>
          </a:r>
          <a:r>
            <a:rPr kumimoji="1" lang="en-US" altLang="ja-JP" sz="1100">
              <a:solidFill>
                <a:schemeClr val="dk1"/>
              </a:solidFill>
              <a:effectLst/>
              <a:latin typeface="+mn-lt"/>
              <a:ea typeface="+mn-ea"/>
              <a:cs typeface="+mn-cs"/>
            </a:rPr>
            <a:t>85,150</a:t>
          </a:r>
          <a:r>
            <a:rPr kumimoji="1" lang="ja-JP" altLang="ja-JP" sz="1100">
              <a:solidFill>
                <a:schemeClr val="dk1"/>
              </a:solidFill>
              <a:effectLst/>
              <a:latin typeface="+mn-lt"/>
              <a:ea typeface="+mn-ea"/>
              <a:cs typeface="+mn-cs"/>
            </a:rPr>
            <a:t>円）、補助費等</a:t>
          </a:r>
          <a:r>
            <a:rPr kumimoji="1" lang="en-US" altLang="ja-JP" sz="1100">
              <a:solidFill>
                <a:schemeClr val="dk1"/>
              </a:solidFill>
              <a:effectLst/>
              <a:latin typeface="+mn-lt"/>
              <a:ea typeface="+mn-ea"/>
              <a:cs typeface="+mn-cs"/>
            </a:rPr>
            <a:t>52,167</a:t>
          </a:r>
          <a:r>
            <a:rPr kumimoji="1" lang="ja-JP" altLang="ja-JP" sz="1100">
              <a:solidFill>
                <a:schemeClr val="dk1"/>
              </a:solidFill>
              <a:effectLst/>
              <a:latin typeface="+mn-lt"/>
              <a:ea typeface="+mn-ea"/>
              <a:cs typeface="+mn-cs"/>
            </a:rPr>
            <a:t>円（類似団体平均</a:t>
          </a:r>
          <a:r>
            <a:rPr kumimoji="1" lang="en-US" altLang="ja-JP" sz="1100">
              <a:solidFill>
                <a:schemeClr val="dk1"/>
              </a:solidFill>
              <a:effectLst/>
              <a:latin typeface="+mn-lt"/>
              <a:ea typeface="+mn-ea"/>
              <a:cs typeface="+mn-cs"/>
            </a:rPr>
            <a:t>79,736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貸付金</a:t>
          </a:r>
          <a:r>
            <a:rPr kumimoji="1" lang="en-US" altLang="ja-JP" sz="1100">
              <a:solidFill>
                <a:schemeClr val="dk1"/>
              </a:solidFill>
              <a:effectLst/>
              <a:latin typeface="+mn-lt"/>
              <a:ea typeface="+mn-ea"/>
              <a:cs typeface="+mn-cs"/>
            </a:rPr>
            <a:t>4,770</a:t>
          </a:r>
          <a:r>
            <a:rPr kumimoji="1" lang="ja-JP" altLang="ja-JP" sz="1100">
              <a:solidFill>
                <a:schemeClr val="dk1"/>
              </a:solidFill>
              <a:effectLst/>
              <a:latin typeface="+mn-lt"/>
              <a:ea typeface="+mn-ea"/>
              <a:cs typeface="+mn-cs"/>
            </a:rPr>
            <a:t>円（類似団体平均</a:t>
          </a:r>
          <a:r>
            <a:rPr kumimoji="1" lang="en-US" altLang="ja-JP" sz="1100">
              <a:solidFill>
                <a:schemeClr val="dk1"/>
              </a:solidFill>
              <a:effectLst/>
              <a:latin typeface="+mn-lt"/>
              <a:ea typeface="+mn-ea"/>
              <a:cs typeface="+mn-cs"/>
            </a:rPr>
            <a:t>5,971</a:t>
          </a:r>
          <a:r>
            <a:rPr kumimoji="1" lang="ja-JP" altLang="ja-JP" sz="1100">
              <a:solidFill>
                <a:schemeClr val="dk1"/>
              </a:solidFill>
              <a:effectLst/>
              <a:latin typeface="+mn-lt"/>
              <a:ea typeface="+mn-ea"/>
              <a:cs typeface="+mn-cs"/>
            </a:rPr>
            <a:t>円）公債費</a:t>
          </a:r>
          <a:r>
            <a:rPr kumimoji="1" lang="en-US" altLang="ja-JP" sz="1100">
              <a:solidFill>
                <a:schemeClr val="dk1"/>
              </a:solidFill>
              <a:effectLst/>
              <a:latin typeface="+mn-lt"/>
              <a:ea typeface="+mn-ea"/>
              <a:cs typeface="+mn-cs"/>
            </a:rPr>
            <a:t>58,895</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60,583</a:t>
          </a:r>
          <a:r>
            <a:rPr kumimoji="1" lang="ja-JP" altLang="ja-JP" sz="1100">
              <a:solidFill>
                <a:schemeClr val="dk1"/>
              </a:solidFill>
              <a:effectLst/>
              <a:latin typeface="+mn-lt"/>
              <a:ea typeface="+mn-ea"/>
              <a:cs typeface="+mn-cs"/>
            </a:rPr>
            <a:t>）は類似団体平均と比べて低い水準にある。</a:t>
          </a:r>
          <a:endParaRPr lang="ja-JP" altLang="ja-JP" sz="1400">
            <a:effectLst/>
          </a:endParaRPr>
        </a:p>
        <a:p>
          <a:r>
            <a:rPr kumimoji="1" lang="ja-JP" altLang="ja-JP" sz="1100">
              <a:solidFill>
                <a:schemeClr val="dk1"/>
              </a:solidFill>
              <a:effectLst/>
              <a:latin typeface="+mn-lt"/>
              <a:ea typeface="+mn-ea"/>
              <a:cs typeface="+mn-cs"/>
            </a:rPr>
            <a:t>　一方で、扶助費</a:t>
          </a:r>
          <a:r>
            <a:rPr kumimoji="1" lang="en-US" altLang="ja-JP" sz="1100">
              <a:solidFill>
                <a:schemeClr val="dk1"/>
              </a:solidFill>
              <a:effectLst/>
              <a:latin typeface="+mn-lt"/>
              <a:ea typeface="+mn-ea"/>
              <a:cs typeface="+mn-cs"/>
            </a:rPr>
            <a:t>61,772</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60,165</a:t>
          </a:r>
          <a:r>
            <a:rPr kumimoji="1" lang="ja-JP" altLang="ja-JP" sz="1100">
              <a:solidFill>
                <a:schemeClr val="dk1"/>
              </a:solidFill>
              <a:effectLst/>
              <a:latin typeface="+mn-lt"/>
              <a:ea typeface="+mn-ea"/>
              <a:cs typeface="+mn-cs"/>
            </a:rPr>
            <a:t>円）、、繰出金</a:t>
          </a:r>
          <a:r>
            <a:rPr kumimoji="1" lang="en-US" altLang="ja-JP" sz="1100">
              <a:solidFill>
                <a:schemeClr val="dk1"/>
              </a:solidFill>
              <a:effectLst/>
              <a:latin typeface="+mn-lt"/>
              <a:ea typeface="+mn-ea"/>
              <a:cs typeface="+mn-cs"/>
            </a:rPr>
            <a:t>71,389</a:t>
          </a:r>
          <a:r>
            <a:rPr kumimoji="1" lang="ja-JP" altLang="ja-JP" sz="1100">
              <a:solidFill>
                <a:schemeClr val="dk1"/>
              </a:solidFill>
              <a:effectLst/>
              <a:latin typeface="+mn-lt"/>
              <a:ea typeface="+mn-ea"/>
              <a:cs typeface="+mn-cs"/>
            </a:rPr>
            <a:t>円（類似団体平均</a:t>
          </a:r>
          <a:r>
            <a:rPr kumimoji="1" lang="en-US" altLang="ja-JP" sz="1100">
              <a:solidFill>
                <a:schemeClr val="dk1"/>
              </a:solidFill>
              <a:effectLst/>
              <a:latin typeface="+mn-lt"/>
              <a:ea typeface="+mn-ea"/>
              <a:cs typeface="+mn-cs"/>
            </a:rPr>
            <a:t>62,376</a:t>
          </a:r>
          <a:r>
            <a:rPr kumimoji="1" lang="ja-JP" altLang="ja-JP" sz="1100">
              <a:solidFill>
                <a:schemeClr val="dk1"/>
              </a:solidFill>
              <a:effectLst/>
              <a:latin typeface="+mn-lt"/>
              <a:ea typeface="+mn-ea"/>
              <a:cs typeface="+mn-cs"/>
            </a:rPr>
            <a:t>円）は高い水準にあり、積立金</a:t>
          </a:r>
          <a:r>
            <a:rPr kumimoji="1" lang="en-US" altLang="ja-JP" sz="1100">
              <a:solidFill>
                <a:schemeClr val="dk1"/>
              </a:solidFill>
              <a:effectLst/>
              <a:latin typeface="+mn-lt"/>
              <a:ea typeface="+mn-ea"/>
              <a:cs typeface="+mn-cs"/>
            </a:rPr>
            <a:t>10,009</a:t>
          </a:r>
          <a:r>
            <a:rPr kumimoji="1" lang="ja-JP" altLang="ja-JP" sz="1100">
              <a:solidFill>
                <a:schemeClr val="dk1"/>
              </a:solidFill>
              <a:effectLst/>
              <a:latin typeface="+mn-lt"/>
              <a:ea typeface="+mn-ea"/>
              <a:cs typeface="+mn-cs"/>
            </a:rPr>
            <a:t>円（類似団体平均</a:t>
          </a:r>
          <a:r>
            <a:rPr kumimoji="1" lang="en-US" altLang="ja-JP" sz="1100">
              <a:solidFill>
                <a:schemeClr val="dk1"/>
              </a:solidFill>
              <a:effectLst/>
              <a:latin typeface="+mn-lt"/>
              <a:ea typeface="+mn-ea"/>
              <a:cs typeface="+mn-cs"/>
            </a:rPr>
            <a:t>23,107</a:t>
          </a:r>
          <a:r>
            <a:rPr kumimoji="1" lang="ja-JP" altLang="ja-JP" sz="1100">
              <a:solidFill>
                <a:schemeClr val="dk1"/>
              </a:solidFill>
              <a:effectLst/>
              <a:latin typeface="+mn-lt"/>
              <a:ea typeface="+mn-ea"/>
              <a:cs typeface="+mn-cs"/>
            </a:rPr>
            <a:t>円）は低い水準で推移している。</a:t>
          </a:r>
          <a:endParaRPr lang="ja-JP" altLang="ja-JP" sz="1400">
            <a:effectLst/>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13,245
13,149
45.36
7,438,506
7,043,081
387,798
3,954,680
6,289,127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118.4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149007</xdr:rowOff>
    </xdr:from>
    <xdr:to>
      <xdr:col>6</xdr:col>
      <xdr:colOff>511175</xdr:colOff>
      <xdr:row>38</xdr:row>
      <xdr:rowOff>55771</xdr:rowOff>
    </xdr:to>
    <xdr:cxnSp macro="">
      <xdr:nvCxnSpPr>
        <xdr:cNvPr id="63" name="直線コネクタ 62"/>
        <xdr:cNvCxnSpPr/>
      </xdr:nvCxnSpPr>
      <xdr:spPr>
        <a:xfrm>
          <a:off x="3797300" y="6492657"/>
          <a:ext cx="838200" cy="7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149007</xdr:rowOff>
    </xdr:from>
    <xdr:to>
      <xdr:col>5</xdr:col>
      <xdr:colOff>358775</xdr:colOff>
      <xdr:row>38</xdr:row>
      <xdr:rowOff>30135</xdr:rowOff>
    </xdr:to>
    <xdr:cxnSp macro="">
      <xdr:nvCxnSpPr>
        <xdr:cNvPr id="66" name="直線コネクタ 65"/>
        <xdr:cNvCxnSpPr/>
      </xdr:nvCxnSpPr>
      <xdr:spPr>
        <a:xfrm flipV="1">
          <a:off x="2908300" y="649265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30135</xdr:rowOff>
    </xdr:from>
    <xdr:to>
      <xdr:col>4</xdr:col>
      <xdr:colOff>155575</xdr:colOff>
      <xdr:row>38</xdr:row>
      <xdr:rowOff>56587</xdr:rowOff>
    </xdr:to>
    <xdr:cxnSp macro="">
      <xdr:nvCxnSpPr>
        <xdr:cNvPr id="69" name="直線コネクタ 68"/>
        <xdr:cNvCxnSpPr/>
      </xdr:nvCxnSpPr>
      <xdr:spPr>
        <a:xfrm flipV="1">
          <a:off x="2019300" y="654523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165063</xdr:rowOff>
    </xdr:from>
    <xdr:ext cx="469744" cy="259045"/>
    <xdr:sp macro="" textlink="">
      <xdr:nvSpPr>
        <xdr:cNvPr id="71" name="テキスト ボックス 70"/>
        <xdr:cNvSpPr txBox="1"/>
      </xdr:nvSpPr>
      <xdr:spPr>
        <a:xfrm>
          <a:off x="2673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28829</xdr:rowOff>
    </xdr:from>
    <xdr:to>
      <xdr:col>2</xdr:col>
      <xdr:colOff>638175</xdr:colOff>
      <xdr:row>38</xdr:row>
      <xdr:rowOff>56587</xdr:rowOff>
    </xdr:to>
    <xdr:cxnSp macro="">
      <xdr:nvCxnSpPr>
        <xdr:cNvPr id="72" name="直線コネクタ 71"/>
        <xdr:cNvCxnSpPr/>
      </xdr:nvCxnSpPr>
      <xdr:spPr>
        <a:xfrm>
          <a:off x="1130300" y="654392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56151</xdr:rowOff>
    </xdr:from>
    <xdr:ext cx="469744" cy="259045"/>
    <xdr:sp macro="" textlink="">
      <xdr:nvSpPr>
        <xdr:cNvPr id="74" name="テキスト ボックス 73"/>
        <xdr:cNvSpPr txBox="1"/>
      </xdr:nvSpPr>
      <xdr:spPr>
        <a:xfrm>
          <a:off x="1784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18759</xdr:rowOff>
    </xdr:from>
    <xdr:ext cx="469744" cy="259045"/>
    <xdr:sp macro="" textlink="">
      <xdr:nvSpPr>
        <xdr:cNvPr id="76" name="テキスト ボックス 75"/>
        <xdr:cNvSpPr txBox="1"/>
      </xdr:nvSpPr>
      <xdr:spPr>
        <a:xfrm>
          <a:off x="895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4971</xdr:rowOff>
    </xdr:from>
    <xdr:to>
      <xdr:col>6</xdr:col>
      <xdr:colOff>561975</xdr:colOff>
      <xdr:row>38</xdr:row>
      <xdr:rowOff>106571</xdr:rowOff>
    </xdr:to>
    <xdr:sp macro="" textlink="">
      <xdr:nvSpPr>
        <xdr:cNvPr id="82" name="円/楕円 81"/>
        <xdr:cNvSpPr/>
      </xdr:nvSpPr>
      <xdr:spPr>
        <a:xfrm>
          <a:off x="4584700" y="65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154848</xdr:rowOff>
    </xdr:from>
    <xdr:ext cx="469744" cy="259045"/>
    <xdr:sp macro="" textlink="">
      <xdr:nvSpPr>
        <xdr:cNvPr id="83" name="議会費該当値テキスト"/>
        <xdr:cNvSpPr txBox="1"/>
      </xdr:nvSpPr>
      <xdr:spPr>
        <a:xfrm>
          <a:off x="4686300" y="64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98207</xdr:rowOff>
    </xdr:from>
    <xdr:to>
      <xdr:col>5</xdr:col>
      <xdr:colOff>409575</xdr:colOff>
      <xdr:row>38</xdr:row>
      <xdr:rowOff>28357</xdr:rowOff>
    </xdr:to>
    <xdr:sp macro="" textlink="">
      <xdr:nvSpPr>
        <xdr:cNvPr id="84" name="円/楕円 83"/>
        <xdr:cNvSpPr/>
      </xdr:nvSpPr>
      <xdr:spPr>
        <a:xfrm>
          <a:off x="3746500" y="64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19484</xdr:rowOff>
    </xdr:from>
    <xdr:ext cx="469744" cy="259045"/>
    <xdr:sp macro="" textlink="">
      <xdr:nvSpPr>
        <xdr:cNvPr id="85" name="テキスト ボックス 84"/>
        <xdr:cNvSpPr txBox="1"/>
      </xdr:nvSpPr>
      <xdr:spPr>
        <a:xfrm>
          <a:off x="3562427" y="65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150785</xdr:rowOff>
    </xdr:from>
    <xdr:to>
      <xdr:col>4</xdr:col>
      <xdr:colOff>206375</xdr:colOff>
      <xdr:row>38</xdr:row>
      <xdr:rowOff>80935</xdr:rowOff>
    </xdr:to>
    <xdr:sp macro="" textlink="">
      <xdr:nvSpPr>
        <xdr:cNvPr id="86" name="円/楕円 85"/>
        <xdr:cNvSpPr/>
      </xdr:nvSpPr>
      <xdr:spPr>
        <a:xfrm>
          <a:off x="2857500" y="64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72062</xdr:rowOff>
    </xdr:from>
    <xdr:ext cx="469744" cy="259045"/>
    <xdr:sp macro="" textlink="">
      <xdr:nvSpPr>
        <xdr:cNvPr id="87" name="テキスト ボックス 86"/>
        <xdr:cNvSpPr txBox="1"/>
      </xdr:nvSpPr>
      <xdr:spPr>
        <a:xfrm>
          <a:off x="2673427" y="658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5787</xdr:rowOff>
    </xdr:from>
    <xdr:to>
      <xdr:col>3</xdr:col>
      <xdr:colOff>3175</xdr:colOff>
      <xdr:row>38</xdr:row>
      <xdr:rowOff>107387</xdr:rowOff>
    </xdr:to>
    <xdr:sp macro="" textlink="">
      <xdr:nvSpPr>
        <xdr:cNvPr id="88" name="円/楕円 87"/>
        <xdr:cNvSpPr/>
      </xdr:nvSpPr>
      <xdr:spPr>
        <a:xfrm>
          <a:off x="1968500" y="65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98514</xdr:rowOff>
    </xdr:from>
    <xdr:ext cx="469744" cy="259045"/>
    <xdr:sp macro="" textlink="">
      <xdr:nvSpPr>
        <xdr:cNvPr id="89" name="テキスト ボックス 88"/>
        <xdr:cNvSpPr txBox="1"/>
      </xdr:nvSpPr>
      <xdr:spPr>
        <a:xfrm>
          <a:off x="1784427" y="661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149479</xdr:rowOff>
    </xdr:from>
    <xdr:to>
      <xdr:col>1</xdr:col>
      <xdr:colOff>485775</xdr:colOff>
      <xdr:row>38</xdr:row>
      <xdr:rowOff>79629</xdr:rowOff>
    </xdr:to>
    <xdr:sp macro="" textlink="">
      <xdr:nvSpPr>
        <xdr:cNvPr id="90" name="円/楕円 89"/>
        <xdr:cNvSpPr/>
      </xdr:nvSpPr>
      <xdr:spPr>
        <a:xfrm>
          <a:off x="10795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70756</xdr:rowOff>
    </xdr:from>
    <xdr:ext cx="469744" cy="259045"/>
    <xdr:sp macro="" textlink="">
      <xdr:nvSpPr>
        <xdr:cNvPr id="91" name="テキスト ボックス 90"/>
        <xdr:cNvSpPr txBox="1"/>
      </xdr:nvSpPr>
      <xdr:spPr>
        <a:xfrm>
          <a:off x="895427" y="65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118750</xdr:rowOff>
    </xdr:from>
    <xdr:to>
      <xdr:col>6</xdr:col>
      <xdr:colOff>511175</xdr:colOff>
      <xdr:row>58</xdr:row>
      <xdr:rowOff>134357</xdr:rowOff>
    </xdr:to>
    <xdr:cxnSp macro="">
      <xdr:nvCxnSpPr>
        <xdr:cNvPr id="120" name="直線コネクタ 119"/>
        <xdr:cNvCxnSpPr/>
      </xdr:nvCxnSpPr>
      <xdr:spPr>
        <a:xfrm flipV="1">
          <a:off x="3797300" y="10062850"/>
          <a:ext cx="838200" cy="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134357</xdr:rowOff>
    </xdr:from>
    <xdr:to>
      <xdr:col>5</xdr:col>
      <xdr:colOff>358775</xdr:colOff>
      <xdr:row>58</xdr:row>
      <xdr:rowOff>144411</xdr:rowOff>
    </xdr:to>
    <xdr:cxnSp macro="">
      <xdr:nvCxnSpPr>
        <xdr:cNvPr id="123" name="直線コネクタ 122"/>
        <xdr:cNvCxnSpPr/>
      </xdr:nvCxnSpPr>
      <xdr:spPr>
        <a:xfrm flipV="1">
          <a:off x="2908300" y="1007845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144411</xdr:rowOff>
    </xdr:from>
    <xdr:to>
      <xdr:col>4</xdr:col>
      <xdr:colOff>155575</xdr:colOff>
      <xdr:row>58</xdr:row>
      <xdr:rowOff>145066</xdr:rowOff>
    </xdr:to>
    <xdr:cxnSp macro="">
      <xdr:nvCxnSpPr>
        <xdr:cNvPr id="126" name="直線コネクタ 125"/>
        <xdr:cNvCxnSpPr/>
      </xdr:nvCxnSpPr>
      <xdr:spPr>
        <a:xfrm flipV="1">
          <a:off x="2019300" y="10088511"/>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107998</xdr:rowOff>
    </xdr:from>
    <xdr:to>
      <xdr:col>2</xdr:col>
      <xdr:colOff>638175</xdr:colOff>
      <xdr:row>58</xdr:row>
      <xdr:rowOff>145066</xdr:rowOff>
    </xdr:to>
    <xdr:cxnSp macro="">
      <xdr:nvCxnSpPr>
        <xdr:cNvPr id="129" name="直線コネクタ 128"/>
        <xdr:cNvCxnSpPr/>
      </xdr:nvCxnSpPr>
      <xdr:spPr>
        <a:xfrm>
          <a:off x="1130300" y="10052098"/>
          <a:ext cx="889000" cy="3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155125</xdr:rowOff>
    </xdr:from>
    <xdr:ext cx="534377" cy="259045"/>
    <xdr:sp macro="" textlink="">
      <xdr:nvSpPr>
        <xdr:cNvPr id="133" name="テキスト ボックス 132"/>
        <xdr:cNvSpPr txBox="1"/>
      </xdr:nvSpPr>
      <xdr:spPr>
        <a:xfrm>
          <a:off x="863111" y="1009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67950</xdr:rowOff>
    </xdr:from>
    <xdr:to>
      <xdr:col>6</xdr:col>
      <xdr:colOff>561975</xdr:colOff>
      <xdr:row>58</xdr:row>
      <xdr:rowOff>169550</xdr:rowOff>
    </xdr:to>
    <xdr:sp macro="" textlink="">
      <xdr:nvSpPr>
        <xdr:cNvPr id="139" name="円/楕円 138"/>
        <xdr:cNvSpPr/>
      </xdr:nvSpPr>
      <xdr:spPr>
        <a:xfrm>
          <a:off x="4584700" y="1001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83557</xdr:rowOff>
    </xdr:from>
    <xdr:to>
      <xdr:col>5</xdr:col>
      <xdr:colOff>409575</xdr:colOff>
      <xdr:row>59</xdr:row>
      <xdr:rowOff>13707</xdr:rowOff>
    </xdr:to>
    <xdr:sp macro="" textlink="">
      <xdr:nvSpPr>
        <xdr:cNvPr id="141" name="円/楕円 140"/>
        <xdr:cNvSpPr/>
      </xdr:nvSpPr>
      <xdr:spPr>
        <a:xfrm>
          <a:off x="3746500" y="100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4834</xdr:rowOff>
    </xdr:from>
    <xdr:ext cx="534377" cy="259045"/>
    <xdr:sp macro="" textlink="">
      <xdr:nvSpPr>
        <xdr:cNvPr id="142" name="テキスト ボックス 141"/>
        <xdr:cNvSpPr txBox="1"/>
      </xdr:nvSpPr>
      <xdr:spPr>
        <a:xfrm>
          <a:off x="3530111" y="101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93611</xdr:rowOff>
    </xdr:from>
    <xdr:to>
      <xdr:col>4</xdr:col>
      <xdr:colOff>206375</xdr:colOff>
      <xdr:row>59</xdr:row>
      <xdr:rowOff>23761</xdr:rowOff>
    </xdr:to>
    <xdr:sp macro="" textlink="">
      <xdr:nvSpPr>
        <xdr:cNvPr id="143" name="円/楕円 142"/>
        <xdr:cNvSpPr/>
      </xdr:nvSpPr>
      <xdr:spPr>
        <a:xfrm>
          <a:off x="2857500" y="1003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14888</xdr:rowOff>
    </xdr:from>
    <xdr:ext cx="534377" cy="259045"/>
    <xdr:sp macro="" textlink="">
      <xdr:nvSpPr>
        <xdr:cNvPr id="144" name="テキスト ボックス 143"/>
        <xdr:cNvSpPr txBox="1"/>
      </xdr:nvSpPr>
      <xdr:spPr>
        <a:xfrm>
          <a:off x="2641111" y="1013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94266</xdr:rowOff>
    </xdr:from>
    <xdr:to>
      <xdr:col>3</xdr:col>
      <xdr:colOff>3175</xdr:colOff>
      <xdr:row>59</xdr:row>
      <xdr:rowOff>24416</xdr:rowOff>
    </xdr:to>
    <xdr:sp macro="" textlink="">
      <xdr:nvSpPr>
        <xdr:cNvPr id="145" name="円/楕円 144"/>
        <xdr:cNvSpPr/>
      </xdr:nvSpPr>
      <xdr:spPr>
        <a:xfrm>
          <a:off x="1968500" y="100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15543</xdr:rowOff>
    </xdr:from>
    <xdr:ext cx="534377" cy="259045"/>
    <xdr:sp macro="" textlink="">
      <xdr:nvSpPr>
        <xdr:cNvPr id="146" name="テキスト ボックス 145"/>
        <xdr:cNvSpPr txBox="1"/>
      </xdr:nvSpPr>
      <xdr:spPr>
        <a:xfrm>
          <a:off x="1752111" y="101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57198</xdr:rowOff>
    </xdr:from>
    <xdr:to>
      <xdr:col>1</xdr:col>
      <xdr:colOff>485775</xdr:colOff>
      <xdr:row>58</xdr:row>
      <xdr:rowOff>158798</xdr:rowOff>
    </xdr:to>
    <xdr:sp macro="" textlink="">
      <xdr:nvSpPr>
        <xdr:cNvPr id="147" name="円/楕円 146"/>
        <xdr:cNvSpPr/>
      </xdr:nvSpPr>
      <xdr:spPr>
        <a:xfrm>
          <a:off x="1079500" y="100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3875</xdr:rowOff>
    </xdr:from>
    <xdr:ext cx="534377" cy="259045"/>
    <xdr:sp macro="" textlink="">
      <xdr:nvSpPr>
        <xdr:cNvPr id="148" name="テキスト ボックス 147"/>
        <xdr:cNvSpPr txBox="1"/>
      </xdr:nvSpPr>
      <xdr:spPr>
        <a:xfrm>
          <a:off x="863111" y="97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6860</xdr:rowOff>
    </xdr:from>
    <xdr:to>
      <xdr:col>6</xdr:col>
      <xdr:colOff>511175</xdr:colOff>
      <xdr:row>77</xdr:row>
      <xdr:rowOff>50186</xdr:rowOff>
    </xdr:to>
    <xdr:cxnSp macro="">
      <xdr:nvCxnSpPr>
        <xdr:cNvPr id="174" name="直線コネクタ 173"/>
        <xdr:cNvCxnSpPr/>
      </xdr:nvCxnSpPr>
      <xdr:spPr>
        <a:xfrm flipV="1">
          <a:off x="3797300" y="13208510"/>
          <a:ext cx="8382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151856</xdr:rowOff>
    </xdr:from>
    <xdr:to>
      <xdr:col>5</xdr:col>
      <xdr:colOff>358775</xdr:colOff>
      <xdr:row>77</xdr:row>
      <xdr:rowOff>50186</xdr:rowOff>
    </xdr:to>
    <xdr:cxnSp macro="">
      <xdr:nvCxnSpPr>
        <xdr:cNvPr id="177" name="直線コネクタ 176"/>
        <xdr:cNvCxnSpPr/>
      </xdr:nvCxnSpPr>
      <xdr:spPr>
        <a:xfrm>
          <a:off x="2908300" y="13182056"/>
          <a:ext cx="889000" cy="6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151856</xdr:rowOff>
    </xdr:from>
    <xdr:to>
      <xdr:col>4</xdr:col>
      <xdr:colOff>155575</xdr:colOff>
      <xdr:row>77</xdr:row>
      <xdr:rowOff>86894</xdr:rowOff>
    </xdr:to>
    <xdr:cxnSp macro="">
      <xdr:nvCxnSpPr>
        <xdr:cNvPr id="180" name="直線コネクタ 179"/>
        <xdr:cNvCxnSpPr/>
      </xdr:nvCxnSpPr>
      <xdr:spPr>
        <a:xfrm flipV="1">
          <a:off x="2019300" y="13182056"/>
          <a:ext cx="889000" cy="10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83990</xdr:rowOff>
    </xdr:from>
    <xdr:to>
      <xdr:col>2</xdr:col>
      <xdr:colOff>638175</xdr:colOff>
      <xdr:row>77</xdr:row>
      <xdr:rowOff>86894</xdr:rowOff>
    </xdr:to>
    <xdr:cxnSp macro="">
      <xdr:nvCxnSpPr>
        <xdr:cNvPr id="183" name="直線コネクタ 182"/>
        <xdr:cNvCxnSpPr/>
      </xdr:nvCxnSpPr>
      <xdr:spPr>
        <a:xfrm>
          <a:off x="1130300" y="13285640"/>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132943</xdr:rowOff>
    </xdr:from>
    <xdr:ext cx="599010" cy="259045"/>
    <xdr:sp macro="" textlink="">
      <xdr:nvSpPr>
        <xdr:cNvPr id="187" name="テキスト ボックス 186"/>
        <xdr:cNvSpPr txBox="1"/>
      </xdr:nvSpPr>
      <xdr:spPr>
        <a:xfrm>
          <a:off x="830794" y="1299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127510</xdr:rowOff>
    </xdr:from>
    <xdr:to>
      <xdr:col>6</xdr:col>
      <xdr:colOff>561975</xdr:colOff>
      <xdr:row>77</xdr:row>
      <xdr:rowOff>57660</xdr:rowOff>
    </xdr:to>
    <xdr:sp macro="" textlink="">
      <xdr:nvSpPr>
        <xdr:cNvPr id="193" name="円/楕円 192"/>
        <xdr:cNvSpPr/>
      </xdr:nvSpPr>
      <xdr:spPr>
        <a:xfrm>
          <a:off x="4584700" y="1315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105937</xdr:rowOff>
    </xdr:from>
    <xdr:ext cx="599010" cy="259045"/>
    <xdr:sp macro="" textlink="">
      <xdr:nvSpPr>
        <xdr:cNvPr id="194" name="民生費該当値テキスト"/>
        <xdr:cNvSpPr txBox="1"/>
      </xdr:nvSpPr>
      <xdr:spPr>
        <a:xfrm>
          <a:off x="4686300" y="1313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133,244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170836</xdr:rowOff>
    </xdr:from>
    <xdr:to>
      <xdr:col>5</xdr:col>
      <xdr:colOff>409575</xdr:colOff>
      <xdr:row>77</xdr:row>
      <xdr:rowOff>100986</xdr:rowOff>
    </xdr:to>
    <xdr:sp macro="" textlink="">
      <xdr:nvSpPr>
        <xdr:cNvPr id="195" name="円/楕円 194"/>
        <xdr:cNvSpPr/>
      </xdr:nvSpPr>
      <xdr:spPr>
        <a:xfrm>
          <a:off x="3746500" y="132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92113</xdr:rowOff>
    </xdr:from>
    <xdr:ext cx="599010" cy="259045"/>
    <xdr:sp macro="" textlink="">
      <xdr:nvSpPr>
        <xdr:cNvPr id="196" name="テキスト ボックス 195"/>
        <xdr:cNvSpPr txBox="1"/>
      </xdr:nvSpPr>
      <xdr:spPr>
        <a:xfrm>
          <a:off x="3497794" y="1329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125,663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101056</xdr:rowOff>
    </xdr:from>
    <xdr:to>
      <xdr:col>4</xdr:col>
      <xdr:colOff>206375</xdr:colOff>
      <xdr:row>77</xdr:row>
      <xdr:rowOff>31206</xdr:rowOff>
    </xdr:to>
    <xdr:sp macro="" textlink="">
      <xdr:nvSpPr>
        <xdr:cNvPr id="197" name="円/楕円 196"/>
        <xdr:cNvSpPr/>
      </xdr:nvSpPr>
      <xdr:spPr>
        <a:xfrm>
          <a:off x="2857500" y="131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22333</xdr:rowOff>
    </xdr:from>
    <xdr:ext cx="599010" cy="259045"/>
    <xdr:sp macro="" textlink="">
      <xdr:nvSpPr>
        <xdr:cNvPr id="198" name="テキスト ボックス 197"/>
        <xdr:cNvSpPr txBox="1"/>
      </xdr:nvSpPr>
      <xdr:spPr>
        <a:xfrm>
          <a:off x="2608794" y="1322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137,873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36094</xdr:rowOff>
    </xdr:from>
    <xdr:to>
      <xdr:col>3</xdr:col>
      <xdr:colOff>3175</xdr:colOff>
      <xdr:row>77</xdr:row>
      <xdr:rowOff>137694</xdr:rowOff>
    </xdr:to>
    <xdr:sp macro="" textlink="">
      <xdr:nvSpPr>
        <xdr:cNvPr id="199" name="円/楕円 198"/>
        <xdr:cNvSpPr/>
      </xdr:nvSpPr>
      <xdr:spPr>
        <a:xfrm>
          <a:off x="1968500" y="132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128821</xdr:rowOff>
    </xdr:from>
    <xdr:ext cx="599010" cy="259045"/>
    <xdr:sp macro="" textlink="">
      <xdr:nvSpPr>
        <xdr:cNvPr id="200" name="テキスト ボックス 199"/>
        <xdr:cNvSpPr txBox="1"/>
      </xdr:nvSpPr>
      <xdr:spPr>
        <a:xfrm>
          <a:off x="1719794" y="1333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33190</xdr:rowOff>
    </xdr:from>
    <xdr:to>
      <xdr:col>1</xdr:col>
      <xdr:colOff>485775</xdr:colOff>
      <xdr:row>77</xdr:row>
      <xdr:rowOff>134790</xdr:rowOff>
    </xdr:to>
    <xdr:sp macro="" textlink="">
      <xdr:nvSpPr>
        <xdr:cNvPr id="201" name="円/楕円 200"/>
        <xdr:cNvSpPr/>
      </xdr:nvSpPr>
      <xdr:spPr>
        <a:xfrm>
          <a:off x="1079500" y="1323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125917</xdr:rowOff>
    </xdr:from>
    <xdr:ext cx="599010" cy="259045"/>
    <xdr:sp macro="" textlink="">
      <xdr:nvSpPr>
        <xdr:cNvPr id="202" name="テキスト ボックス 201"/>
        <xdr:cNvSpPr txBox="1"/>
      </xdr:nvSpPr>
      <xdr:spPr>
        <a:xfrm>
          <a:off x="830794" y="1332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104511</xdr:rowOff>
    </xdr:from>
    <xdr:to>
      <xdr:col>6</xdr:col>
      <xdr:colOff>511175</xdr:colOff>
      <xdr:row>98</xdr:row>
      <xdr:rowOff>105639</xdr:rowOff>
    </xdr:to>
    <xdr:cxnSp macro="">
      <xdr:nvCxnSpPr>
        <xdr:cNvPr id="234" name="直線コネクタ 233"/>
        <xdr:cNvCxnSpPr/>
      </xdr:nvCxnSpPr>
      <xdr:spPr>
        <a:xfrm flipV="1">
          <a:off x="3797300" y="16906611"/>
          <a:ext cx="8382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70172</xdr:rowOff>
    </xdr:from>
    <xdr:to>
      <xdr:col>5</xdr:col>
      <xdr:colOff>358775</xdr:colOff>
      <xdr:row>98</xdr:row>
      <xdr:rowOff>105639</xdr:rowOff>
    </xdr:to>
    <xdr:cxnSp macro="">
      <xdr:nvCxnSpPr>
        <xdr:cNvPr id="237" name="直線コネクタ 236"/>
        <xdr:cNvCxnSpPr/>
      </xdr:nvCxnSpPr>
      <xdr:spPr>
        <a:xfrm>
          <a:off x="2908300" y="16700822"/>
          <a:ext cx="889000" cy="20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70172</xdr:rowOff>
    </xdr:from>
    <xdr:to>
      <xdr:col>4</xdr:col>
      <xdr:colOff>155575</xdr:colOff>
      <xdr:row>98</xdr:row>
      <xdr:rowOff>19016</xdr:rowOff>
    </xdr:to>
    <xdr:cxnSp macro="">
      <xdr:nvCxnSpPr>
        <xdr:cNvPr id="240" name="直線コネクタ 239"/>
        <xdr:cNvCxnSpPr/>
      </xdr:nvCxnSpPr>
      <xdr:spPr>
        <a:xfrm flipV="1">
          <a:off x="2019300" y="16700822"/>
          <a:ext cx="889000" cy="1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19016</xdr:rowOff>
    </xdr:from>
    <xdr:to>
      <xdr:col>2</xdr:col>
      <xdr:colOff>638175</xdr:colOff>
      <xdr:row>99</xdr:row>
      <xdr:rowOff>87792</xdr:rowOff>
    </xdr:to>
    <xdr:cxnSp macro="">
      <xdr:nvCxnSpPr>
        <xdr:cNvPr id="243" name="直線コネクタ 242"/>
        <xdr:cNvCxnSpPr/>
      </xdr:nvCxnSpPr>
      <xdr:spPr>
        <a:xfrm flipV="1">
          <a:off x="1130300" y="16821116"/>
          <a:ext cx="889000" cy="24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171006</xdr:rowOff>
    </xdr:from>
    <xdr:ext cx="534377" cy="259045"/>
    <xdr:sp macro="" textlink="">
      <xdr:nvSpPr>
        <xdr:cNvPr id="245" name="テキスト ボックス 244"/>
        <xdr:cNvSpPr txBox="1"/>
      </xdr:nvSpPr>
      <xdr:spPr>
        <a:xfrm>
          <a:off x="1752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49782</xdr:rowOff>
    </xdr:from>
    <xdr:ext cx="534377" cy="259045"/>
    <xdr:sp macro="" textlink="">
      <xdr:nvSpPr>
        <xdr:cNvPr id="247" name="テキスト ボックス 246"/>
        <xdr:cNvSpPr txBox="1"/>
      </xdr:nvSpPr>
      <xdr:spPr>
        <a:xfrm>
          <a:off x="863111" y="165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53711</xdr:rowOff>
    </xdr:from>
    <xdr:to>
      <xdr:col>6</xdr:col>
      <xdr:colOff>561975</xdr:colOff>
      <xdr:row>98</xdr:row>
      <xdr:rowOff>155311</xdr:rowOff>
    </xdr:to>
    <xdr:sp macro="" textlink="">
      <xdr:nvSpPr>
        <xdr:cNvPr id="253" name="円/楕円 252"/>
        <xdr:cNvSpPr/>
      </xdr:nvSpPr>
      <xdr:spPr>
        <a:xfrm>
          <a:off x="4584700" y="168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32138</xdr:rowOff>
    </xdr:from>
    <xdr:ext cx="534377" cy="259045"/>
    <xdr:sp macro="" textlink="">
      <xdr:nvSpPr>
        <xdr:cNvPr id="254" name="衛生費該当値テキスト"/>
        <xdr:cNvSpPr txBox="1"/>
      </xdr:nvSpPr>
      <xdr:spPr>
        <a:xfrm>
          <a:off x="4686300" y="1683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54839</xdr:rowOff>
    </xdr:from>
    <xdr:to>
      <xdr:col>5</xdr:col>
      <xdr:colOff>409575</xdr:colOff>
      <xdr:row>98</xdr:row>
      <xdr:rowOff>156439</xdr:rowOff>
    </xdr:to>
    <xdr:sp macro="" textlink="">
      <xdr:nvSpPr>
        <xdr:cNvPr id="255" name="円/楕円 254"/>
        <xdr:cNvSpPr/>
      </xdr:nvSpPr>
      <xdr:spPr>
        <a:xfrm>
          <a:off x="3746500" y="168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147566</xdr:rowOff>
    </xdr:from>
    <xdr:ext cx="534377" cy="259045"/>
    <xdr:sp macro="" textlink="">
      <xdr:nvSpPr>
        <xdr:cNvPr id="256" name="テキスト ボックス 255"/>
        <xdr:cNvSpPr txBox="1"/>
      </xdr:nvSpPr>
      <xdr:spPr>
        <a:xfrm>
          <a:off x="3530111" y="169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19372</xdr:rowOff>
    </xdr:from>
    <xdr:to>
      <xdr:col>4</xdr:col>
      <xdr:colOff>206375</xdr:colOff>
      <xdr:row>97</xdr:row>
      <xdr:rowOff>120972</xdr:rowOff>
    </xdr:to>
    <xdr:sp macro="" textlink="">
      <xdr:nvSpPr>
        <xdr:cNvPr id="257" name="円/楕円 256"/>
        <xdr:cNvSpPr/>
      </xdr:nvSpPr>
      <xdr:spPr>
        <a:xfrm>
          <a:off x="2857500" y="166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112099</xdr:rowOff>
    </xdr:from>
    <xdr:ext cx="534377" cy="259045"/>
    <xdr:sp macro="" textlink="">
      <xdr:nvSpPr>
        <xdr:cNvPr id="258" name="テキスト ボックス 257"/>
        <xdr:cNvSpPr txBox="1"/>
      </xdr:nvSpPr>
      <xdr:spPr>
        <a:xfrm>
          <a:off x="2641111" y="167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139666</xdr:rowOff>
    </xdr:from>
    <xdr:to>
      <xdr:col>3</xdr:col>
      <xdr:colOff>3175</xdr:colOff>
      <xdr:row>98</xdr:row>
      <xdr:rowOff>69816</xdr:rowOff>
    </xdr:to>
    <xdr:sp macro="" textlink="">
      <xdr:nvSpPr>
        <xdr:cNvPr id="259" name="円/楕円 258"/>
        <xdr:cNvSpPr/>
      </xdr:nvSpPr>
      <xdr:spPr>
        <a:xfrm>
          <a:off x="1968500" y="167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60943</xdr:rowOff>
    </xdr:from>
    <xdr:ext cx="534377" cy="259045"/>
    <xdr:sp macro="" textlink="">
      <xdr:nvSpPr>
        <xdr:cNvPr id="260" name="テキスト ボックス 259"/>
        <xdr:cNvSpPr txBox="1"/>
      </xdr:nvSpPr>
      <xdr:spPr>
        <a:xfrm>
          <a:off x="1752111" y="1686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36992</xdr:rowOff>
    </xdr:from>
    <xdr:to>
      <xdr:col>1</xdr:col>
      <xdr:colOff>485775</xdr:colOff>
      <xdr:row>99</xdr:row>
      <xdr:rowOff>138592</xdr:rowOff>
    </xdr:to>
    <xdr:sp macro="" textlink="">
      <xdr:nvSpPr>
        <xdr:cNvPr id="261" name="円/楕円 260"/>
        <xdr:cNvSpPr/>
      </xdr:nvSpPr>
      <xdr:spPr>
        <a:xfrm>
          <a:off x="1079500" y="1701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129719</xdr:rowOff>
    </xdr:from>
    <xdr:ext cx="534377" cy="259045"/>
    <xdr:sp macro="" textlink="">
      <xdr:nvSpPr>
        <xdr:cNvPr id="262" name="テキスト ボックス 261"/>
        <xdr:cNvSpPr txBox="1"/>
      </xdr:nvSpPr>
      <xdr:spPr>
        <a:xfrm>
          <a:off x="863111" y="171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162941</xdr:rowOff>
    </xdr:from>
    <xdr:to>
      <xdr:col>15</xdr:col>
      <xdr:colOff>180975</xdr:colOff>
      <xdr:row>38</xdr:row>
      <xdr:rowOff>163703</xdr:rowOff>
    </xdr:to>
    <xdr:cxnSp macro="">
      <xdr:nvCxnSpPr>
        <xdr:cNvPr id="291" name="直線コネクタ 290"/>
        <xdr:cNvCxnSpPr/>
      </xdr:nvCxnSpPr>
      <xdr:spPr>
        <a:xfrm flipV="1">
          <a:off x="9639300" y="667804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152464</xdr:rowOff>
    </xdr:from>
    <xdr:to>
      <xdr:col>14</xdr:col>
      <xdr:colOff>28575</xdr:colOff>
      <xdr:row>38</xdr:row>
      <xdr:rowOff>163703</xdr:rowOff>
    </xdr:to>
    <xdr:cxnSp macro="">
      <xdr:nvCxnSpPr>
        <xdr:cNvPr id="294" name="直線コネクタ 293"/>
        <xdr:cNvCxnSpPr/>
      </xdr:nvCxnSpPr>
      <xdr:spPr>
        <a:xfrm>
          <a:off x="8750300" y="6667564"/>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132461</xdr:rowOff>
    </xdr:from>
    <xdr:to>
      <xdr:col>12</xdr:col>
      <xdr:colOff>511175</xdr:colOff>
      <xdr:row>38</xdr:row>
      <xdr:rowOff>152464</xdr:rowOff>
    </xdr:to>
    <xdr:cxnSp macro="">
      <xdr:nvCxnSpPr>
        <xdr:cNvPr id="297" name="直線コネクタ 296"/>
        <xdr:cNvCxnSpPr/>
      </xdr:nvCxnSpPr>
      <xdr:spPr>
        <a:xfrm>
          <a:off x="7861300" y="6647561"/>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132461</xdr:rowOff>
    </xdr:from>
    <xdr:to>
      <xdr:col>11</xdr:col>
      <xdr:colOff>307975</xdr:colOff>
      <xdr:row>38</xdr:row>
      <xdr:rowOff>146368</xdr:rowOff>
    </xdr:to>
    <xdr:cxnSp macro="">
      <xdr:nvCxnSpPr>
        <xdr:cNvPr id="300" name="直線コネクタ 299"/>
        <xdr:cNvCxnSpPr/>
      </xdr:nvCxnSpPr>
      <xdr:spPr>
        <a:xfrm flipV="1">
          <a:off x="6972300" y="6647561"/>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2" name="テキスト ボックス 301"/>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112141</xdr:rowOff>
    </xdr:from>
    <xdr:to>
      <xdr:col>15</xdr:col>
      <xdr:colOff>231775</xdr:colOff>
      <xdr:row>39</xdr:row>
      <xdr:rowOff>42291</xdr:rowOff>
    </xdr:to>
    <xdr:sp macro="" textlink="">
      <xdr:nvSpPr>
        <xdr:cNvPr id="310" name="円/楕円 309"/>
        <xdr:cNvSpPr/>
      </xdr:nvSpPr>
      <xdr:spPr>
        <a:xfrm>
          <a:off x="104267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27068</xdr:rowOff>
    </xdr:from>
    <xdr:ext cx="378565" cy="259045"/>
    <xdr:sp macro="" textlink="">
      <xdr:nvSpPr>
        <xdr:cNvPr id="311" name="労働費該当値テキスト"/>
        <xdr:cNvSpPr txBox="1"/>
      </xdr:nvSpPr>
      <xdr:spPr>
        <a:xfrm>
          <a:off x="10528300" y="6542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112903</xdr:rowOff>
    </xdr:from>
    <xdr:to>
      <xdr:col>14</xdr:col>
      <xdr:colOff>79375</xdr:colOff>
      <xdr:row>39</xdr:row>
      <xdr:rowOff>43053</xdr:rowOff>
    </xdr:to>
    <xdr:sp macro="" textlink="">
      <xdr:nvSpPr>
        <xdr:cNvPr id="312" name="円/楕円 311"/>
        <xdr:cNvSpPr/>
      </xdr:nvSpPr>
      <xdr:spPr>
        <a:xfrm>
          <a:off x="9588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34180</xdr:rowOff>
    </xdr:from>
    <xdr:ext cx="378565" cy="259045"/>
    <xdr:sp macro="" textlink="">
      <xdr:nvSpPr>
        <xdr:cNvPr id="313" name="テキスト ボックス 312"/>
        <xdr:cNvSpPr txBox="1"/>
      </xdr:nvSpPr>
      <xdr:spPr>
        <a:xfrm>
          <a:off x="9450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101664</xdr:rowOff>
    </xdr:from>
    <xdr:to>
      <xdr:col>12</xdr:col>
      <xdr:colOff>561975</xdr:colOff>
      <xdr:row>39</xdr:row>
      <xdr:rowOff>31814</xdr:rowOff>
    </xdr:to>
    <xdr:sp macro="" textlink="">
      <xdr:nvSpPr>
        <xdr:cNvPr id="314" name="円/楕円 313"/>
        <xdr:cNvSpPr/>
      </xdr:nvSpPr>
      <xdr:spPr>
        <a:xfrm>
          <a:off x="8699500" y="66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22941</xdr:rowOff>
    </xdr:from>
    <xdr:ext cx="378565" cy="259045"/>
    <xdr:sp macro="" textlink="">
      <xdr:nvSpPr>
        <xdr:cNvPr id="315" name="テキスト ボックス 314"/>
        <xdr:cNvSpPr txBox="1"/>
      </xdr:nvSpPr>
      <xdr:spPr>
        <a:xfrm>
          <a:off x="8561017" y="670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81661</xdr:rowOff>
    </xdr:from>
    <xdr:to>
      <xdr:col>11</xdr:col>
      <xdr:colOff>358775</xdr:colOff>
      <xdr:row>39</xdr:row>
      <xdr:rowOff>11811</xdr:rowOff>
    </xdr:to>
    <xdr:sp macro="" textlink="">
      <xdr:nvSpPr>
        <xdr:cNvPr id="316" name="円/楕円 315"/>
        <xdr:cNvSpPr/>
      </xdr:nvSpPr>
      <xdr:spPr>
        <a:xfrm>
          <a:off x="78105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2938</xdr:rowOff>
    </xdr:from>
    <xdr:ext cx="378565" cy="259045"/>
    <xdr:sp macro="" textlink="">
      <xdr:nvSpPr>
        <xdr:cNvPr id="317" name="テキスト ボックス 316"/>
        <xdr:cNvSpPr txBox="1"/>
      </xdr:nvSpPr>
      <xdr:spPr>
        <a:xfrm>
          <a:off x="7672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95568</xdr:rowOff>
    </xdr:from>
    <xdr:to>
      <xdr:col>10</xdr:col>
      <xdr:colOff>155575</xdr:colOff>
      <xdr:row>39</xdr:row>
      <xdr:rowOff>25718</xdr:rowOff>
    </xdr:to>
    <xdr:sp macro="" textlink="">
      <xdr:nvSpPr>
        <xdr:cNvPr id="318" name="円/楕円 317"/>
        <xdr:cNvSpPr/>
      </xdr:nvSpPr>
      <xdr:spPr>
        <a:xfrm>
          <a:off x="6921500" y="66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16845</xdr:rowOff>
    </xdr:from>
    <xdr:ext cx="378565" cy="259045"/>
    <xdr:sp macro="" textlink="">
      <xdr:nvSpPr>
        <xdr:cNvPr id="319" name="テキスト ボックス 318"/>
        <xdr:cNvSpPr txBox="1"/>
      </xdr:nvSpPr>
      <xdr:spPr>
        <a:xfrm>
          <a:off x="6783017" y="6703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12882</xdr:rowOff>
    </xdr:from>
    <xdr:to>
      <xdr:col>15</xdr:col>
      <xdr:colOff>180975</xdr:colOff>
      <xdr:row>58</xdr:row>
      <xdr:rowOff>14651</xdr:rowOff>
    </xdr:to>
    <xdr:cxnSp macro="">
      <xdr:nvCxnSpPr>
        <xdr:cNvPr id="346" name="直線コネクタ 345"/>
        <xdr:cNvCxnSpPr/>
      </xdr:nvCxnSpPr>
      <xdr:spPr>
        <a:xfrm flipV="1">
          <a:off x="9639300" y="9956982"/>
          <a:ext cx="8382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164727</xdr:rowOff>
    </xdr:from>
    <xdr:to>
      <xdr:col>14</xdr:col>
      <xdr:colOff>28575</xdr:colOff>
      <xdr:row>58</xdr:row>
      <xdr:rowOff>14651</xdr:rowOff>
    </xdr:to>
    <xdr:cxnSp macro="">
      <xdr:nvCxnSpPr>
        <xdr:cNvPr id="349" name="直線コネクタ 348"/>
        <xdr:cNvCxnSpPr/>
      </xdr:nvCxnSpPr>
      <xdr:spPr>
        <a:xfrm>
          <a:off x="8750300" y="9937377"/>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164727</xdr:rowOff>
    </xdr:from>
    <xdr:to>
      <xdr:col>12</xdr:col>
      <xdr:colOff>511175</xdr:colOff>
      <xdr:row>58</xdr:row>
      <xdr:rowOff>652</xdr:rowOff>
    </xdr:to>
    <xdr:cxnSp macro="">
      <xdr:nvCxnSpPr>
        <xdr:cNvPr id="352" name="直線コネクタ 351"/>
        <xdr:cNvCxnSpPr/>
      </xdr:nvCxnSpPr>
      <xdr:spPr>
        <a:xfrm flipV="1">
          <a:off x="7861300" y="9937377"/>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161202</xdr:rowOff>
    </xdr:from>
    <xdr:to>
      <xdr:col>11</xdr:col>
      <xdr:colOff>307975</xdr:colOff>
      <xdr:row>58</xdr:row>
      <xdr:rowOff>652</xdr:rowOff>
    </xdr:to>
    <xdr:cxnSp macro="">
      <xdr:nvCxnSpPr>
        <xdr:cNvPr id="355" name="直線コネクタ 354"/>
        <xdr:cNvCxnSpPr/>
      </xdr:nvCxnSpPr>
      <xdr:spPr>
        <a:xfrm>
          <a:off x="6972300" y="9762402"/>
          <a:ext cx="889000" cy="1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66961</xdr:rowOff>
    </xdr:from>
    <xdr:ext cx="534377" cy="259045"/>
    <xdr:sp macro="" textlink="">
      <xdr:nvSpPr>
        <xdr:cNvPr id="359" name="テキスト ボックス 358"/>
        <xdr:cNvSpPr txBox="1"/>
      </xdr:nvSpPr>
      <xdr:spPr>
        <a:xfrm>
          <a:off x="6705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133532</xdr:rowOff>
    </xdr:from>
    <xdr:to>
      <xdr:col>15</xdr:col>
      <xdr:colOff>231775</xdr:colOff>
      <xdr:row>58</xdr:row>
      <xdr:rowOff>63682</xdr:rowOff>
    </xdr:to>
    <xdr:sp macro="" textlink="">
      <xdr:nvSpPr>
        <xdr:cNvPr id="365" name="円/楕円 364"/>
        <xdr:cNvSpPr/>
      </xdr:nvSpPr>
      <xdr:spPr>
        <a:xfrm>
          <a:off x="10426700" y="99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135301</xdr:rowOff>
    </xdr:from>
    <xdr:to>
      <xdr:col>14</xdr:col>
      <xdr:colOff>79375</xdr:colOff>
      <xdr:row>58</xdr:row>
      <xdr:rowOff>65451</xdr:rowOff>
    </xdr:to>
    <xdr:sp macro="" textlink="">
      <xdr:nvSpPr>
        <xdr:cNvPr id="367" name="円/楕円 366"/>
        <xdr:cNvSpPr/>
      </xdr:nvSpPr>
      <xdr:spPr>
        <a:xfrm>
          <a:off x="9588500" y="99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56578</xdr:rowOff>
    </xdr:from>
    <xdr:ext cx="534377" cy="259045"/>
    <xdr:sp macro="" textlink="">
      <xdr:nvSpPr>
        <xdr:cNvPr id="368" name="テキスト ボックス 367"/>
        <xdr:cNvSpPr txBox="1"/>
      </xdr:nvSpPr>
      <xdr:spPr>
        <a:xfrm>
          <a:off x="9372111" y="1000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113927</xdr:rowOff>
    </xdr:from>
    <xdr:to>
      <xdr:col>12</xdr:col>
      <xdr:colOff>561975</xdr:colOff>
      <xdr:row>58</xdr:row>
      <xdr:rowOff>44077</xdr:rowOff>
    </xdr:to>
    <xdr:sp macro="" textlink="">
      <xdr:nvSpPr>
        <xdr:cNvPr id="369" name="円/楕円 368"/>
        <xdr:cNvSpPr/>
      </xdr:nvSpPr>
      <xdr:spPr>
        <a:xfrm>
          <a:off x="8699500" y="98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35204</xdr:rowOff>
    </xdr:from>
    <xdr:ext cx="534377" cy="259045"/>
    <xdr:sp macro="" textlink="">
      <xdr:nvSpPr>
        <xdr:cNvPr id="370" name="テキスト ボックス 369"/>
        <xdr:cNvSpPr txBox="1"/>
      </xdr:nvSpPr>
      <xdr:spPr>
        <a:xfrm>
          <a:off x="8483111" y="99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121302</xdr:rowOff>
    </xdr:from>
    <xdr:to>
      <xdr:col>11</xdr:col>
      <xdr:colOff>358775</xdr:colOff>
      <xdr:row>58</xdr:row>
      <xdr:rowOff>51452</xdr:rowOff>
    </xdr:to>
    <xdr:sp macro="" textlink="">
      <xdr:nvSpPr>
        <xdr:cNvPr id="371" name="円/楕円 370"/>
        <xdr:cNvSpPr/>
      </xdr:nvSpPr>
      <xdr:spPr>
        <a:xfrm>
          <a:off x="7810500" y="989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42579</xdr:rowOff>
    </xdr:from>
    <xdr:ext cx="534377" cy="259045"/>
    <xdr:sp macro="" textlink="">
      <xdr:nvSpPr>
        <xdr:cNvPr id="372" name="テキスト ボックス 371"/>
        <xdr:cNvSpPr txBox="1"/>
      </xdr:nvSpPr>
      <xdr:spPr>
        <a:xfrm>
          <a:off x="7594111" y="998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110402</xdr:rowOff>
    </xdr:from>
    <xdr:to>
      <xdr:col>10</xdr:col>
      <xdr:colOff>155575</xdr:colOff>
      <xdr:row>57</xdr:row>
      <xdr:rowOff>40552</xdr:rowOff>
    </xdr:to>
    <xdr:sp macro="" textlink="">
      <xdr:nvSpPr>
        <xdr:cNvPr id="373" name="円/楕円 372"/>
        <xdr:cNvSpPr/>
      </xdr:nvSpPr>
      <xdr:spPr>
        <a:xfrm>
          <a:off x="6921500" y="97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57079</xdr:rowOff>
    </xdr:from>
    <xdr:ext cx="534377" cy="259045"/>
    <xdr:sp macro="" textlink="">
      <xdr:nvSpPr>
        <xdr:cNvPr id="374" name="テキスト ボックス 373"/>
        <xdr:cNvSpPr txBox="1"/>
      </xdr:nvSpPr>
      <xdr:spPr>
        <a:xfrm>
          <a:off x="6705111" y="94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80656</xdr:rowOff>
    </xdr:from>
    <xdr:to>
      <xdr:col>15</xdr:col>
      <xdr:colOff>180975</xdr:colOff>
      <xdr:row>77</xdr:row>
      <xdr:rowOff>83300</xdr:rowOff>
    </xdr:to>
    <xdr:cxnSp macro="">
      <xdr:nvCxnSpPr>
        <xdr:cNvPr id="405" name="直線コネクタ 404"/>
        <xdr:cNvCxnSpPr/>
      </xdr:nvCxnSpPr>
      <xdr:spPr>
        <a:xfrm>
          <a:off x="9639300" y="13282306"/>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80656</xdr:rowOff>
    </xdr:from>
    <xdr:to>
      <xdr:col>14</xdr:col>
      <xdr:colOff>28575</xdr:colOff>
      <xdr:row>77</xdr:row>
      <xdr:rowOff>161482</xdr:rowOff>
    </xdr:to>
    <xdr:cxnSp macro="">
      <xdr:nvCxnSpPr>
        <xdr:cNvPr id="408" name="直線コネクタ 407"/>
        <xdr:cNvCxnSpPr/>
      </xdr:nvCxnSpPr>
      <xdr:spPr>
        <a:xfrm flipV="1">
          <a:off x="8750300" y="13282306"/>
          <a:ext cx="889000" cy="8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46072</xdr:rowOff>
    </xdr:from>
    <xdr:to>
      <xdr:col>12</xdr:col>
      <xdr:colOff>511175</xdr:colOff>
      <xdr:row>77</xdr:row>
      <xdr:rowOff>161482</xdr:rowOff>
    </xdr:to>
    <xdr:cxnSp macro="">
      <xdr:nvCxnSpPr>
        <xdr:cNvPr id="411" name="直線コネクタ 410"/>
        <xdr:cNvCxnSpPr/>
      </xdr:nvCxnSpPr>
      <xdr:spPr>
        <a:xfrm>
          <a:off x="7861300" y="13247722"/>
          <a:ext cx="889000" cy="1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13" name="テキスト ボックス 412"/>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28894</xdr:rowOff>
    </xdr:from>
    <xdr:to>
      <xdr:col>11</xdr:col>
      <xdr:colOff>307975</xdr:colOff>
      <xdr:row>77</xdr:row>
      <xdr:rowOff>46072</xdr:rowOff>
    </xdr:to>
    <xdr:cxnSp macro="">
      <xdr:nvCxnSpPr>
        <xdr:cNvPr id="414" name="直線コネクタ 413"/>
        <xdr:cNvCxnSpPr/>
      </xdr:nvCxnSpPr>
      <xdr:spPr>
        <a:xfrm>
          <a:off x="6972300" y="13230544"/>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27486</xdr:rowOff>
    </xdr:from>
    <xdr:ext cx="469744" cy="259045"/>
    <xdr:sp macro="" textlink="">
      <xdr:nvSpPr>
        <xdr:cNvPr id="416" name="テキスト ボックス 415"/>
        <xdr:cNvSpPr txBox="1"/>
      </xdr:nvSpPr>
      <xdr:spPr>
        <a:xfrm>
          <a:off x="7626427" y="1340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56256</xdr:rowOff>
    </xdr:from>
    <xdr:ext cx="469744" cy="259045"/>
    <xdr:sp macro="" textlink="">
      <xdr:nvSpPr>
        <xdr:cNvPr id="418" name="テキスト ボックス 417"/>
        <xdr:cNvSpPr txBox="1"/>
      </xdr:nvSpPr>
      <xdr:spPr>
        <a:xfrm>
          <a:off x="6737427" y="1342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32500</xdr:rowOff>
    </xdr:from>
    <xdr:to>
      <xdr:col>15</xdr:col>
      <xdr:colOff>231775</xdr:colOff>
      <xdr:row>77</xdr:row>
      <xdr:rowOff>134100</xdr:rowOff>
    </xdr:to>
    <xdr:sp macro="" textlink="">
      <xdr:nvSpPr>
        <xdr:cNvPr id="424" name="円/楕円 423"/>
        <xdr:cNvSpPr/>
      </xdr:nvSpPr>
      <xdr:spPr>
        <a:xfrm>
          <a:off x="10426700" y="132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10927</xdr:rowOff>
    </xdr:from>
    <xdr:ext cx="534377" cy="259045"/>
    <xdr:sp macro="" textlink="">
      <xdr:nvSpPr>
        <xdr:cNvPr id="425" name="商工費該当値テキスト"/>
        <xdr:cNvSpPr txBox="1"/>
      </xdr:nvSpPr>
      <xdr:spPr>
        <a:xfrm>
          <a:off x="10528300"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29856</xdr:rowOff>
    </xdr:from>
    <xdr:to>
      <xdr:col>14</xdr:col>
      <xdr:colOff>79375</xdr:colOff>
      <xdr:row>77</xdr:row>
      <xdr:rowOff>131456</xdr:rowOff>
    </xdr:to>
    <xdr:sp macro="" textlink="">
      <xdr:nvSpPr>
        <xdr:cNvPr id="426" name="円/楕円 425"/>
        <xdr:cNvSpPr/>
      </xdr:nvSpPr>
      <xdr:spPr>
        <a:xfrm>
          <a:off x="9588500" y="132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122583</xdr:rowOff>
    </xdr:from>
    <xdr:ext cx="534377" cy="259045"/>
    <xdr:sp macro="" textlink="">
      <xdr:nvSpPr>
        <xdr:cNvPr id="427" name="テキスト ボックス 426"/>
        <xdr:cNvSpPr txBox="1"/>
      </xdr:nvSpPr>
      <xdr:spPr>
        <a:xfrm>
          <a:off x="9372111" y="1332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110682</xdr:rowOff>
    </xdr:from>
    <xdr:to>
      <xdr:col>12</xdr:col>
      <xdr:colOff>561975</xdr:colOff>
      <xdr:row>78</xdr:row>
      <xdr:rowOff>40832</xdr:rowOff>
    </xdr:to>
    <xdr:sp macro="" textlink="">
      <xdr:nvSpPr>
        <xdr:cNvPr id="428" name="円/楕円 427"/>
        <xdr:cNvSpPr/>
      </xdr:nvSpPr>
      <xdr:spPr>
        <a:xfrm>
          <a:off x="8699500" y="133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31959</xdr:rowOff>
    </xdr:from>
    <xdr:ext cx="469744" cy="259045"/>
    <xdr:sp macro="" textlink="">
      <xdr:nvSpPr>
        <xdr:cNvPr id="429" name="テキスト ボックス 428"/>
        <xdr:cNvSpPr txBox="1"/>
      </xdr:nvSpPr>
      <xdr:spPr>
        <a:xfrm>
          <a:off x="8515427" y="134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166722</xdr:rowOff>
    </xdr:from>
    <xdr:to>
      <xdr:col>11</xdr:col>
      <xdr:colOff>358775</xdr:colOff>
      <xdr:row>77</xdr:row>
      <xdr:rowOff>96872</xdr:rowOff>
    </xdr:to>
    <xdr:sp macro="" textlink="">
      <xdr:nvSpPr>
        <xdr:cNvPr id="430" name="円/楕円 429"/>
        <xdr:cNvSpPr/>
      </xdr:nvSpPr>
      <xdr:spPr>
        <a:xfrm>
          <a:off x="7810500" y="1319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113399</xdr:rowOff>
    </xdr:from>
    <xdr:ext cx="534377" cy="259045"/>
    <xdr:sp macro="" textlink="">
      <xdr:nvSpPr>
        <xdr:cNvPr id="431" name="テキスト ボックス 430"/>
        <xdr:cNvSpPr txBox="1"/>
      </xdr:nvSpPr>
      <xdr:spPr>
        <a:xfrm>
          <a:off x="7594111" y="12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149544</xdr:rowOff>
    </xdr:from>
    <xdr:to>
      <xdr:col>10</xdr:col>
      <xdr:colOff>155575</xdr:colOff>
      <xdr:row>77</xdr:row>
      <xdr:rowOff>79694</xdr:rowOff>
    </xdr:to>
    <xdr:sp macro="" textlink="">
      <xdr:nvSpPr>
        <xdr:cNvPr id="432" name="円/楕円 431"/>
        <xdr:cNvSpPr/>
      </xdr:nvSpPr>
      <xdr:spPr>
        <a:xfrm>
          <a:off x="6921500" y="131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96221</xdr:rowOff>
    </xdr:from>
    <xdr:ext cx="534377" cy="259045"/>
    <xdr:sp macro="" textlink="">
      <xdr:nvSpPr>
        <xdr:cNvPr id="433" name="テキスト ボックス 432"/>
        <xdr:cNvSpPr txBox="1"/>
      </xdr:nvSpPr>
      <xdr:spPr>
        <a:xfrm>
          <a:off x="6705111" y="129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165401</xdr:rowOff>
    </xdr:from>
    <xdr:to>
      <xdr:col>15</xdr:col>
      <xdr:colOff>180975</xdr:colOff>
      <xdr:row>98</xdr:row>
      <xdr:rowOff>171292</xdr:rowOff>
    </xdr:to>
    <xdr:cxnSp macro="">
      <xdr:nvCxnSpPr>
        <xdr:cNvPr id="462" name="直線コネクタ 461"/>
        <xdr:cNvCxnSpPr/>
      </xdr:nvCxnSpPr>
      <xdr:spPr>
        <a:xfrm flipV="1">
          <a:off x="9639300" y="16967501"/>
          <a:ext cx="8382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171292</xdr:rowOff>
    </xdr:from>
    <xdr:to>
      <xdr:col>14</xdr:col>
      <xdr:colOff>28575</xdr:colOff>
      <xdr:row>99</xdr:row>
      <xdr:rowOff>11897</xdr:rowOff>
    </xdr:to>
    <xdr:cxnSp macro="">
      <xdr:nvCxnSpPr>
        <xdr:cNvPr id="465" name="直線コネクタ 464"/>
        <xdr:cNvCxnSpPr/>
      </xdr:nvCxnSpPr>
      <xdr:spPr>
        <a:xfrm flipV="1">
          <a:off x="8750300" y="16973392"/>
          <a:ext cx="8890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11897</xdr:rowOff>
    </xdr:from>
    <xdr:to>
      <xdr:col>12</xdr:col>
      <xdr:colOff>511175</xdr:colOff>
      <xdr:row>99</xdr:row>
      <xdr:rowOff>12861</xdr:rowOff>
    </xdr:to>
    <xdr:cxnSp macro="">
      <xdr:nvCxnSpPr>
        <xdr:cNvPr id="468" name="直線コネクタ 467"/>
        <xdr:cNvCxnSpPr/>
      </xdr:nvCxnSpPr>
      <xdr:spPr>
        <a:xfrm flipV="1">
          <a:off x="7861300" y="16985447"/>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12861</xdr:rowOff>
    </xdr:from>
    <xdr:to>
      <xdr:col>11</xdr:col>
      <xdr:colOff>307975</xdr:colOff>
      <xdr:row>99</xdr:row>
      <xdr:rowOff>17332</xdr:rowOff>
    </xdr:to>
    <xdr:cxnSp macro="">
      <xdr:nvCxnSpPr>
        <xdr:cNvPr id="471" name="直線コネクタ 470"/>
        <xdr:cNvCxnSpPr/>
      </xdr:nvCxnSpPr>
      <xdr:spPr>
        <a:xfrm flipV="1">
          <a:off x="6972300" y="16986411"/>
          <a:ext cx="889000" cy="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66270</xdr:rowOff>
    </xdr:from>
    <xdr:ext cx="534377" cy="259045"/>
    <xdr:sp macro="" textlink="">
      <xdr:nvSpPr>
        <xdr:cNvPr id="473" name="テキスト ボックス 472"/>
        <xdr:cNvSpPr txBox="1"/>
      </xdr:nvSpPr>
      <xdr:spPr>
        <a:xfrm>
          <a:off x="7594111" y="166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78635</xdr:rowOff>
    </xdr:from>
    <xdr:ext cx="534377" cy="259045"/>
    <xdr:sp macro="" textlink="">
      <xdr:nvSpPr>
        <xdr:cNvPr id="475" name="テキスト ボックス 474"/>
        <xdr:cNvSpPr txBox="1"/>
      </xdr:nvSpPr>
      <xdr:spPr>
        <a:xfrm>
          <a:off x="6705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114601</xdr:rowOff>
    </xdr:from>
    <xdr:to>
      <xdr:col>15</xdr:col>
      <xdr:colOff>231775</xdr:colOff>
      <xdr:row>99</xdr:row>
      <xdr:rowOff>44751</xdr:rowOff>
    </xdr:to>
    <xdr:sp macro="" textlink="">
      <xdr:nvSpPr>
        <xdr:cNvPr id="481" name="円/楕円 480"/>
        <xdr:cNvSpPr/>
      </xdr:nvSpPr>
      <xdr:spPr>
        <a:xfrm>
          <a:off x="10426700" y="169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73978</xdr:rowOff>
    </xdr:from>
    <xdr:ext cx="534377" cy="259045"/>
    <xdr:sp macro="" textlink="">
      <xdr:nvSpPr>
        <xdr:cNvPr id="482" name="土木費該当値テキスト"/>
        <xdr:cNvSpPr txBox="1"/>
      </xdr:nvSpPr>
      <xdr:spPr>
        <a:xfrm>
          <a:off x="10528300" y="16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120492</xdr:rowOff>
    </xdr:from>
    <xdr:to>
      <xdr:col>14</xdr:col>
      <xdr:colOff>79375</xdr:colOff>
      <xdr:row>99</xdr:row>
      <xdr:rowOff>50642</xdr:rowOff>
    </xdr:to>
    <xdr:sp macro="" textlink="">
      <xdr:nvSpPr>
        <xdr:cNvPr id="483" name="円/楕円 482"/>
        <xdr:cNvSpPr/>
      </xdr:nvSpPr>
      <xdr:spPr>
        <a:xfrm>
          <a:off x="9588500" y="1692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41769</xdr:rowOff>
    </xdr:from>
    <xdr:ext cx="534377" cy="259045"/>
    <xdr:sp macro="" textlink="">
      <xdr:nvSpPr>
        <xdr:cNvPr id="484" name="テキスト ボックス 483"/>
        <xdr:cNvSpPr txBox="1"/>
      </xdr:nvSpPr>
      <xdr:spPr>
        <a:xfrm>
          <a:off x="9372111" y="1701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132547</xdr:rowOff>
    </xdr:from>
    <xdr:to>
      <xdr:col>12</xdr:col>
      <xdr:colOff>561975</xdr:colOff>
      <xdr:row>99</xdr:row>
      <xdr:rowOff>62697</xdr:rowOff>
    </xdr:to>
    <xdr:sp macro="" textlink="">
      <xdr:nvSpPr>
        <xdr:cNvPr id="485" name="円/楕円 484"/>
        <xdr:cNvSpPr/>
      </xdr:nvSpPr>
      <xdr:spPr>
        <a:xfrm>
          <a:off x="8699500" y="169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53824</xdr:rowOff>
    </xdr:from>
    <xdr:ext cx="534377" cy="259045"/>
    <xdr:sp macro="" textlink="">
      <xdr:nvSpPr>
        <xdr:cNvPr id="486" name="テキスト ボックス 485"/>
        <xdr:cNvSpPr txBox="1"/>
      </xdr:nvSpPr>
      <xdr:spPr>
        <a:xfrm>
          <a:off x="8483111" y="170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133511</xdr:rowOff>
    </xdr:from>
    <xdr:to>
      <xdr:col>11</xdr:col>
      <xdr:colOff>358775</xdr:colOff>
      <xdr:row>99</xdr:row>
      <xdr:rowOff>63661</xdr:rowOff>
    </xdr:to>
    <xdr:sp macro="" textlink="">
      <xdr:nvSpPr>
        <xdr:cNvPr id="487" name="円/楕円 486"/>
        <xdr:cNvSpPr/>
      </xdr:nvSpPr>
      <xdr:spPr>
        <a:xfrm>
          <a:off x="7810500" y="169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54788</xdr:rowOff>
    </xdr:from>
    <xdr:ext cx="534377" cy="259045"/>
    <xdr:sp macro="" textlink="">
      <xdr:nvSpPr>
        <xdr:cNvPr id="488" name="テキスト ボックス 487"/>
        <xdr:cNvSpPr txBox="1"/>
      </xdr:nvSpPr>
      <xdr:spPr>
        <a:xfrm>
          <a:off x="7594111" y="170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137982</xdr:rowOff>
    </xdr:from>
    <xdr:to>
      <xdr:col>10</xdr:col>
      <xdr:colOff>155575</xdr:colOff>
      <xdr:row>99</xdr:row>
      <xdr:rowOff>68132</xdr:rowOff>
    </xdr:to>
    <xdr:sp macro="" textlink="">
      <xdr:nvSpPr>
        <xdr:cNvPr id="489" name="円/楕円 488"/>
        <xdr:cNvSpPr/>
      </xdr:nvSpPr>
      <xdr:spPr>
        <a:xfrm>
          <a:off x="6921500" y="1694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59259</xdr:rowOff>
    </xdr:from>
    <xdr:ext cx="534377" cy="259045"/>
    <xdr:sp macro="" textlink="">
      <xdr:nvSpPr>
        <xdr:cNvPr id="490" name="テキスト ボックス 489"/>
        <xdr:cNvSpPr txBox="1"/>
      </xdr:nvSpPr>
      <xdr:spPr>
        <a:xfrm>
          <a:off x="6705111" y="1703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26200</xdr:rowOff>
    </xdr:from>
    <xdr:to>
      <xdr:col>23</xdr:col>
      <xdr:colOff>517525</xdr:colOff>
      <xdr:row>37</xdr:row>
      <xdr:rowOff>41255</xdr:rowOff>
    </xdr:to>
    <xdr:cxnSp macro="">
      <xdr:nvCxnSpPr>
        <xdr:cNvPr id="521" name="直線コネクタ 520"/>
        <xdr:cNvCxnSpPr/>
      </xdr:nvCxnSpPr>
      <xdr:spPr>
        <a:xfrm flipV="1">
          <a:off x="15481300" y="6369850"/>
          <a:ext cx="8382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41255</xdr:rowOff>
    </xdr:from>
    <xdr:to>
      <xdr:col>22</xdr:col>
      <xdr:colOff>365125</xdr:colOff>
      <xdr:row>37</xdr:row>
      <xdr:rowOff>126131</xdr:rowOff>
    </xdr:to>
    <xdr:cxnSp macro="">
      <xdr:nvCxnSpPr>
        <xdr:cNvPr id="524" name="直線コネクタ 523"/>
        <xdr:cNvCxnSpPr/>
      </xdr:nvCxnSpPr>
      <xdr:spPr>
        <a:xfrm flipV="1">
          <a:off x="14592300" y="6384905"/>
          <a:ext cx="889000" cy="8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6" name="テキスト ボックス 525"/>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126131</xdr:rowOff>
    </xdr:from>
    <xdr:to>
      <xdr:col>21</xdr:col>
      <xdr:colOff>161925</xdr:colOff>
      <xdr:row>37</xdr:row>
      <xdr:rowOff>162005</xdr:rowOff>
    </xdr:to>
    <xdr:cxnSp macro="">
      <xdr:nvCxnSpPr>
        <xdr:cNvPr id="527" name="直線コネクタ 526"/>
        <xdr:cNvCxnSpPr/>
      </xdr:nvCxnSpPr>
      <xdr:spPr>
        <a:xfrm flipV="1">
          <a:off x="13703300" y="6469781"/>
          <a:ext cx="889000" cy="3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127470</xdr:rowOff>
    </xdr:from>
    <xdr:to>
      <xdr:col>19</xdr:col>
      <xdr:colOff>644525</xdr:colOff>
      <xdr:row>37</xdr:row>
      <xdr:rowOff>162005</xdr:rowOff>
    </xdr:to>
    <xdr:cxnSp macro="">
      <xdr:nvCxnSpPr>
        <xdr:cNvPr id="530" name="直線コネクタ 529"/>
        <xdr:cNvCxnSpPr/>
      </xdr:nvCxnSpPr>
      <xdr:spPr>
        <a:xfrm>
          <a:off x="12814300" y="6471120"/>
          <a:ext cx="889000" cy="3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146850</xdr:rowOff>
    </xdr:from>
    <xdr:to>
      <xdr:col>23</xdr:col>
      <xdr:colOff>568325</xdr:colOff>
      <xdr:row>37</xdr:row>
      <xdr:rowOff>77000</xdr:rowOff>
    </xdr:to>
    <xdr:sp macro="" textlink="">
      <xdr:nvSpPr>
        <xdr:cNvPr id="540" name="円/楕円 539"/>
        <xdr:cNvSpPr/>
      </xdr:nvSpPr>
      <xdr:spPr>
        <a:xfrm>
          <a:off x="16268700" y="63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125277</xdr:rowOff>
    </xdr:from>
    <xdr:ext cx="534377" cy="259045"/>
    <xdr:sp macro="" textlink="">
      <xdr:nvSpPr>
        <xdr:cNvPr id="541" name="消防費該当値テキスト"/>
        <xdr:cNvSpPr txBox="1"/>
      </xdr:nvSpPr>
      <xdr:spPr>
        <a:xfrm>
          <a:off x="16370300" y="629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25,451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161905</xdr:rowOff>
    </xdr:from>
    <xdr:to>
      <xdr:col>22</xdr:col>
      <xdr:colOff>415925</xdr:colOff>
      <xdr:row>37</xdr:row>
      <xdr:rowOff>92055</xdr:rowOff>
    </xdr:to>
    <xdr:sp macro="" textlink="">
      <xdr:nvSpPr>
        <xdr:cNvPr id="542" name="円/楕円 541"/>
        <xdr:cNvSpPr/>
      </xdr:nvSpPr>
      <xdr:spPr>
        <a:xfrm>
          <a:off x="15430500" y="63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108582</xdr:rowOff>
    </xdr:from>
    <xdr:ext cx="534377" cy="259045"/>
    <xdr:sp macro="" textlink="">
      <xdr:nvSpPr>
        <xdr:cNvPr id="543" name="テキスト ボックス 542"/>
        <xdr:cNvSpPr txBox="1"/>
      </xdr:nvSpPr>
      <xdr:spPr>
        <a:xfrm>
          <a:off x="15214111" y="61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75331</xdr:rowOff>
    </xdr:from>
    <xdr:to>
      <xdr:col>21</xdr:col>
      <xdr:colOff>212725</xdr:colOff>
      <xdr:row>38</xdr:row>
      <xdr:rowOff>5481</xdr:rowOff>
    </xdr:to>
    <xdr:sp macro="" textlink="">
      <xdr:nvSpPr>
        <xdr:cNvPr id="544" name="円/楕円 543"/>
        <xdr:cNvSpPr/>
      </xdr:nvSpPr>
      <xdr:spPr>
        <a:xfrm>
          <a:off x="14541500" y="64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168058</xdr:rowOff>
    </xdr:from>
    <xdr:ext cx="534377" cy="259045"/>
    <xdr:sp macro="" textlink="">
      <xdr:nvSpPr>
        <xdr:cNvPr id="545" name="テキスト ボックス 544"/>
        <xdr:cNvSpPr txBox="1"/>
      </xdr:nvSpPr>
      <xdr:spPr>
        <a:xfrm>
          <a:off x="14325111" y="651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111205</xdr:rowOff>
    </xdr:from>
    <xdr:to>
      <xdr:col>20</xdr:col>
      <xdr:colOff>9525</xdr:colOff>
      <xdr:row>38</xdr:row>
      <xdr:rowOff>41355</xdr:rowOff>
    </xdr:to>
    <xdr:sp macro="" textlink="">
      <xdr:nvSpPr>
        <xdr:cNvPr id="546" name="円/楕円 545"/>
        <xdr:cNvSpPr/>
      </xdr:nvSpPr>
      <xdr:spPr>
        <a:xfrm>
          <a:off x="13652500" y="64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32482</xdr:rowOff>
    </xdr:from>
    <xdr:ext cx="534377" cy="259045"/>
    <xdr:sp macro="" textlink="">
      <xdr:nvSpPr>
        <xdr:cNvPr id="547" name="テキスト ボックス 546"/>
        <xdr:cNvSpPr txBox="1"/>
      </xdr:nvSpPr>
      <xdr:spPr>
        <a:xfrm>
          <a:off x="13436111" y="65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76670</xdr:rowOff>
    </xdr:from>
    <xdr:to>
      <xdr:col>18</xdr:col>
      <xdr:colOff>492125</xdr:colOff>
      <xdr:row>38</xdr:row>
      <xdr:rowOff>6820</xdr:rowOff>
    </xdr:to>
    <xdr:sp macro="" textlink="">
      <xdr:nvSpPr>
        <xdr:cNvPr id="548" name="円/楕円 547"/>
        <xdr:cNvSpPr/>
      </xdr:nvSpPr>
      <xdr:spPr>
        <a:xfrm>
          <a:off x="12763500" y="64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169397</xdr:rowOff>
    </xdr:from>
    <xdr:ext cx="534377" cy="259045"/>
    <xdr:sp macro="" textlink="">
      <xdr:nvSpPr>
        <xdr:cNvPr id="549" name="テキスト ボックス 548"/>
        <xdr:cNvSpPr txBox="1"/>
      </xdr:nvSpPr>
      <xdr:spPr>
        <a:xfrm>
          <a:off x="12547111" y="65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39418</xdr:rowOff>
    </xdr:from>
    <xdr:to>
      <xdr:col>23</xdr:col>
      <xdr:colOff>517525</xdr:colOff>
      <xdr:row>57</xdr:row>
      <xdr:rowOff>138539</xdr:rowOff>
    </xdr:to>
    <xdr:cxnSp macro="">
      <xdr:nvCxnSpPr>
        <xdr:cNvPr id="576" name="直線コネクタ 575"/>
        <xdr:cNvCxnSpPr/>
      </xdr:nvCxnSpPr>
      <xdr:spPr>
        <a:xfrm flipV="1">
          <a:off x="15481300" y="9640618"/>
          <a:ext cx="838200" cy="27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7"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138539</xdr:rowOff>
    </xdr:from>
    <xdr:to>
      <xdr:col>22</xdr:col>
      <xdr:colOff>365125</xdr:colOff>
      <xdr:row>57</xdr:row>
      <xdr:rowOff>167219</xdr:rowOff>
    </xdr:to>
    <xdr:cxnSp macro="">
      <xdr:nvCxnSpPr>
        <xdr:cNvPr id="579" name="直線コネクタ 578"/>
        <xdr:cNvCxnSpPr/>
      </xdr:nvCxnSpPr>
      <xdr:spPr>
        <a:xfrm flipV="1">
          <a:off x="14592300" y="9911189"/>
          <a:ext cx="889000" cy="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167219</xdr:rowOff>
    </xdr:from>
    <xdr:to>
      <xdr:col>21</xdr:col>
      <xdr:colOff>161925</xdr:colOff>
      <xdr:row>58</xdr:row>
      <xdr:rowOff>16845</xdr:rowOff>
    </xdr:to>
    <xdr:cxnSp macro="">
      <xdr:nvCxnSpPr>
        <xdr:cNvPr id="582" name="直線コネクタ 581"/>
        <xdr:cNvCxnSpPr/>
      </xdr:nvCxnSpPr>
      <xdr:spPr>
        <a:xfrm flipV="1">
          <a:off x="13703300" y="9939869"/>
          <a:ext cx="889000" cy="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43565</xdr:rowOff>
    </xdr:from>
    <xdr:to>
      <xdr:col>19</xdr:col>
      <xdr:colOff>644525</xdr:colOff>
      <xdr:row>58</xdr:row>
      <xdr:rowOff>16845</xdr:rowOff>
    </xdr:to>
    <xdr:cxnSp macro="">
      <xdr:nvCxnSpPr>
        <xdr:cNvPr id="585" name="直線コネクタ 584"/>
        <xdr:cNvCxnSpPr/>
      </xdr:nvCxnSpPr>
      <xdr:spPr>
        <a:xfrm>
          <a:off x="12814300" y="9301865"/>
          <a:ext cx="889000" cy="6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80209</xdr:rowOff>
    </xdr:from>
    <xdr:ext cx="534377" cy="259045"/>
    <xdr:sp macro="" textlink="">
      <xdr:nvSpPr>
        <xdr:cNvPr id="587" name="テキスト ボックス 586"/>
        <xdr:cNvSpPr txBox="1"/>
      </xdr:nvSpPr>
      <xdr:spPr>
        <a:xfrm>
          <a:off x="13436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31556</xdr:rowOff>
    </xdr:from>
    <xdr:ext cx="534377" cy="259045"/>
    <xdr:sp macro="" textlink="">
      <xdr:nvSpPr>
        <xdr:cNvPr id="589" name="テキスト ボックス 588"/>
        <xdr:cNvSpPr txBox="1"/>
      </xdr:nvSpPr>
      <xdr:spPr>
        <a:xfrm>
          <a:off x="12547111" y="98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160068</xdr:rowOff>
    </xdr:from>
    <xdr:to>
      <xdr:col>23</xdr:col>
      <xdr:colOff>568325</xdr:colOff>
      <xdr:row>56</xdr:row>
      <xdr:rowOff>90218</xdr:rowOff>
    </xdr:to>
    <xdr:sp macro="" textlink="">
      <xdr:nvSpPr>
        <xdr:cNvPr id="595" name="円/楕円 594"/>
        <xdr:cNvSpPr/>
      </xdr:nvSpPr>
      <xdr:spPr>
        <a:xfrm>
          <a:off x="16268700" y="958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11495</xdr:rowOff>
    </xdr:from>
    <xdr:ext cx="534377" cy="259045"/>
    <xdr:sp macro="" textlink="">
      <xdr:nvSpPr>
        <xdr:cNvPr id="596" name="教育費該当値テキスト"/>
        <xdr:cNvSpPr txBox="1"/>
      </xdr:nvSpPr>
      <xdr:spPr>
        <a:xfrm>
          <a:off x="16370300" y="944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96,934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87739</xdr:rowOff>
    </xdr:from>
    <xdr:to>
      <xdr:col>22</xdr:col>
      <xdr:colOff>415925</xdr:colOff>
      <xdr:row>58</xdr:row>
      <xdr:rowOff>17889</xdr:rowOff>
    </xdr:to>
    <xdr:sp macro="" textlink="">
      <xdr:nvSpPr>
        <xdr:cNvPr id="597" name="円/楕円 596"/>
        <xdr:cNvSpPr/>
      </xdr:nvSpPr>
      <xdr:spPr>
        <a:xfrm>
          <a:off x="15430500" y="98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9016</xdr:rowOff>
    </xdr:from>
    <xdr:ext cx="534377" cy="259045"/>
    <xdr:sp macro="" textlink="">
      <xdr:nvSpPr>
        <xdr:cNvPr id="598" name="テキスト ボックス 597"/>
        <xdr:cNvSpPr txBox="1"/>
      </xdr:nvSpPr>
      <xdr:spPr>
        <a:xfrm>
          <a:off x="15214111" y="995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116419</xdr:rowOff>
    </xdr:from>
    <xdr:to>
      <xdr:col>21</xdr:col>
      <xdr:colOff>212725</xdr:colOff>
      <xdr:row>58</xdr:row>
      <xdr:rowOff>46569</xdr:rowOff>
    </xdr:to>
    <xdr:sp macro="" textlink="">
      <xdr:nvSpPr>
        <xdr:cNvPr id="599" name="円/楕円 598"/>
        <xdr:cNvSpPr/>
      </xdr:nvSpPr>
      <xdr:spPr>
        <a:xfrm>
          <a:off x="14541500" y="98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37696</xdr:rowOff>
    </xdr:from>
    <xdr:ext cx="534377" cy="259045"/>
    <xdr:sp macro="" textlink="">
      <xdr:nvSpPr>
        <xdr:cNvPr id="600" name="テキスト ボックス 599"/>
        <xdr:cNvSpPr txBox="1"/>
      </xdr:nvSpPr>
      <xdr:spPr>
        <a:xfrm>
          <a:off x="14325111" y="998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137495</xdr:rowOff>
    </xdr:from>
    <xdr:to>
      <xdr:col>20</xdr:col>
      <xdr:colOff>9525</xdr:colOff>
      <xdr:row>58</xdr:row>
      <xdr:rowOff>67645</xdr:rowOff>
    </xdr:to>
    <xdr:sp macro="" textlink="">
      <xdr:nvSpPr>
        <xdr:cNvPr id="601" name="円/楕円 600"/>
        <xdr:cNvSpPr/>
      </xdr:nvSpPr>
      <xdr:spPr>
        <a:xfrm>
          <a:off x="13652500" y="99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58772</xdr:rowOff>
    </xdr:from>
    <xdr:ext cx="534377" cy="259045"/>
    <xdr:sp macro="" textlink="">
      <xdr:nvSpPr>
        <xdr:cNvPr id="602" name="テキスト ボックス 601"/>
        <xdr:cNvSpPr txBox="1"/>
      </xdr:nvSpPr>
      <xdr:spPr>
        <a:xfrm>
          <a:off x="13436111" y="1000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26,871</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164215</xdr:rowOff>
    </xdr:from>
    <xdr:to>
      <xdr:col>18</xdr:col>
      <xdr:colOff>492125</xdr:colOff>
      <xdr:row>54</xdr:row>
      <xdr:rowOff>94365</xdr:rowOff>
    </xdr:to>
    <xdr:sp macro="" textlink="">
      <xdr:nvSpPr>
        <xdr:cNvPr id="603" name="円/楕円 602"/>
        <xdr:cNvSpPr/>
      </xdr:nvSpPr>
      <xdr:spPr>
        <a:xfrm>
          <a:off x="12763500" y="92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110892</xdr:rowOff>
    </xdr:from>
    <xdr:ext cx="599010" cy="259045"/>
    <xdr:sp macro="" textlink="">
      <xdr:nvSpPr>
        <xdr:cNvPr id="604" name="テキスト ボックス 603"/>
        <xdr:cNvSpPr txBox="1"/>
      </xdr:nvSpPr>
      <xdr:spPr>
        <a:xfrm>
          <a:off x="12514794" y="902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4" name="テキスト ボックス 643"/>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110020</xdr:rowOff>
    </xdr:from>
    <xdr:to>
      <xdr:col>23</xdr:col>
      <xdr:colOff>517525</xdr:colOff>
      <xdr:row>96</xdr:row>
      <xdr:rowOff>116543</xdr:rowOff>
    </xdr:to>
    <xdr:cxnSp macro="">
      <xdr:nvCxnSpPr>
        <xdr:cNvPr id="688" name="直線コネクタ 687"/>
        <xdr:cNvCxnSpPr/>
      </xdr:nvCxnSpPr>
      <xdr:spPr>
        <a:xfrm flipV="1">
          <a:off x="15481300" y="16569220"/>
          <a:ext cx="838200" cy="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116543</xdr:rowOff>
    </xdr:from>
    <xdr:to>
      <xdr:col>22</xdr:col>
      <xdr:colOff>365125</xdr:colOff>
      <xdr:row>96</xdr:row>
      <xdr:rowOff>117351</xdr:rowOff>
    </xdr:to>
    <xdr:cxnSp macro="">
      <xdr:nvCxnSpPr>
        <xdr:cNvPr id="691" name="直線コネクタ 690"/>
        <xdr:cNvCxnSpPr/>
      </xdr:nvCxnSpPr>
      <xdr:spPr>
        <a:xfrm flipV="1">
          <a:off x="14592300" y="16575743"/>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117351</xdr:rowOff>
    </xdr:from>
    <xdr:to>
      <xdr:col>21</xdr:col>
      <xdr:colOff>161925</xdr:colOff>
      <xdr:row>96</xdr:row>
      <xdr:rowOff>121740</xdr:rowOff>
    </xdr:to>
    <xdr:cxnSp macro="">
      <xdr:nvCxnSpPr>
        <xdr:cNvPr id="694" name="直線コネクタ 693"/>
        <xdr:cNvCxnSpPr/>
      </xdr:nvCxnSpPr>
      <xdr:spPr>
        <a:xfrm flipV="1">
          <a:off x="13703300" y="16576551"/>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91184</xdr:rowOff>
    </xdr:from>
    <xdr:ext cx="534377" cy="259045"/>
    <xdr:sp macro="" textlink="">
      <xdr:nvSpPr>
        <xdr:cNvPr id="696" name="テキスト ボックス 695"/>
        <xdr:cNvSpPr txBox="1"/>
      </xdr:nvSpPr>
      <xdr:spPr>
        <a:xfrm>
          <a:off x="14325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121740</xdr:rowOff>
    </xdr:from>
    <xdr:to>
      <xdr:col>19</xdr:col>
      <xdr:colOff>644525</xdr:colOff>
      <xdr:row>96</xdr:row>
      <xdr:rowOff>137948</xdr:rowOff>
    </xdr:to>
    <xdr:cxnSp macro="">
      <xdr:nvCxnSpPr>
        <xdr:cNvPr id="697" name="直線コネクタ 696"/>
        <xdr:cNvCxnSpPr/>
      </xdr:nvCxnSpPr>
      <xdr:spPr>
        <a:xfrm flipV="1">
          <a:off x="12814300" y="16580940"/>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72753</xdr:rowOff>
    </xdr:from>
    <xdr:ext cx="534377" cy="259045"/>
    <xdr:sp macro="" textlink="">
      <xdr:nvSpPr>
        <xdr:cNvPr id="699" name="テキスト ボックス 698"/>
        <xdr:cNvSpPr txBox="1"/>
      </xdr:nvSpPr>
      <xdr:spPr>
        <a:xfrm>
          <a:off x="13436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63783</xdr:rowOff>
    </xdr:from>
    <xdr:ext cx="534377" cy="259045"/>
    <xdr:sp macro="" textlink="">
      <xdr:nvSpPr>
        <xdr:cNvPr id="701" name="テキスト ボックス 700"/>
        <xdr:cNvSpPr txBox="1"/>
      </xdr:nvSpPr>
      <xdr:spPr>
        <a:xfrm>
          <a:off x="12547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59220</xdr:rowOff>
    </xdr:from>
    <xdr:to>
      <xdr:col>23</xdr:col>
      <xdr:colOff>568325</xdr:colOff>
      <xdr:row>96</xdr:row>
      <xdr:rowOff>160820</xdr:rowOff>
    </xdr:to>
    <xdr:sp macro="" textlink="">
      <xdr:nvSpPr>
        <xdr:cNvPr id="707" name="円/楕円 706"/>
        <xdr:cNvSpPr/>
      </xdr:nvSpPr>
      <xdr:spPr>
        <a:xfrm>
          <a:off x="16268700" y="165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37647</xdr:rowOff>
    </xdr:from>
    <xdr:ext cx="534377" cy="259045"/>
    <xdr:sp macro="" textlink="">
      <xdr:nvSpPr>
        <xdr:cNvPr id="708" name="公債費該当値テキスト"/>
        <xdr:cNvSpPr txBox="1"/>
      </xdr:nvSpPr>
      <xdr:spPr>
        <a:xfrm>
          <a:off x="16370300" y="1649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58,895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65743</xdr:rowOff>
    </xdr:from>
    <xdr:to>
      <xdr:col>22</xdr:col>
      <xdr:colOff>415925</xdr:colOff>
      <xdr:row>96</xdr:row>
      <xdr:rowOff>167343</xdr:rowOff>
    </xdr:to>
    <xdr:sp macro="" textlink="">
      <xdr:nvSpPr>
        <xdr:cNvPr id="709" name="円/楕円 708"/>
        <xdr:cNvSpPr/>
      </xdr:nvSpPr>
      <xdr:spPr>
        <a:xfrm>
          <a:off x="15430500" y="165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12420</xdr:rowOff>
    </xdr:from>
    <xdr:ext cx="534377" cy="259045"/>
    <xdr:sp macro="" textlink="">
      <xdr:nvSpPr>
        <xdr:cNvPr id="710" name="テキスト ボックス 709"/>
        <xdr:cNvSpPr txBox="1"/>
      </xdr:nvSpPr>
      <xdr:spPr>
        <a:xfrm>
          <a:off x="15214111" y="163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66551</xdr:rowOff>
    </xdr:from>
    <xdr:to>
      <xdr:col>21</xdr:col>
      <xdr:colOff>212725</xdr:colOff>
      <xdr:row>96</xdr:row>
      <xdr:rowOff>168151</xdr:rowOff>
    </xdr:to>
    <xdr:sp macro="" textlink="">
      <xdr:nvSpPr>
        <xdr:cNvPr id="711" name="円/楕円 710"/>
        <xdr:cNvSpPr/>
      </xdr:nvSpPr>
      <xdr:spPr>
        <a:xfrm>
          <a:off x="14541500" y="165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13228</xdr:rowOff>
    </xdr:from>
    <xdr:ext cx="534377" cy="259045"/>
    <xdr:sp macro="" textlink="">
      <xdr:nvSpPr>
        <xdr:cNvPr id="712" name="テキスト ボックス 711"/>
        <xdr:cNvSpPr txBox="1"/>
      </xdr:nvSpPr>
      <xdr:spPr>
        <a:xfrm>
          <a:off x="14325111" y="163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70940</xdr:rowOff>
    </xdr:from>
    <xdr:to>
      <xdr:col>20</xdr:col>
      <xdr:colOff>9525</xdr:colOff>
      <xdr:row>97</xdr:row>
      <xdr:rowOff>1090</xdr:rowOff>
    </xdr:to>
    <xdr:sp macro="" textlink="">
      <xdr:nvSpPr>
        <xdr:cNvPr id="713" name="円/楕円 712"/>
        <xdr:cNvSpPr/>
      </xdr:nvSpPr>
      <xdr:spPr>
        <a:xfrm>
          <a:off x="13652500" y="165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17617</xdr:rowOff>
    </xdr:from>
    <xdr:ext cx="534377" cy="259045"/>
    <xdr:sp macro="" textlink="">
      <xdr:nvSpPr>
        <xdr:cNvPr id="714" name="テキスト ボックス 713"/>
        <xdr:cNvSpPr txBox="1"/>
      </xdr:nvSpPr>
      <xdr:spPr>
        <a:xfrm>
          <a:off x="13436111" y="1630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87148</xdr:rowOff>
    </xdr:from>
    <xdr:to>
      <xdr:col>18</xdr:col>
      <xdr:colOff>492125</xdr:colOff>
      <xdr:row>97</xdr:row>
      <xdr:rowOff>17298</xdr:rowOff>
    </xdr:to>
    <xdr:sp macro="" textlink="">
      <xdr:nvSpPr>
        <xdr:cNvPr id="715" name="円/楕円 714"/>
        <xdr:cNvSpPr/>
      </xdr:nvSpPr>
      <xdr:spPr>
        <a:xfrm>
          <a:off x="12763500" y="1654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33825</xdr:rowOff>
    </xdr:from>
    <xdr:ext cx="534377" cy="259045"/>
    <xdr:sp macro="" textlink="">
      <xdr:nvSpPr>
        <xdr:cNvPr id="716" name="テキスト ボックス 715"/>
        <xdr:cNvSpPr txBox="1"/>
      </xdr:nvSpPr>
      <xdr:spPr>
        <a:xfrm>
          <a:off x="12547111" y="1632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公債費が住民一人当たり</a:t>
          </a:r>
          <a:r>
            <a:rPr kumimoji="1" lang="en-US" altLang="ja-JP" sz="1100">
              <a:solidFill>
                <a:schemeClr val="dk1"/>
              </a:solidFill>
              <a:effectLst/>
              <a:latin typeface="+mn-lt"/>
              <a:ea typeface="+mn-ea"/>
              <a:cs typeface="+mn-cs"/>
            </a:rPr>
            <a:t>58,895</a:t>
          </a:r>
          <a:r>
            <a:rPr kumimoji="1" lang="ja-JP" altLang="ja-JP" sz="1100">
              <a:solidFill>
                <a:schemeClr val="dk1"/>
              </a:solidFill>
              <a:effectLst/>
              <a:latin typeface="+mn-lt"/>
              <a:ea typeface="+mn-ea"/>
              <a:cs typeface="+mn-cs"/>
            </a:rPr>
            <a:t>円で、類似団体平均</a:t>
          </a:r>
          <a:r>
            <a:rPr kumimoji="1" lang="en-US" altLang="ja-JP" sz="1100">
              <a:solidFill>
                <a:schemeClr val="dk1"/>
              </a:solidFill>
              <a:effectLst/>
              <a:latin typeface="+mn-lt"/>
              <a:ea typeface="+mn-ea"/>
              <a:cs typeface="+mn-cs"/>
            </a:rPr>
            <a:t>60,584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を若干下回った。教育費は学校給食センターの建設に伴い</a:t>
          </a:r>
          <a:r>
            <a:rPr kumimoji="1" lang="en-US" altLang="ja-JP" sz="1100">
              <a:solidFill>
                <a:schemeClr val="dk1"/>
              </a:solidFill>
              <a:effectLst/>
              <a:latin typeface="+mn-lt"/>
              <a:ea typeface="+mn-ea"/>
              <a:cs typeface="+mn-cs"/>
            </a:rPr>
            <a:t>96,934</a:t>
          </a:r>
          <a:r>
            <a:rPr kumimoji="1" lang="ja-JP" altLang="en-US" sz="1100">
              <a:solidFill>
                <a:schemeClr val="dk1"/>
              </a:solidFill>
              <a:effectLst/>
              <a:latin typeface="+mn-lt"/>
              <a:ea typeface="+mn-ea"/>
              <a:cs typeface="+mn-cs"/>
            </a:rPr>
            <a:t>円と一時的に大きく増加したが、</a:t>
          </a:r>
          <a:r>
            <a:rPr kumimoji="1" lang="ja-JP" altLang="ja-JP" sz="1100">
              <a:solidFill>
                <a:schemeClr val="dk1"/>
              </a:solidFill>
              <a:effectLst/>
              <a:latin typeface="+mn-lt"/>
              <a:ea typeface="+mn-ea"/>
              <a:cs typeface="+mn-cs"/>
            </a:rPr>
            <a:t>その他については、低い水準で推移している。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財政調整基金残高は若干増加したものの標準財政規模に対し横ばいで推移している。</a:t>
          </a:r>
        </a:p>
        <a:p>
          <a:r>
            <a:rPr kumimoji="1" lang="ja-JP" altLang="en-US" sz="1400">
              <a:latin typeface="ＭＳ ゴシック" pitchFamily="49" charset="-128"/>
              <a:ea typeface="ＭＳ ゴシック" pitchFamily="49" charset="-128"/>
            </a:rPr>
            <a:t>　今後は、財政収支を改善するとともに基金の充実による将来財源の確保を図り、財政の安定化とさらなる健全化に努める。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各会計において、実質赤字は発生していない。</a:t>
          </a:r>
        </a:p>
        <a:p>
          <a:r>
            <a:rPr kumimoji="1" lang="ja-JP" altLang="en-US" sz="1400">
              <a:latin typeface="ＭＳ ゴシック" pitchFamily="49" charset="-128"/>
              <a:ea typeface="ＭＳ ゴシック" pitchFamily="49" charset="-128"/>
            </a:rPr>
            <a:t>　しかし、多くの特別会計で、使用料などその会計独自の収入で収支均衡を図っているわけではなく、一定のルールに基づく一般会計からの繰出金によって運営をしている状況にあり、当町は類似団体等と比較しても繰出金の水準が高いため、繰出金の推移に留意した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7438506</v>
      </c>
      <c r="BO4" s="411"/>
      <c r="BP4" s="411"/>
      <c r="BQ4" s="411"/>
      <c r="BR4" s="411"/>
      <c r="BS4" s="411"/>
      <c r="BT4" s="411"/>
      <c r="BU4" s="412"/>
      <c r="BV4" s="410">
        <v>6340219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9.8000000000000007</v>
      </c>
      <c r="CU4" s="588"/>
      <c r="CV4" s="588"/>
      <c r="CW4" s="588"/>
      <c r="CX4" s="588"/>
      <c r="CY4" s="588"/>
      <c r="CZ4" s="588"/>
      <c r="DA4" s="589"/>
      <c r="DB4" s="587">
        <v>9.8000000000000007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7043081</v>
      </c>
      <c r="BO5" s="416"/>
      <c r="BP5" s="416"/>
      <c r="BQ5" s="416"/>
      <c r="BR5" s="416"/>
      <c r="BS5" s="416"/>
      <c r="BT5" s="416"/>
      <c r="BU5" s="417"/>
      <c r="BV5" s="415">
        <v>5927287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v>
      </c>
      <c r="CU5" s="386"/>
      <c r="CV5" s="386"/>
      <c r="CW5" s="386"/>
      <c r="CX5" s="386"/>
      <c r="CY5" s="386"/>
      <c r="CZ5" s="386"/>
      <c r="DA5" s="387"/>
      <c r="DB5" s="385">
        <v>86.9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395425</v>
      </c>
      <c r="BO6" s="416"/>
      <c r="BP6" s="416"/>
      <c r="BQ6" s="416"/>
      <c r="BR6" s="416"/>
      <c r="BS6" s="416"/>
      <c r="BT6" s="416"/>
      <c r="BU6" s="417"/>
      <c r="BV6" s="415">
        <v>412932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92.5</v>
      </c>
      <c r="CU6" s="562"/>
      <c r="CV6" s="562"/>
      <c r="CW6" s="562"/>
      <c r="CX6" s="562"/>
      <c r="CY6" s="562"/>
      <c r="CZ6" s="562"/>
      <c r="DA6" s="563"/>
      <c r="DB6" s="561">
        <v>92.2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7627</v>
      </c>
      <c r="BO7" s="416"/>
      <c r="BP7" s="416"/>
      <c r="BQ7" s="416"/>
      <c r="BR7" s="416"/>
      <c r="BS7" s="416"/>
      <c r="BT7" s="416"/>
      <c r="BU7" s="417"/>
      <c r="BV7" s="415">
        <v>15777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3954680</v>
      </c>
      <c r="CU7" s="416"/>
      <c r="CV7" s="416"/>
      <c r="CW7" s="416"/>
      <c r="CX7" s="416"/>
      <c r="CY7" s="416"/>
      <c r="CZ7" s="416"/>
      <c r="DA7" s="417"/>
      <c r="DB7" s="415">
        <v>4034711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387798</v>
      </c>
      <c r="BO8" s="416"/>
      <c r="BP8" s="416"/>
      <c r="BQ8" s="416"/>
      <c r="BR8" s="416"/>
      <c r="BS8" s="416"/>
      <c r="BT8" s="416"/>
      <c r="BU8" s="417"/>
      <c r="BV8" s="415">
        <v>397155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0.41</v>
      </c>
      <c r="CU8" s="525"/>
      <c r="CV8" s="525"/>
      <c r="CW8" s="525"/>
      <c r="CX8" s="525"/>
      <c r="CY8" s="525"/>
      <c r="CZ8" s="525"/>
      <c r="DA8" s="526"/>
      <c r="DB8" s="524">
        <v>0.4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13080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-9357</v>
      </c>
      <c r="BO9" s="416"/>
      <c r="BP9" s="416"/>
      <c r="BQ9" s="416"/>
      <c r="BR9" s="416"/>
      <c r="BS9" s="416"/>
      <c r="BT9" s="416"/>
      <c r="BU9" s="417"/>
      <c r="BV9" s="415">
        <v>95768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15.1</v>
      </c>
      <c r="CU9" s="386"/>
      <c r="CV9" s="386"/>
      <c r="CW9" s="386"/>
      <c r="CX9" s="386"/>
      <c r="CY9" s="386"/>
      <c r="CZ9" s="386"/>
      <c r="DA9" s="387"/>
      <c r="DB9" s="385">
        <v>16.2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13216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32210</v>
      </c>
      <c r="BO10" s="416"/>
      <c r="BP10" s="416"/>
      <c r="BQ10" s="416"/>
      <c r="BR10" s="416"/>
      <c r="BS10" s="416"/>
      <c r="BT10" s="416"/>
      <c r="BU10" s="417"/>
      <c r="BV10" s="415">
        <v>2373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13245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13149</v>
      </c>
      <c r="S13" s="517"/>
      <c r="T13" s="517"/>
      <c r="U13" s="517"/>
      <c r="V13" s="518"/>
      <c r="W13" s="504" t="s">
        <v>124</v>
      </c>
      <c r="X13" s="428"/>
      <c r="Y13" s="428"/>
      <c r="Z13" s="428"/>
      <c r="AA13" s="428"/>
      <c r="AB13" s="429"/>
      <c r="AC13" s="391">
        <v>1212</v>
      </c>
      <c r="AD13" s="392"/>
      <c r="AE13" s="392"/>
      <c r="AF13" s="392"/>
      <c r="AG13" s="393"/>
      <c r="AH13" s="391">
        <v>1257</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22853</v>
      </c>
      <c r="BO13" s="416"/>
      <c r="BP13" s="416"/>
      <c r="BQ13" s="416"/>
      <c r="BR13" s="416"/>
      <c r="BS13" s="416"/>
      <c r="BT13" s="416"/>
      <c r="BU13" s="417"/>
      <c r="BV13" s="415">
        <v>98141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15</v>
      </c>
      <c r="CU13" s="386"/>
      <c r="CV13" s="386"/>
      <c r="CW13" s="386"/>
      <c r="CX13" s="386"/>
      <c r="CY13" s="386"/>
      <c r="CZ13" s="386"/>
      <c r="DA13" s="387"/>
      <c r="DB13" s="385">
        <v>15.8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13371</v>
      </c>
      <c r="S14" s="517"/>
      <c r="T14" s="517"/>
      <c r="U14" s="517"/>
      <c r="V14" s="518"/>
      <c r="W14" s="519"/>
      <c r="X14" s="431"/>
      <c r="Y14" s="431"/>
      <c r="Z14" s="431"/>
      <c r="AA14" s="431"/>
      <c r="AB14" s="432"/>
      <c r="AC14" s="509">
        <v>17.3</v>
      </c>
      <c r="AD14" s="510"/>
      <c r="AE14" s="510"/>
      <c r="AF14" s="510"/>
      <c r="AG14" s="511"/>
      <c r="AH14" s="509">
        <v>17.7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118.4</v>
      </c>
      <c r="CU14" s="488"/>
      <c r="CV14" s="488"/>
      <c r="CW14" s="488"/>
      <c r="CX14" s="488"/>
      <c r="CY14" s="488"/>
      <c r="CZ14" s="488"/>
      <c r="DA14" s="489"/>
      <c r="DB14" s="520">
        <v>114.8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13271</v>
      </c>
      <c r="S15" s="517"/>
      <c r="T15" s="517"/>
      <c r="U15" s="517"/>
      <c r="V15" s="518"/>
      <c r="W15" s="504" t="s">
        <v>130</v>
      </c>
      <c r="X15" s="428"/>
      <c r="Y15" s="428"/>
      <c r="Z15" s="428"/>
      <c r="AA15" s="428"/>
      <c r="AB15" s="429"/>
      <c r="AC15" s="391">
        <v>2094</v>
      </c>
      <c r="AD15" s="392"/>
      <c r="AE15" s="392"/>
      <c r="AF15" s="392"/>
      <c r="AG15" s="393"/>
      <c r="AH15" s="391">
        <v>2138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1382801</v>
      </c>
      <c r="BO15" s="411"/>
      <c r="BP15" s="411"/>
      <c r="BQ15" s="411"/>
      <c r="BR15" s="411"/>
      <c r="BS15" s="411"/>
      <c r="BT15" s="411"/>
      <c r="BU15" s="412"/>
      <c r="BV15" s="410">
        <v>1403265</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30</v>
      </c>
      <c r="AD16" s="510"/>
      <c r="AE16" s="510"/>
      <c r="AF16" s="510"/>
      <c r="AG16" s="511"/>
      <c r="AH16" s="509">
        <v>30.1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3409242</v>
      </c>
      <c r="BO16" s="416"/>
      <c r="BP16" s="416"/>
      <c r="BQ16" s="416"/>
      <c r="BR16" s="416"/>
      <c r="BS16" s="416"/>
      <c r="BT16" s="416"/>
      <c r="BU16" s="417"/>
      <c r="BV16" s="415">
        <v>3436309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3684</v>
      </c>
      <c r="AD17" s="392"/>
      <c r="AE17" s="392"/>
      <c r="AF17" s="392"/>
      <c r="AG17" s="393"/>
      <c r="AH17" s="391">
        <v>3700</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1738470</v>
      </c>
      <c r="BO17" s="416"/>
      <c r="BP17" s="416"/>
      <c r="BQ17" s="416"/>
      <c r="BR17" s="416"/>
      <c r="BS17" s="416"/>
      <c r="BT17" s="416"/>
      <c r="BU17" s="417"/>
      <c r="BV17" s="415">
        <v>1767618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45.36</v>
      </c>
      <c r="M18" s="480"/>
      <c r="N18" s="480"/>
      <c r="O18" s="480"/>
      <c r="P18" s="480"/>
      <c r="Q18" s="480"/>
      <c r="R18" s="481"/>
      <c r="S18" s="481"/>
      <c r="T18" s="481"/>
      <c r="U18" s="481"/>
      <c r="V18" s="482"/>
      <c r="W18" s="496"/>
      <c r="X18" s="497"/>
      <c r="Y18" s="497"/>
      <c r="Z18" s="497"/>
      <c r="AA18" s="497"/>
      <c r="AB18" s="505"/>
      <c r="AC18" s="379">
        <v>52.7</v>
      </c>
      <c r="AD18" s="380"/>
      <c r="AE18" s="380"/>
      <c r="AF18" s="380"/>
      <c r="AG18" s="483"/>
      <c r="AH18" s="379">
        <v>52.1</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3514570</v>
      </c>
      <c r="BO18" s="416"/>
      <c r="BP18" s="416"/>
      <c r="BQ18" s="416"/>
      <c r="BR18" s="416"/>
      <c r="BS18" s="416"/>
      <c r="BT18" s="416"/>
      <c r="BU18" s="417"/>
      <c r="BV18" s="415">
        <v>3531836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288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5125072</v>
      </c>
      <c r="BO19" s="416"/>
      <c r="BP19" s="416"/>
      <c r="BQ19" s="416"/>
      <c r="BR19" s="416"/>
      <c r="BS19" s="416"/>
      <c r="BT19" s="416"/>
      <c r="BU19" s="417"/>
      <c r="BV19" s="415">
        <v>4769716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4247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6289127</v>
      </c>
      <c r="BO23" s="416"/>
      <c r="BP23" s="416"/>
      <c r="BQ23" s="416"/>
      <c r="BR23" s="416"/>
      <c r="BS23" s="416"/>
      <c r="BT23" s="416"/>
      <c r="BU23" s="417"/>
      <c r="BV23" s="415">
        <v>6045712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6130</v>
      </c>
      <c r="R24" s="392"/>
      <c r="S24" s="392"/>
      <c r="T24" s="392"/>
      <c r="U24" s="392"/>
      <c r="V24" s="393"/>
      <c r="W24" s="457"/>
      <c r="X24" s="448"/>
      <c r="Y24" s="449"/>
      <c r="Z24" s="388" t="s">
        <v>153</v>
      </c>
      <c r="AA24" s="389"/>
      <c r="AB24" s="389"/>
      <c r="AC24" s="389"/>
      <c r="AD24" s="389"/>
      <c r="AE24" s="389"/>
      <c r="AF24" s="389"/>
      <c r="AG24" s="390"/>
      <c r="AH24" s="391">
        <v>84</v>
      </c>
      <c r="AI24" s="392"/>
      <c r="AJ24" s="392"/>
      <c r="AK24" s="392"/>
      <c r="AL24" s="393"/>
      <c r="AM24" s="391">
        <v>249816</v>
      </c>
      <c r="AN24" s="392"/>
      <c r="AO24" s="392"/>
      <c r="AP24" s="392"/>
      <c r="AQ24" s="392"/>
      <c r="AR24" s="393"/>
      <c r="AS24" s="391">
        <v>2974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1533039</v>
      </c>
      <c r="BO24" s="416"/>
      <c r="BP24" s="416"/>
      <c r="BQ24" s="416"/>
      <c r="BR24" s="416"/>
      <c r="BS24" s="416"/>
      <c r="BT24" s="416"/>
      <c r="BU24" s="417"/>
      <c r="BV24" s="415">
        <v>1869778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5630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337538</v>
      </c>
      <c r="BO25" s="411"/>
      <c r="BP25" s="411"/>
      <c r="BQ25" s="411"/>
      <c r="BR25" s="411"/>
      <c r="BS25" s="411"/>
      <c r="BT25" s="411"/>
      <c r="BU25" s="412"/>
      <c r="BV25" s="410">
        <v>653603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4990</v>
      </c>
      <c r="R26" s="392"/>
      <c r="S26" s="392"/>
      <c r="T26" s="392"/>
      <c r="U26" s="392"/>
      <c r="V26" s="393"/>
      <c r="W26" s="457"/>
      <c r="X26" s="448"/>
      <c r="Y26" s="449"/>
      <c r="Z26" s="388" t="s">
        <v>159</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2575</v>
      </c>
      <c r="R27" s="392"/>
      <c r="S27" s="392"/>
      <c r="T27" s="392"/>
      <c r="U27" s="392"/>
      <c r="V27" s="393"/>
      <c r="W27" s="457"/>
      <c r="X27" s="448"/>
      <c r="Y27" s="449"/>
      <c r="Z27" s="388" t="s">
        <v>162</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1950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598803</v>
      </c>
      <c r="BO28" s="411"/>
      <c r="BP28" s="411"/>
      <c r="BQ28" s="411"/>
      <c r="BR28" s="411"/>
      <c r="BS28" s="411"/>
      <c r="BT28" s="411"/>
      <c r="BU28" s="412"/>
      <c r="BV28" s="410">
        <v>566593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13</v>
      </c>
      <c r="M29" s="392"/>
      <c r="N29" s="392"/>
      <c r="O29" s="392"/>
      <c r="P29" s="393"/>
      <c r="Q29" s="391">
        <v>1765</v>
      </c>
      <c r="R29" s="392"/>
      <c r="S29" s="392"/>
      <c r="T29" s="392"/>
      <c r="U29" s="392"/>
      <c r="V29" s="393"/>
      <c r="W29" s="458"/>
      <c r="X29" s="459"/>
      <c r="Y29" s="460"/>
      <c r="Z29" s="388" t="s">
        <v>169</v>
      </c>
      <c r="AA29" s="389"/>
      <c r="AB29" s="389"/>
      <c r="AC29" s="389"/>
      <c r="AD29" s="389"/>
      <c r="AE29" s="389"/>
      <c r="AF29" s="389"/>
      <c r="AG29" s="390"/>
      <c r="AH29" s="391">
        <v>84</v>
      </c>
      <c r="AI29" s="392"/>
      <c r="AJ29" s="392"/>
      <c r="AK29" s="392"/>
      <c r="AL29" s="393"/>
      <c r="AM29" s="391">
        <v>249816</v>
      </c>
      <c r="AN29" s="392"/>
      <c r="AO29" s="392"/>
      <c r="AP29" s="392"/>
      <c r="AQ29" s="392"/>
      <c r="AR29" s="393"/>
      <c r="AS29" s="391">
        <v>2974</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10999</v>
      </c>
      <c r="BO29" s="416"/>
      <c r="BP29" s="416"/>
      <c r="BQ29" s="416"/>
      <c r="BR29" s="416"/>
      <c r="BS29" s="416"/>
      <c r="BT29" s="416"/>
      <c r="BU29" s="417"/>
      <c r="BV29" s="415">
        <v>10956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556044</v>
      </c>
      <c r="BO30" s="419"/>
      <c r="BP30" s="419"/>
      <c r="BQ30" s="419"/>
      <c r="BR30" s="419"/>
      <c r="BS30" s="419"/>
      <c r="BT30" s="419"/>
      <c r="BU30" s="420"/>
      <c r="BV30" s="418">
        <v>486743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南信州広域連合（一般会計）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高森町まちづくり振興公社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南信州広域連合（南信州広域振興基金特別会計）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南信州広域連合（飯田広域消防特別会計）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南信州広域連合（稲葉クリーンセンター特別会計）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長野県市町村自治振興組合（一般会計）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長野県地方税滞納整理機構（一般会計）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長野県市町村総合事務組合（一般会計）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長野県市町村総合事務組合（非常勤職員公務災害補償特別会計）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長野県後期高齢者医療広域連合（一般会計）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長野県後期高齢者医療広域連合（後期高齢者医療事業会計）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4"/>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522</v>
      </c>
      <c r="D34" s="1184"/>
      <c r="E34" s="1185"/>
      <c r="F34" s="32">
        <v>18.170000000000002</v>
      </c>
      <c r="G34" s="33">
        <v>21.06</v>
      </c>
      <c r="H34" s="33">
        <v>23.14</v>
      </c>
      <c r="I34" s="33">
        <v>24.74</v>
      </c>
      <c r="J34" s="34">
        <v>28.51</v>
      </c>
      <c r="K34" s="22"/>
      <c r="L34" s="22"/>
      <c r="M34" s="22"/>
      <c r="N34" s="22"/>
      <c r="O34" s="22"/>
      <c r="P34" s="22"/>
    </row>
    <row r="35" spans="1:16" ht="39" customHeight="1" x14ac:dyDescent="0.15">
      <c r="A35" s="22"/>
      <c r="B35" s="35"/>
      <c r="C35" s="1178" t="s">
        <v>523</v>
      </c>
      <c r="D35" s="1179"/>
      <c r="E35" s="1180"/>
      <c r="F35" s="36">
        <v>10.33</v>
      </c>
      <c r="G35" s="37">
        <v>10.35</v>
      </c>
      <c r="H35" s="37">
        <v>7.52</v>
      </c>
      <c r="I35" s="37">
        <v>9.65</v>
      </c>
      <c r="J35" s="38">
        <v>9.8000000000000007</v>
      </c>
      <c r="K35" s="22"/>
      <c r="L35" s="22"/>
      <c r="M35" s="22"/>
      <c r="N35" s="22"/>
      <c r="O35" s="22"/>
      <c r="P35" s="22"/>
    </row>
    <row r="36" spans="1:16" ht="39" customHeight="1" x14ac:dyDescent="0.15">
      <c r="A36" s="22"/>
      <c r="B36" s="35"/>
      <c r="C36" s="1178" t="s">
        <v>524</v>
      </c>
      <c r="D36" s="1179"/>
      <c r="E36" s="1180"/>
      <c r="F36" s="36">
        <v>2.98</v>
      </c>
      <c r="G36" s="37">
        <v>2.76</v>
      </c>
      <c r="H36" s="37">
        <v>2.81</v>
      </c>
      <c r="I36" s="37">
        <v>1.5</v>
      </c>
      <c r="J36" s="38">
        <v>2.96</v>
      </c>
      <c r="K36" s="22"/>
      <c r="L36" s="22"/>
      <c r="M36" s="22"/>
      <c r="N36" s="22"/>
      <c r="O36" s="22"/>
      <c r="P36" s="22"/>
    </row>
    <row r="37" spans="1:16" ht="39" customHeight="1" x14ac:dyDescent="0.15">
      <c r="A37" s="22"/>
      <c r="B37" s="35"/>
      <c r="C37" s="1178" t="s">
        <v>525</v>
      </c>
      <c r="D37" s="1179"/>
      <c r="E37" s="1180"/>
      <c r="F37" s="36">
        <v>0.51</v>
      </c>
      <c r="G37" s="37">
        <v>0.92</v>
      </c>
      <c r="H37" s="37">
        <v>1.39</v>
      </c>
      <c r="I37" s="37">
        <v>1.77</v>
      </c>
      <c r="J37" s="38">
        <v>2.75</v>
      </c>
      <c r="K37" s="22"/>
      <c r="L37" s="22"/>
      <c r="M37" s="22"/>
      <c r="N37" s="22"/>
      <c r="O37" s="22"/>
      <c r="P37" s="22"/>
    </row>
    <row r="38" spans="1:16" ht="39" customHeight="1" x14ac:dyDescent="0.15">
      <c r="A38" s="22"/>
      <c r="B38" s="35"/>
      <c r="C38" s="1178" t="s">
        <v>526</v>
      </c>
      <c r="D38" s="1179"/>
      <c r="E38" s="1180"/>
      <c r="F38" s="36">
        <v>0.18</v>
      </c>
      <c r="G38" s="37">
        <v>0.48</v>
      </c>
      <c r="H38" s="37">
        <v>0.36</v>
      </c>
      <c r="I38" s="37">
        <v>0.51</v>
      </c>
      <c r="J38" s="38">
        <v>0.44</v>
      </c>
      <c r="K38" s="22"/>
      <c r="L38" s="22"/>
      <c r="M38" s="22"/>
      <c r="N38" s="22"/>
      <c r="O38" s="22"/>
      <c r="P38" s="22"/>
    </row>
    <row r="39" spans="1:16" ht="39" customHeight="1" x14ac:dyDescent="0.15">
      <c r="A39" s="22"/>
      <c r="B39" s="35"/>
      <c r="C39" s="1178" t="s">
        <v>527</v>
      </c>
      <c r="D39" s="1179"/>
      <c r="E39" s="1180"/>
      <c r="F39" s="36">
        <v>0.37</v>
      </c>
      <c r="G39" s="37">
        <v>0.54</v>
      </c>
      <c r="H39" s="37">
        <v>0.38</v>
      </c>
      <c r="I39" s="37">
        <v>0.79</v>
      </c>
      <c r="J39" s="38">
        <v>0.31</v>
      </c>
      <c r="K39" s="22"/>
      <c r="L39" s="22"/>
      <c r="M39" s="22"/>
      <c r="N39" s="22"/>
      <c r="O39" s="22"/>
      <c r="P39" s="22"/>
    </row>
    <row r="40" spans="1:16" ht="39" customHeight="1" x14ac:dyDescent="0.15">
      <c r="A40" s="22"/>
      <c r="B40" s="35"/>
      <c r="C40" s="1178" t="s">
        <v>528</v>
      </c>
      <c r="D40" s="1179"/>
      <c r="E40" s="1180"/>
      <c r="F40" s="36">
        <v>0</v>
      </c>
      <c r="G40" s="37">
        <v>0.01</v>
      </c>
      <c r="H40" s="37">
        <v>0</v>
      </c>
      <c r="I40" s="37">
        <v>0.05</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530</v>
      </c>
      <c r="D43" s="1182"/>
      <c r="E43" s="1183"/>
      <c r="F43" s="41">
        <v>0.39</v>
      </c>
      <c r="G43" s="42">
        <v>0.33</v>
      </c>
      <c r="H43" s="42">
        <v>0.1</v>
      </c>
      <c r="I43" s="42">
        <v>0.19</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4"/>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812</v>
      </c>
      <c r="L45" s="60">
        <v>840</v>
      </c>
      <c r="M45" s="60">
        <v>844</v>
      </c>
      <c r="N45" s="60">
        <v>839</v>
      </c>
      <c r="O45" s="61">
        <v>834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403</v>
      </c>
      <c r="L48" s="64">
        <v>437</v>
      </c>
      <c r="M48" s="64">
        <v>436</v>
      </c>
      <c r="N48" s="64">
        <v>447</v>
      </c>
      <c r="O48" s="65">
        <v>458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v>
      </c>
      <c r="L49" s="64">
        <v>11</v>
      </c>
      <c r="M49" s="64">
        <v>11</v>
      </c>
      <c r="N49" s="64">
        <v>12</v>
      </c>
      <c r="O49" s="65">
        <v>12</v>
      </c>
      <c r="P49" s="48"/>
      <c r="Q49" s="48"/>
      <c r="R49" s="48"/>
      <c r="S49" s="48"/>
      <c r="T49" s="48"/>
      <c r="U49" s="48"/>
    </row>
    <row r="50" spans="1:21" ht="30.75" customHeight="1" x14ac:dyDescent="0.15">
      <c r="A50" s="48"/>
      <c r="B50" s="1196"/>
      <c r="C50" s="1197"/>
      <c r="D50" s="62"/>
      <c r="E50" s="1188" t="s">
        <v>17</v>
      </c>
      <c r="F50" s="1188"/>
      <c r="G50" s="1188"/>
      <c r="H50" s="1188"/>
      <c r="I50" s="1188"/>
      <c r="J50" s="1189"/>
      <c r="K50" s="63">
        <v>46</v>
      </c>
      <c r="L50" s="64">
        <v>42</v>
      </c>
      <c r="M50" s="64">
        <v>40</v>
      </c>
      <c r="N50" s="64">
        <v>40</v>
      </c>
      <c r="O50" s="65">
        <v>40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761</v>
      </c>
      <c r="L52" s="64">
        <v>766</v>
      </c>
      <c r="M52" s="64">
        <v>887</v>
      </c>
      <c r="N52" s="64">
        <v>873</v>
      </c>
      <c r="O52" s="65">
        <v>848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512</v>
      </c>
      <c r="L53" s="69">
        <v>564</v>
      </c>
      <c r="M53" s="69">
        <v>444</v>
      </c>
      <c r="N53" s="69">
        <v>465</v>
      </c>
      <c r="O53" s="70">
        <v>496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4"/>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7154</v>
      </c>
      <c r="J41" s="83">
        <v>6791</v>
      </c>
      <c r="K41" s="83">
        <v>6366</v>
      </c>
      <c r="L41" s="83">
        <v>6113</v>
      </c>
      <c r="M41" s="84">
        <v>6303</v>
      </c>
    </row>
    <row r="42" spans="2:13" ht="27.75" customHeight="1" x14ac:dyDescent="0.15">
      <c r="B42" s="1204"/>
      <c r="C42" s="1205"/>
      <c r="D42" s="85"/>
      <c r="E42" s="1208" t="s">
        <v>26</v>
      </c>
      <c r="F42" s="1208"/>
      <c r="G42" s="1208"/>
      <c r="H42" s="1209"/>
      <c r="I42" s="86">
        <v>316</v>
      </c>
      <c r="J42" s="87">
        <v>278</v>
      </c>
      <c r="K42" s="87">
        <v>242</v>
      </c>
      <c r="L42" s="87">
        <v>205</v>
      </c>
      <c r="M42" s="88">
        <v>168</v>
      </c>
    </row>
    <row r="43" spans="2:13" ht="27.75" customHeight="1" x14ac:dyDescent="0.15">
      <c r="B43" s="1204"/>
      <c r="C43" s="1205"/>
      <c r="D43" s="85"/>
      <c r="E43" s="1208" t="s">
        <v>27</v>
      </c>
      <c r="F43" s="1208"/>
      <c r="G43" s="1208"/>
      <c r="H43" s="1209"/>
      <c r="I43" s="86">
        <v>6473</v>
      </c>
      <c r="J43" s="87">
        <v>6485</v>
      </c>
      <c r="K43" s="87">
        <v>6324</v>
      </c>
      <c r="L43" s="87">
        <v>6068</v>
      </c>
      <c r="M43" s="88">
        <v>5712</v>
      </c>
    </row>
    <row r="44" spans="2:13" ht="27.75" customHeight="1" x14ac:dyDescent="0.15">
      <c r="B44" s="1204"/>
      <c r="C44" s="1205"/>
      <c r="D44" s="85"/>
      <c r="E44" s="1208" t="s">
        <v>28</v>
      </c>
      <c r="F44" s="1208"/>
      <c r="G44" s="1208"/>
      <c r="H44" s="1209"/>
      <c r="I44" s="86">
        <v>137</v>
      </c>
      <c r="J44" s="87">
        <v>67</v>
      </c>
      <c r="K44" s="87">
        <v>58</v>
      </c>
      <c r="L44" s="87">
        <v>65</v>
      </c>
      <c r="M44" s="88">
        <v>156</v>
      </c>
    </row>
    <row r="45" spans="2:13" ht="27.75" customHeight="1" x14ac:dyDescent="0.15">
      <c r="B45" s="1204"/>
      <c r="C45" s="1205"/>
      <c r="D45" s="85"/>
      <c r="E45" s="1208" t="s">
        <v>29</v>
      </c>
      <c r="F45" s="1208"/>
      <c r="G45" s="1208"/>
      <c r="H45" s="1209"/>
      <c r="I45" s="86">
        <v>722</v>
      </c>
      <c r="J45" s="87">
        <v>727</v>
      </c>
      <c r="K45" s="87">
        <v>727</v>
      </c>
      <c r="L45" s="87">
        <v>715</v>
      </c>
      <c r="M45" s="88">
        <v>659</v>
      </c>
    </row>
    <row r="46" spans="2:13" ht="27.75" customHeight="1" x14ac:dyDescent="0.15">
      <c r="B46" s="1204"/>
      <c r="C46" s="1205"/>
      <c r="D46" s="89"/>
      <c r="E46" s="1208" t="s">
        <v>30</v>
      </c>
      <c r="F46" s="1208"/>
      <c r="G46" s="1208"/>
      <c r="H46" s="1209"/>
      <c r="I46" s="86" t="s">
        <v>476</v>
      </c>
      <c r="J46" s="87" t="s">
        <v>476</v>
      </c>
      <c r="K46" s="87" t="s">
        <v>476</v>
      </c>
      <c r="L46" s="87" t="s">
        <v>476</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1052</v>
      </c>
      <c r="J50" s="87">
        <v>1098</v>
      </c>
      <c r="K50" s="87">
        <v>1016</v>
      </c>
      <c r="L50" s="87">
        <v>1108</v>
      </c>
      <c r="M50" s="88">
        <v>1240</v>
      </c>
    </row>
    <row r="51" spans="2:13" ht="27.75" customHeight="1" x14ac:dyDescent="0.15">
      <c r="B51" s="1204"/>
      <c r="C51" s="1205"/>
      <c r="D51" s="85"/>
      <c r="E51" s="1208" t="s">
        <v>36</v>
      </c>
      <c r="F51" s="1208"/>
      <c r="G51" s="1208"/>
      <c r="H51" s="1209"/>
      <c r="I51" s="86">
        <v>17</v>
      </c>
      <c r="J51" s="87">
        <v>13</v>
      </c>
      <c r="K51" s="87">
        <v>9</v>
      </c>
      <c r="L51" s="87">
        <v>4</v>
      </c>
      <c r="M51" s="88" t="s">
        <v>476</v>
      </c>
    </row>
    <row r="52" spans="2:13" ht="27.75" customHeight="1" x14ac:dyDescent="0.15">
      <c r="B52" s="1206"/>
      <c r="C52" s="1207"/>
      <c r="D52" s="85"/>
      <c r="E52" s="1208" t="s">
        <v>37</v>
      </c>
      <c r="F52" s="1208"/>
      <c r="G52" s="1208"/>
      <c r="H52" s="1209"/>
      <c r="I52" s="86">
        <v>9567</v>
      </c>
      <c r="J52" s="87">
        <v>9204</v>
      </c>
      <c r="K52" s="87">
        <v>8743</v>
      </c>
      <c r="L52" s="87">
        <v>8414</v>
      </c>
      <c r="M52" s="88">
        <v>8072</v>
      </c>
    </row>
    <row r="53" spans="2:13" ht="27.75" customHeight="1" thickBot="1" x14ac:dyDescent="0.2">
      <c r="B53" s="1210" t="s">
        <v>21</v>
      </c>
      <c r="C53" s="1211"/>
      <c r="D53" s="92"/>
      <c r="E53" s="1212" t="s">
        <v>38</v>
      </c>
      <c r="F53" s="1212"/>
      <c r="G53" s="1212"/>
      <c r="H53" s="1213"/>
      <c r="I53" s="93">
        <v>4166</v>
      </c>
      <c r="J53" s="94">
        <v>4033</v>
      </c>
      <c r="K53" s="94">
        <v>3949</v>
      </c>
      <c r="L53" s="94">
        <v>3639</v>
      </c>
      <c r="M53" s="95">
        <v>3686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view="pageBreakPreview" zoomScale="70" zoomScaleNormal="90" zoomScaleSheetLayoutView="70"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2"/>
      <c r="H50" s="1243"/>
      <c r="I50" s="1243"/>
      <c r="J50" s="1244"/>
      <c r="K50" s="356" t="s">
        <v>516</v>
      </c>
      <c r="L50" s="356" t="s">
        <v>517</v>
      </c>
      <c r="M50" s="356" t="s">
        <v>518</v>
      </c>
      <c r="N50" s="356" t="s">
        <v>519</v>
      </c>
      <c r="O50" s="356" t="s">
        <v>520</v>
      </c>
    </row>
    <row r="51" spans="1:17" x14ac:dyDescent="0.15">
      <c r="B51" s="250"/>
      <c r="C51" s="246"/>
      <c r="D51" s="246"/>
      <c r="E51" s="246"/>
      <c r="F51" s="246"/>
      <c r="G51" s="1245" t="s">
        <v>555</v>
      </c>
      <c r="H51" s="1246"/>
      <c r="I51" s="1251" t="s">
        <v>556</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561</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557</v>
      </c>
      <c r="H55" s="1226"/>
      <c r="I55" s="1231" t="s">
        <v>556</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561</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3" t="s">
        <v>562</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2"/>
      <c r="H72" s="1243"/>
      <c r="I72" s="1243"/>
      <c r="J72" s="1244"/>
      <c r="K72" s="356" t="s">
        <v>516</v>
      </c>
      <c r="L72" s="356" t="s">
        <v>517</v>
      </c>
      <c r="M72" s="356" t="s">
        <v>518</v>
      </c>
      <c r="N72" s="356" t="s">
        <v>519</v>
      </c>
      <c r="O72" s="356" t="s">
        <v>520</v>
      </c>
    </row>
    <row r="73" spans="2:30" x14ac:dyDescent="0.15">
      <c r="B73" s="250"/>
      <c r="C73" s="246"/>
      <c r="D73" s="246"/>
      <c r="E73" s="246"/>
      <c r="F73" s="246"/>
      <c r="G73" s="1245" t="s">
        <v>555</v>
      </c>
      <c r="H73" s="1246"/>
      <c r="I73" s="1251" t="s">
        <v>556</v>
      </c>
      <c r="J73" s="1251"/>
      <c r="K73" s="1232">
        <v>135.19999999999999</v>
      </c>
      <c r="L73" s="1232">
        <v>130.80000000000001</v>
      </c>
      <c r="M73" s="1221">
        <v>128.69999999999999</v>
      </c>
      <c r="N73" s="1221">
        <v>114.8</v>
      </c>
      <c r="O73" s="1221">
        <v>118.4</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560</v>
      </c>
      <c r="J75" s="1231"/>
      <c r="K75" s="1253">
        <v>17</v>
      </c>
      <c r="L75" s="1253">
        <v>17.5</v>
      </c>
      <c r="M75" s="1253">
        <v>16.399999999999999</v>
      </c>
      <c r="N75" s="1253">
        <v>15.8</v>
      </c>
      <c r="O75" s="1253">
        <v>15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557</v>
      </c>
      <c r="H77" s="1226"/>
      <c r="I77" s="1231" t="s">
        <v>556</v>
      </c>
      <c r="J77" s="1231"/>
      <c r="K77" s="1232">
        <v>34.299999999999997</v>
      </c>
      <c r="L77" s="1232">
        <v>24.3</v>
      </c>
      <c r="M77" s="1221">
        <v>0</v>
      </c>
      <c r="N77" s="1221">
        <v>20.2</v>
      </c>
      <c r="O77" s="1221">
        <v>38.5</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560</v>
      </c>
      <c r="J79" s="1223"/>
      <c r="K79" s="1224">
        <v>10.4</v>
      </c>
      <c r="L79" s="1224">
        <v>9.8000000000000007</v>
      </c>
      <c r="M79" s="1224">
        <v>8.5</v>
      </c>
      <c r="N79" s="1224">
        <v>9.3000000000000007</v>
      </c>
      <c r="O79" s="1224">
        <v>9.1999999999999993</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232192</v>
      </c>
      <c r="E3" s="118"/>
      <c r="F3" s="119">
        <v>70317</v>
      </c>
      <c r="G3" s="120"/>
      <c r="H3" s="121"/>
    </row>
    <row r="4" spans="1:8" x14ac:dyDescent="0.15">
      <c r="A4" s="122"/>
      <c r="B4" s="123"/>
      <c r="C4" s="124"/>
      <c r="D4" s="125">
        <v>95082</v>
      </c>
      <c r="E4" s="126"/>
      <c r="F4" s="127">
        <v>35725</v>
      </c>
      <c r="G4" s="128"/>
      <c r="H4" s="129"/>
    </row>
    <row r="5" spans="1:8" x14ac:dyDescent="0.15">
      <c r="A5" s="110" t="s">
        <v>510</v>
      </c>
      <c r="B5" s="115"/>
      <c r="C5" s="116"/>
      <c r="D5" s="117">
        <v>44643</v>
      </c>
      <c r="E5" s="118"/>
      <c r="F5" s="119">
        <v>105751</v>
      </c>
      <c r="G5" s="120"/>
      <c r="H5" s="121"/>
    </row>
    <row r="6" spans="1:8" x14ac:dyDescent="0.15">
      <c r="A6" s="122"/>
      <c r="B6" s="123"/>
      <c r="C6" s="124"/>
      <c r="D6" s="125">
        <v>34456</v>
      </c>
      <c r="E6" s="126"/>
      <c r="F6" s="127">
        <v>49969</v>
      </c>
      <c r="G6" s="128"/>
      <c r="H6" s="129"/>
    </row>
    <row r="7" spans="1:8" x14ac:dyDescent="0.15">
      <c r="A7" s="110" t="s">
        <v>511</v>
      </c>
      <c r="B7" s="115"/>
      <c r="C7" s="116"/>
      <c r="D7" s="117">
        <v>59300</v>
      </c>
      <c r="E7" s="118"/>
      <c r="F7" s="119">
        <v>158564</v>
      </c>
      <c r="G7" s="120"/>
      <c r="H7" s="121"/>
    </row>
    <row r="8" spans="1:8" x14ac:dyDescent="0.15">
      <c r="A8" s="122"/>
      <c r="B8" s="123"/>
      <c r="C8" s="124"/>
      <c r="D8" s="125">
        <v>39050</v>
      </c>
      <c r="E8" s="126"/>
      <c r="F8" s="127">
        <v>48412</v>
      </c>
      <c r="G8" s="128"/>
      <c r="H8" s="129"/>
    </row>
    <row r="9" spans="1:8" x14ac:dyDescent="0.15">
      <c r="A9" s="110" t="s">
        <v>512</v>
      </c>
      <c r="B9" s="115"/>
      <c r="C9" s="116"/>
      <c r="D9" s="117">
        <v>60511</v>
      </c>
      <c r="E9" s="118"/>
      <c r="F9" s="119">
        <v>106092</v>
      </c>
      <c r="G9" s="120"/>
      <c r="H9" s="121"/>
    </row>
    <row r="10" spans="1:8" x14ac:dyDescent="0.15">
      <c r="A10" s="122"/>
      <c r="B10" s="123"/>
      <c r="C10" s="124"/>
      <c r="D10" s="125">
        <v>27454</v>
      </c>
      <c r="E10" s="126"/>
      <c r="F10" s="127">
        <v>44299</v>
      </c>
      <c r="G10" s="128"/>
      <c r="H10" s="129"/>
    </row>
    <row r="11" spans="1:8" x14ac:dyDescent="0.15">
      <c r="A11" s="110" t="s">
        <v>513</v>
      </c>
      <c r="B11" s="115"/>
      <c r="C11" s="116"/>
      <c r="D11" s="117">
        <v>122268</v>
      </c>
      <c r="E11" s="118"/>
      <c r="F11" s="119">
        <v>78903</v>
      </c>
      <c r="G11" s="120"/>
      <c r="H11" s="121"/>
    </row>
    <row r="12" spans="1:8" x14ac:dyDescent="0.15">
      <c r="A12" s="122"/>
      <c r="B12" s="123"/>
      <c r="C12" s="130"/>
      <c r="D12" s="125">
        <v>67860</v>
      </c>
      <c r="E12" s="126"/>
      <c r="F12" s="127">
        <v>49201</v>
      </c>
      <c r="G12" s="128"/>
      <c r="H12" s="129"/>
    </row>
    <row r="13" spans="1:8" x14ac:dyDescent="0.15">
      <c r="A13" s="110"/>
      <c r="B13" s="115"/>
      <c r="C13" s="131"/>
      <c r="D13" s="132">
        <v>103783</v>
      </c>
      <c r="E13" s="133"/>
      <c r="F13" s="134">
        <v>103925</v>
      </c>
      <c r="G13" s="135"/>
      <c r="H13" s="121"/>
    </row>
    <row r="14" spans="1:8" x14ac:dyDescent="0.15">
      <c r="A14" s="122"/>
      <c r="B14" s="123"/>
      <c r="C14" s="124"/>
      <c r="D14" s="125">
        <v>52780</v>
      </c>
      <c r="E14" s="126"/>
      <c r="F14" s="127">
        <v>45521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10.74</v>
      </c>
      <c r="C19" s="136">
        <f>ROUND(VALUE(SUBSTITUTE(実質収支比率等に係る経年分析!G$48,"▲","-")),2)</f>
        <v>10.69</v>
      </c>
      <c r="D19" s="136">
        <f>ROUND(VALUE(SUBSTITUTE(実質収支比率等に係る経年分析!H$48,"▲","-")),2)</f>
        <v>7.63</v>
      </c>
      <c r="E19" s="136">
        <f>ROUND(VALUE(SUBSTITUTE(実質収支比率等に係る経年分析!I$48,"▲","-")),2)</f>
        <v>9.84</v>
      </c>
      <c r="F19" s="136">
        <f>ROUND(VALUE(SUBSTITUTE(実質収支比率等に係る経年分析!J$48,"▲","-")),2)</f>
        <v>9.81</v>
      </c>
    </row>
    <row r="20" spans="1:11" x14ac:dyDescent="0.15">
      <c r="A20" s="136" t="s">
        <v>43</v>
      </c>
      <c r="B20" s="136">
        <f>ROUND(VALUE(SUBSTITUTE(実質収支比率等に係る経年分析!F$47,"▲","-")),2)</f>
        <v>14.59</v>
      </c>
      <c r="C20" s="136">
        <f>ROUND(VALUE(SUBSTITUTE(実質収支比率等に係る経年分析!G$47,"▲","-")),2)</f>
        <v>14.62</v>
      </c>
      <c r="D20" s="136">
        <f>ROUND(VALUE(SUBSTITUTE(実質収支比率等に係る経年分析!H$47,"▲","-")),2)</f>
        <v>14.29</v>
      </c>
      <c r="E20" s="136">
        <f>ROUND(VALUE(SUBSTITUTE(実質収支比率等に係る経年分析!I$47,"▲","-")),2)</f>
        <v>14.04</v>
      </c>
      <c r="F20" s="136">
        <f>ROUND(VALUE(SUBSTITUTE(実質収支比率等に係る経年分析!J$47,"▲","-")),2)</f>
        <v>15.14</v>
      </c>
    </row>
    <row r="21" spans="1:11" x14ac:dyDescent="0.15">
      <c r="A21" s="136" t="s">
        <v>44</v>
      </c>
      <c r="B21" s="136">
        <f>IF(ISNUMBER(VALUE(SUBSTITUTE(実質収支比率等に係る経年分析!F$49,"▲","-"))),ROUND(VALUE(SUBSTITUTE(実質収支比率等に係る経年分析!F$49,"▲","-")),2),NA())</f>
        <v>2.42</v>
      </c>
      <c r="C21" s="136">
        <f>IF(ISNUMBER(VALUE(SUBSTITUTE(実質収支比率等に係る経年分析!G$49,"▲","-"))),ROUND(VALUE(SUBSTITUTE(実質収支比率等に係る経年分析!G$49,"▲","-")),2),NA())</f>
        <v>0.03</v>
      </c>
      <c r="D21" s="136">
        <f>IF(ISNUMBER(VALUE(SUBSTITUTE(実質収支比率等に係る経年分析!H$49,"▲","-"))),ROUND(VALUE(SUBSTITUTE(実質収支比率等に係る経年分析!H$49,"▲","-")),2),NA())</f>
        <v>-2.71</v>
      </c>
      <c r="E21" s="136">
        <f>IF(ISNUMBER(VALUE(SUBSTITUTE(実質収支比率等に係る経年分析!I$49,"▲","-"))),ROUND(VALUE(SUBSTITUTE(実質収支比率等に係る経年分析!I$49,"▲","-")),2),NA())</f>
        <v>2.4300000000000002</v>
      </c>
      <c r="F21" s="136">
        <f>IF(ISNUMBER(VALUE(SUBSTITUTE(実質収支比率等に係る経年分析!J$49,"▲","-"))),ROUND(VALUE(SUBSTITUTE(実質収支比率等に係る経年分析!J$49,"▲","-")),2),NA())</f>
        <v>0.57999999999999996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0.19</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0.79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0.31</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2.75</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10.35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9.8000000000000007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18.170000000000002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21.06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23.14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24.74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28.51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761</v>
      </c>
      <c r="E42" s="138"/>
      <c r="F42" s="138"/>
      <c r="G42" s="138">
        <f>'実質公債費比率（分子）の構造'!L$52</f>
        <v>766</v>
      </c>
      <c r="H42" s="138"/>
      <c r="I42" s="138"/>
      <c r="J42" s="138">
        <f>'実質公債費比率（分子）の構造'!M$52</f>
        <v>887</v>
      </c>
      <c r="K42" s="138"/>
      <c r="L42" s="138"/>
      <c r="M42" s="138">
        <f>'実質公債費比率（分子）の構造'!N$52</f>
        <v>873</v>
      </c>
      <c r="N42" s="138"/>
      <c r="O42" s="138"/>
      <c r="P42" s="138">
        <f>'実質公債費比率（分子）の構造'!O$52</f>
        <v>848</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46</v>
      </c>
      <c r="C44" s="138"/>
      <c r="D44" s="138"/>
      <c r="E44" s="138">
        <f>'実質公債費比率（分子）の構造'!L$50</f>
        <v>42</v>
      </c>
      <c r="F44" s="138"/>
      <c r="G44" s="138"/>
      <c r="H44" s="138">
        <f>'実質公債費比率（分子）の構造'!M$50</f>
        <v>40</v>
      </c>
      <c r="I44" s="138"/>
      <c r="J44" s="138"/>
      <c r="K44" s="138">
        <f>'実質公債費比率（分子）の構造'!N$50</f>
        <v>40</v>
      </c>
      <c r="L44" s="138"/>
      <c r="M44" s="138"/>
      <c r="N44" s="138">
        <f>'実質公債費比率（分子）の構造'!O$50</f>
        <v>40</v>
      </c>
      <c r="O44" s="138"/>
      <c r="P44" s="138"/>
    </row>
    <row r="45" spans="1:16" x14ac:dyDescent="0.15">
      <c r="A45" s="138" t="s">
        <v>54</v>
      </c>
      <c r="B45" s="138">
        <f>'実質公債費比率（分子）の構造'!K$49</f>
        <v>12</v>
      </c>
      <c r="C45" s="138"/>
      <c r="D45" s="138"/>
      <c r="E45" s="138">
        <f>'実質公債費比率（分子）の構造'!L$49</f>
        <v>11</v>
      </c>
      <c r="F45" s="138"/>
      <c r="G45" s="138"/>
      <c r="H45" s="138">
        <f>'実質公債費比率（分子）の構造'!M$49</f>
        <v>11</v>
      </c>
      <c r="I45" s="138"/>
      <c r="J45" s="138"/>
      <c r="K45" s="138">
        <f>'実質公債費比率（分子）の構造'!N$49</f>
        <v>12</v>
      </c>
      <c r="L45" s="138"/>
      <c r="M45" s="138"/>
      <c r="N45" s="138">
        <f>'実質公債費比率（分子）の構造'!O$49</f>
        <v>12</v>
      </c>
      <c r="O45" s="138"/>
      <c r="P45" s="138"/>
    </row>
    <row r="46" spans="1:16" x14ac:dyDescent="0.15">
      <c r="A46" s="138" t="s">
        <v>55</v>
      </c>
      <c r="B46" s="138">
        <f>'実質公債費比率（分子）の構造'!K$48</f>
        <v>403</v>
      </c>
      <c r="C46" s="138"/>
      <c r="D46" s="138"/>
      <c r="E46" s="138">
        <f>'実質公債費比率（分子）の構造'!L$48</f>
        <v>437</v>
      </c>
      <c r="F46" s="138"/>
      <c r="G46" s="138"/>
      <c r="H46" s="138">
        <f>'実質公債費比率（分子）の構造'!M$48</f>
        <v>436</v>
      </c>
      <c r="I46" s="138"/>
      <c r="J46" s="138"/>
      <c r="K46" s="138">
        <f>'実質公債費比率（分子）の構造'!N$48</f>
        <v>447</v>
      </c>
      <c r="L46" s="138"/>
      <c r="M46" s="138"/>
      <c r="N46" s="138">
        <f>'実質公債費比率（分子）の構造'!O$48</f>
        <v>458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812</v>
      </c>
      <c r="C49" s="138"/>
      <c r="D49" s="138"/>
      <c r="E49" s="138">
        <f>'実質公債費比率（分子）の構造'!L$45</f>
        <v>840</v>
      </c>
      <c r="F49" s="138"/>
      <c r="G49" s="138"/>
      <c r="H49" s="138">
        <f>'実質公債費比率（分子）の構造'!M$45</f>
        <v>844</v>
      </c>
      <c r="I49" s="138"/>
      <c r="J49" s="138"/>
      <c r="K49" s="138">
        <f>'実質公債費比率（分子）の構造'!N$45</f>
        <v>839</v>
      </c>
      <c r="L49" s="138"/>
      <c r="M49" s="138"/>
      <c r="N49" s="138">
        <f>'実質公債費比率（分子）の構造'!O$45</f>
        <v>834</v>
      </c>
      <c r="O49" s="138"/>
      <c r="P49" s="138"/>
    </row>
    <row r="50" spans="1:16" x14ac:dyDescent="0.15">
      <c r="A50" s="138" t="s">
        <v>59</v>
      </c>
      <c r="B50" s="138" t="e">
        <f>NA()</f>
        <v>#N/A</v>
      </c>
      <c r="C50" s="138">
        <f>IF(ISNUMBER('実質公債費比率（分子）の構造'!K$53),'実質公債費比率（分子）の構造'!K$53,NA())</f>
        <v>512</v>
      </c>
      <c r="D50" s="138" t="e">
        <f>NA()</f>
        <v>#N/A</v>
      </c>
      <c r="E50" s="138" t="e">
        <f>NA()</f>
        <v>#N/A</v>
      </c>
      <c r="F50" s="138">
        <f>IF(ISNUMBER('実質公債費比率（分子）の構造'!L$53),'実質公債費比率（分子）の構造'!L$53,NA())</f>
        <v>564</v>
      </c>
      <c r="G50" s="138" t="e">
        <f>NA()</f>
        <v>#N/A</v>
      </c>
      <c r="H50" s="138" t="e">
        <f>NA()</f>
        <v>#N/A</v>
      </c>
      <c r="I50" s="138">
        <f>IF(ISNUMBER('実質公債費比率（分子）の構造'!M$53),'実質公債費比率（分子）の構造'!M$53,NA())</f>
        <v>444</v>
      </c>
      <c r="J50" s="138" t="e">
        <f>NA()</f>
        <v>#N/A</v>
      </c>
      <c r="K50" s="138" t="e">
        <f>NA()</f>
        <v>#N/A</v>
      </c>
      <c r="L50" s="138">
        <f>IF(ISNUMBER('実質公債費比率（分子）の構造'!N$53),'実質公債費比率（分子）の構造'!N$53,NA())</f>
        <v>465</v>
      </c>
      <c r="M50" s="138" t="e">
        <f>NA()</f>
        <v>#N/A</v>
      </c>
      <c r="N50" s="138" t="e">
        <f>NA()</f>
        <v>#N/A</v>
      </c>
      <c r="O50" s="138">
        <f>IF(ISNUMBER('実質公債費比率（分子）の構造'!O$53),'実質公債費比率（分子）の構造'!O$53,NA())</f>
        <v>496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9567</v>
      </c>
      <c r="E56" s="137"/>
      <c r="F56" s="137"/>
      <c r="G56" s="137">
        <f>'将来負担比率（分子）の構造'!J$52</f>
        <v>9204</v>
      </c>
      <c r="H56" s="137"/>
      <c r="I56" s="137"/>
      <c r="J56" s="137">
        <f>'将来負担比率（分子）の構造'!K$52</f>
        <v>8743</v>
      </c>
      <c r="K56" s="137"/>
      <c r="L56" s="137"/>
      <c r="M56" s="137">
        <f>'将来負担比率（分子）の構造'!L$52</f>
        <v>8414</v>
      </c>
      <c r="N56" s="137"/>
      <c r="O56" s="137"/>
      <c r="P56" s="137">
        <f>'将来負担比率（分子）の構造'!M$52</f>
        <v>8072</v>
      </c>
    </row>
    <row r="57" spans="1:16" x14ac:dyDescent="0.15">
      <c r="A57" s="137" t="s">
        <v>36</v>
      </c>
      <c r="B57" s="137"/>
      <c r="C57" s="137"/>
      <c r="D57" s="137">
        <f>'将来負担比率（分子）の構造'!I$51</f>
        <v>17</v>
      </c>
      <c r="E57" s="137"/>
      <c r="F57" s="137"/>
      <c r="G57" s="137">
        <f>'将来負担比率（分子）の構造'!J$51</f>
        <v>13</v>
      </c>
      <c r="H57" s="137"/>
      <c r="I57" s="137"/>
      <c r="J57" s="137">
        <f>'将来負担比率（分子）の構造'!K$51</f>
        <v>9</v>
      </c>
      <c r="K57" s="137"/>
      <c r="L57" s="137"/>
      <c r="M57" s="137">
        <f>'将来負担比率（分子）の構造'!L$51</f>
        <v>4</v>
      </c>
      <c r="N57" s="137"/>
      <c r="O57" s="137"/>
      <c r="P57" s="137" t="str">
        <f>'将来負担比率（分子）の構造'!M$51</f>
        <v>-</v>
      </c>
    </row>
    <row r="58" spans="1:16" x14ac:dyDescent="0.15">
      <c r="A58" s="137" t="s">
        <v>35</v>
      </c>
      <c r="B58" s="137"/>
      <c r="C58" s="137"/>
      <c r="D58" s="137">
        <f>'将来負担比率（分子）の構造'!I$50</f>
        <v>1052</v>
      </c>
      <c r="E58" s="137"/>
      <c r="F58" s="137"/>
      <c r="G58" s="137">
        <f>'将来負担比率（分子）の構造'!J$50</f>
        <v>1098</v>
      </c>
      <c r="H58" s="137"/>
      <c r="I58" s="137"/>
      <c r="J58" s="137">
        <f>'将来負担比率（分子）の構造'!K$50</f>
        <v>1016</v>
      </c>
      <c r="K58" s="137"/>
      <c r="L58" s="137"/>
      <c r="M58" s="137">
        <f>'将来負担比率（分子）の構造'!L$50</f>
        <v>1108</v>
      </c>
      <c r="N58" s="137"/>
      <c r="O58" s="137"/>
      <c r="P58" s="137">
        <f>'将来負担比率（分子）の構造'!M$50</f>
        <v>1240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722</v>
      </c>
      <c r="C62" s="137"/>
      <c r="D62" s="137"/>
      <c r="E62" s="137">
        <f>'将来負担比率（分子）の構造'!J$45</f>
        <v>727</v>
      </c>
      <c r="F62" s="137"/>
      <c r="G62" s="137"/>
      <c r="H62" s="137">
        <f>'将来負担比率（分子）の構造'!K$45</f>
        <v>727</v>
      </c>
      <c r="I62" s="137"/>
      <c r="J62" s="137"/>
      <c r="K62" s="137">
        <f>'将来負担比率（分子）の構造'!L$45</f>
        <v>715</v>
      </c>
      <c r="L62" s="137"/>
      <c r="M62" s="137"/>
      <c r="N62" s="137">
        <f>'将来負担比率（分子）の構造'!M$45</f>
        <v>659</v>
      </c>
      <c r="O62" s="137"/>
      <c r="P62" s="137"/>
    </row>
    <row r="63" spans="1:16" x14ac:dyDescent="0.15">
      <c r="A63" s="137" t="s">
        <v>28</v>
      </c>
      <c r="B63" s="137">
        <f>'将来負担比率（分子）の構造'!I$44</f>
        <v>137</v>
      </c>
      <c r="C63" s="137"/>
      <c r="D63" s="137"/>
      <c r="E63" s="137">
        <f>'将来負担比率（分子）の構造'!J$44</f>
        <v>67</v>
      </c>
      <c r="F63" s="137"/>
      <c r="G63" s="137"/>
      <c r="H63" s="137">
        <f>'将来負担比率（分子）の構造'!K$44</f>
        <v>58</v>
      </c>
      <c r="I63" s="137"/>
      <c r="J63" s="137"/>
      <c r="K63" s="137">
        <f>'将来負担比率（分子）の構造'!L$44</f>
        <v>65</v>
      </c>
      <c r="L63" s="137"/>
      <c r="M63" s="137"/>
      <c r="N63" s="137">
        <f>'将来負担比率（分子）の構造'!M$44</f>
        <v>156</v>
      </c>
      <c r="O63" s="137"/>
      <c r="P63" s="137"/>
    </row>
    <row r="64" spans="1:16" x14ac:dyDescent="0.15">
      <c r="A64" s="137" t="s">
        <v>27</v>
      </c>
      <c r="B64" s="137">
        <f>'将来負担比率（分子）の構造'!I$43</f>
        <v>6473</v>
      </c>
      <c r="C64" s="137"/>
      <c r="D64" s="137"/>
      <c r="E64" s="137">
        <f>'将来負担比率（分子）の構造'!J$43</f>
        <v>6485</v>
      </c>
      <c r="F64" s="137"/>
      <c r="G64" s="137"/>
      <c r="H64" s="137">
        <f>'将来負担比率（分子）の構造'!K$43</f>
        <v>6324</v>
      </c>
      <c r="I64" s="137"/>
      <c r="J64" s="137"/>
      <c r="K64" s="137">
        <f>'将来負担比率（分子）の構造'!L$43</f>
        <v>6068</v>
      </c>
      <c r="L64" s="137"/>
      <c r="M64" s="137"/>
      <c r="N64" s="137">
        <f>'将来負担比率（分子）の構造'!M$43</f>
        <v>5712</v>
      </c>
      <c r="O64" s="137"/>
      <c r="P64" s="137"/>
    </row>
    <row r="65" spans="1:16" x14ac:dyDescent="0.15">
      <c r="A65" s="137" t="s">
        <v>26</v>
      </c>
      <c r="B65" s="137">
        <f>'将来負担比率（分子）の構造'!I$42</f>
        <v>316</v>
      </c>
      <c r="C65" s="137"/>
      <c r="D65" s="137"/>
      <c r="E65" s="137">
        <f>'将来負担比率（分子）の構造'!J$42</f>
        <v>278</v>
      </c>
      <c r="F65" s="137"/>
      <c r="G65" s="137"/>
      <c r="H65" s="137">
        <f>'将来負担比率（分子）の構造'!K$42</f>
        <v>242</v>
      </c>
      <c r="I65" s="137"/>
      <c r="J65" s="137"/>
      <c r="K65" s="137">
        <f>'将来負担比率（分子）の構造'!L$42</f>
        <v>205</v>
      </c>
      <c r="L65" s="137"/>
      <c r="M65" s="137"/>
      <c r="N65" s="137">
        <f>'将来負担比率（分子）の構造'!M$42</f>
        <v>168</v>
      </c>
      <c r="O65" s="137"/>
      <c r="P65" s="137"/>
    </row>
    <row r="66" spans="1:16" x14ac:dyDescent="0.15">
      <c r="A66" s="137" t="s">
        <v>25</v>
      </c>
      <c r="B66" s="137">
        <f>'将来負担比率（分子）の構造'!I$41</f>
        <v>7154</v>
      </c>
      <c r="C66" s="137"/>
      <c r="D66" s="137"/>
      <c r="E66" s="137">
        <f>'将来負担比率（分子）の構造'!J$41</f>
        <v>6791</v>
      </c>
      <c r="F66" s="137"/>
      <c r="G66" s="137"/>
      <c r="H66" s="137">
        <f>'将来負担比率（分子）の構造'!K$41</f>
        <v>6366</v>
      </c>
      <c r="I66" s="137"/>
      <c r="J66" s="137"/>
      <c r="K66" s="137">
        <f>'将来負担比率（分子）の構造'!L$41</f>
        <v>6113</v>
      </c>
      <c r="L66" s="137"/>
      <c r="M66" s="137"/>
      <c r="N66" s="137">
        <f>'将来負担比率（分子）の構造'!M$41</f>
        <v>6303</v>
      </c>
      <c r="O66" s="137"/>
      <c r="P66" s="137"/>
    </row>
    <row r="67" spans="1:16" x14ac:dyDescent="0.15">
      <c r="A67" s="137" t="s">
        <v>63</v>
      </c>
      <c r="B67" s="137" t="e">
        <f>NA()</f>
        <v>#N/A</v>
      </c>
      <c r="C67" s="137">
        <f>IF(ISNUMBER('将来負担比率（分子）の構造'!I$53), IF('将来負担比率（分子）の構造'!I$53 &lt; 0, 0, '将来負担比率（分子）の構造'!I$53), NA())</f>
        <v>4166</v>
      </c>
      <c r="D67" s="137" t="e">
        <f>NA()</f>
        <v>#N/A</v>
      </c>
      <c r="E67" s="137" t="e">
        <f>NA()</f>
        <v>#N/A</v>
      </c>
      <c r="F67" s="137">
        <f>IF(ISNUMBER('将来負担比率（分子）の構造'!J$53), IF('将来負担比率（分子）の構造'!J$53 &lt; 0, 0, '将来負担比率（分子）の構造'!J$53), NA())</f>
        <v>4033</v>
      </c>
      <c r="G67" s="137" t="e">
        <f>NA()</f>
        <v>#N/A</v>
      </c>
      <c r="H67" s="137" t="e">
        <f>NA()</f>
        <v>#N/A</v>
      </c>
      <c r="I67" s="137">
        <f>IF(ISNUMBER('将来負担比率（分子）の構造'!K$53), IF('将来負担比率（分子）の構造'!K$53 &lt; 0, 0, '将来負担比率（分子）の構造'!K$53), NA())</f>
        <v>3949</v>
      </c>
      <c r="J67" s="137" t="e">
        <f>NA()</f>
        <v>#N/A</v>
      </c>
      <c r="K67" s="137" t="e">
        <f>NA()</f>
        <v>#N/A</v>
      </c>
      <c r="L67" s="137">
        <f>IF(ISNUMBER('将来負担比率（分子）の構造'!L$53), IF('将来負担比率（分子）の構造'!L$53 &lt; 0, 0, '将来負担比率（分子）の構造'!L$53), NA())</f>
        <v>3639</v>
      </c>
      <c r="M67" s="137" t="e">
        <f>NA()</f>
        <v>#N/A</v>
      </c>
      <c r="N67" s="137" t="e">
        <f>NA()</f>
        <v>#N/A</v>
      </c>
      <c r="O67" s="137">
        <f>IF(ISNUMBER('将来負担比率（分子）の構造'!M$53), IF('将来負担比率（分子）の構造'!M$53 &lt; 0, 0, '将来負担比率（分子）の構造'!M$53), NA())</f>
        <v>3686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1414981</v>
      </c>
      <c r="S5" s="671"/>
      <c r="T5" s="671"/>
      <c r="U5" s="671"/>
      <c r="V5" s="671"/>
      <c r="W5" s="671"/>
      <c r="X5" s="671"/>
      <c r="Y5" s="718"/>
      <c r="Z5" s="731">
        <v>19</v>
      </c>
      <c r="AA5" s="731"/>
      <c r="AB5" s="731"/>
      <c r="AC5" s="731"/>
      <c r="AD5" s="732">
        <v>1414981</v>
      </c>
      <c r="AE5" s="732"/>
      <c r="AF5" s="732"/>
      <c r="AG5" s="732"/>
      <c r="AH5" s="732"/>
      <c r="AI5" s="732"/>
      <c r="AJ5" s="732"/>
      <c r="AK5" s="732"/>
      <c r="AL5" s="719">
        <v>37.200000000000003</v>
      </c>
      <c r="AM5" s="688"/>
      <c r="AN5" s="688"/>
      <c r="AO5" s="720"/>
      <c r="AP5" s="707" t="s">
        <v>208</v>
      </c>
      <c r="AQ5" s="708"/>
      <c r="AR5" s="708"/>
      <c r="AS5" s="708"/>
      <c r="AT5" s="708"/>
      <c r="AU5" s="708"/>
      <c r="AV5" s="708"/>
      <c r="AW5" s="708"/>
      <c r="AX5" s="708"/>
      <c r="AY5" s="708"/>
      <c r="AZ5" s="708"/>
      <c r="BA5" s="708"/>
      <c r="BB5" s="708"/>
      <c r="BC5" s="708"/>
      <c r="BD5" s="708"/>
      <c r="BE5" s="708"/>
      <c r="BF5" s="709"/>
      <c r="BG5" s="620">
        <v>1395720</v>
      </c>
      <c r="BH5" s="621"/>
      <c r="BI5" s="621"/>
      <c r="BJ5" s="621"/>
      <c r="BK5" s="621"/>
      <c r="BL5" s="621"/>
      <c r="BM5" s="621"/>
      <c r="BN5" s="622"/>
      <c r="BO5" s="673">
        <v>98.6</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75618</v>
      </c>
      <c r="S6" s="621"/>
      <c r="T6" s="621"/>
      <c r="U6" s="621"/>
      <c r="V6" s="621"/>
      <c r="W6" s="621"/>
      <c r="X6" s="621"/>
      <c r="Y6" s="622"/>
      <c r="Z6" s="673">
        <v>1</v>
      </c>
      <c r="AA6" s="673"/>
      <c r="AB6" s="673"/>
      <c r="AC6" s="673"/>
      <c r="AD6" s="674">
        <v>75618</v>
      </c>
      <c r="AE6" s="674"/>
      <c r="AF6" s="674"/>
      <c r="AG6" s="674"/>
      <c r="AH6" s="674"/>
      <c r="AI6" s="674"/>
      <c r="AJ6" s="674"/>
      <c r="AK6" s="674"/>
      <c r="AL6" s="643">
        <v>2</v>
      </c>
      <c r="AM6" s="675"/>
      <c r="AN6" s="675"/>
      <c r="AO6" s="676"/>
      <c r="AP6" s="617" t="s">
        <v>214</v>
      </c>
      <c r="AQ6" s="618"/>
      <c r="AR6" s="618"/>
      <c r="AS6" s="618"/>
      <c r="AT6" s="618"/>
      <c r="AU6" s="618"/>
      <c r="AV6" s="618"/>
      <c r="AW6" s="618"/>
      <c r="AX6" s="618"/>
      <c r="AY6" s="618"/>
      <c r="AZ6" s="618"/>
      <c r="BA6" s="618"/>
      <c r="BB6" s="618"/>
      <c r="BC6" s="618"/>
      <c r="BD6" s="618"/>
      <c r="BE6" s="618"/>
      <c r="BF6" s="619"/>
      <c r="BG6" s="620">
        <v>1395720</v>
      </c>
      <c r="BH6" s="621"/>
      <c r="BI6" s="621"/>
      <c r="BJ6" s="621"/>
      <c r="BK6" s="621"/>
      <c r="BL6" s="621"/>
      <c r="BM6" s="621"/>
      <c r="BN6" s="622"/>
      <c r="BO6" s="673">
        <v>98.6</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70388</v>
      </c>
      <c r="CS6" s="621"/>
      <c r="CT6" s="621"/>
      <c r="CU6" s="621"/>
      <c r="CV6" s="621"/>
      <c r="CW6" s="621"/>
      <c r="CX6" s="621"/>
      <c r="CY6" s="622"/>
      <c r="CZ6" s="673">
        <v>1</v>
      </c>
      <c r="DA6" s="673"/>
      <c r="DB6" s="673"/>
      <c r="DC6" s="673"/>
      <c r="DD6" s="626" t="s">
        <v>209</v>
      </c>
      <c r="DE6" s="621"/>
      <c r="DF6" s="621"/>
      <c r="DG6" s="621"/>
      <c r="DH6" s="621"/>
      <c r="DI6" s="621"/>
      <c r="DJ6" s="621"/>
      <c r="DK6" s="621"/>
      <c r="DL6" s="621"/>
      <c r="DM6" s="621"/>
      <c r="DN6" s="621"/>
      <c r="DO6" s="621"/>
      <c r="DP6" s="622"/>
      <c r="DQ6" s="626">
        <v>70388</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1441</v>
      </c>
      <c r="S7" s="621"/>
      <c r="T7" s="621"/>
      <c r="U7" s="621"/>
      <c r="V7" s="621"/>
      <c r="W7" s="621"/>
      <c r="X7" s="621"/>
      <c r="Y7" s="622"/>
      <c r="Z7" s="673">
        <v>0</v>
      </c>
      <c r="AA7" s="673"/>
      <c r="AB7" s="673"/>
      <c r="AC7" s="673"/>
      <c r="AD7" s="674">
        <v>1441</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619016</v>
      </c>
      <c r="BH7" s="621"/>
      <c r="BI7" s="621"/>
      <c r="BJ7" s="621"/>
      <c r="BK7" s="621"/>
      <c r="BL7" s="621"/>
      <c r="BM7" s="621"/>
      <c r="BN7" s="622"/>
      <c r="BO7" s="673">
        <v>43.7</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1013187</v>
      </c>
      <c r="CS7" s="621"/>
      <c r="CT7" s="621"/>
      <c r="CU7" s="621"/>
      <c r="CV7" s="621"/>
      <c r="CW7" s="621"/>
      <c r="CX7" s="621"/>
      <c r="CY7" s="622"/>
      <c r="CZ7" s="673">
        <v>14.4</v>
      </c>
      <c r="DA7" s="673"/>
      <c r="DB7" s="673"/>
      <c r="DC7" s="673"/>
      <c r="DD7" s="626">
        <v>37725</v>
      </c>
      <c r="DE7" s="621"/>
      <c r="DF7" s="621"/>
      <c r="DG7" s="621"/>
      <c r="DH7" s="621"/>
      <c r="DI7" s="621"/>
      <c r="DJ7" s="621"/>
      <c r="DK7" s="621"/>
      <c r="DL7" s="621"/>
      <c r="DM7" s="621"/>
      <c r="DN7" s="621"/>
      <c r="DO7" s="621"/>
      <c r="DP7" s="622"/>
      <c r="DQ7" s="626">
        <v>868935</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4434</v>
      </c>
      <c r="S8" s="621"/>
      <c r="T8" s="621"/>
      <c r="U8" s="621"/>
      <c r="V8" s="621"/>
      <c r="W8" s="621"/>
      <c r="X8" s="621"/>
      <c r="Y8" s="622"/>
      <c r="Z8" s="673">
        <v>0.1</v>
      </c>
      <c r="AA8" s="673"/>
      <c r="AB8" s="673"/>
      <c r="AC8" s="673"/>
      <c r="AD8" s="674">
        <v>4434</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22415</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1764811</v>
      </c>
      <c r="CS8" s="621"/>
      <c r="CT8" s="621"/>
      <c r="CU8" s="621"/>
      <c r="CV8" s="621"/>
      <c r="CW8" s="621"/>
      <c r="CX8" s="621"/>
      <c r="CY8" s="622"/>
      <c r="CZ8" s="673">
        <v>25.1</v>
      </c>
      <c r="DA8" s="673"/>
      <c r="DB8" s="673"/>
      <c r="DC8" s="673"/>
      <c r="DD8" s="626">
        <v>25296</v>
      </c>
      <c r="DE8" s="621"/>
      <c r="DF8" s="621"/>
      <c r="DG8" s="621"/>
      <c r="DH8" s="621"/>
      <c r="DI8" s="621"/>
      <c r="DJ8" s="621"/>
      <c r="DK8" s="621"/>
      <c r="DL8" s="621"/>
      <c r="DM8" s="621"/>
      <c r="DN8" s="621"/>
      <c r="DO8" s="621"/>
      <c r="DP8" s="622"/>
      <c r="DQ8" s="626">
        <v>1005285</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2589</v>
      </c>
      <c r="S9" s="621"/>
      <c r="T9" s="621"/>
      <c r="U9" s="621"/>
      <c r="V9" s="621"/>
      <c r="W9" s="621"/>
      <c r="X9" s="621"/>
      <c r="Y9" s="622"/>
      <c r="Z9" s="673">
        <v>0</v>
      </c>
      <c r="AA9" s="673"/>
      <c r="AB9" s="673"/>
      <c r="AC9" s="673"/>
      <c r="AD9" s="674">
        <v>2589</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513063</v>
      </c>
      <c r="BH9" s="621"/>
      <c r="BI9" s="621"/>
      <c r="BJ9" s="621"/>
      <c r="BK9" s="621"/>
      <c r="BL9" s="621"/>
      <c r="BM9" s="621"/>
      <c r="BN9" s="622"/>
      <c r="BO9" s="673">
        <v>36.299999999999997</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399401</v>
      </c>
      <c r="CS9" s="621"/>
      <c r="CT9" s="621"/>
      <c r="CU9" s="621"/>
      <c r="CV9" s="621"/>
      <c r="CW9" s="621"/>
      <c r="CX9" s="621"/>
      <c r="CY9" s="622"/>
      <c r="CZ9" s="673">
        <v>5.7</v>
      </c>
      <c r="DA9" s="673"/>
      <c r="DB9" s="673"/>
      <c r="DC9" s="673"/>
      <c r="DD9" s="626">
        <v>7468</v>
      </c>
      <c r="DE9" s="621"/>
      <c r="DF9" s="621"/>
      <c r="DG9" s="621"/>
      <c r="DH9" s="621"/>
      <c r="DI9" s="621"/>
      <c r="DJ9" s="621"/>
      <c r="DK9" s="621"/>
      <c r="DL9" s="621"/>
      <c r="DM9" s="621"/>
      <c r="DN9" s="621"/>
      <c r="DO9" s="621"/>
      <c r="DP9" s="622"/>
      <c r="DQ9" s="626">
        <v>374736</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231999</v>
      </c>
      <c r="S10" s="621"/>
      <c r="T10" s="621"/>
      <c r="U10" s="621"/>
      <c r="V10" s="621"/>
      <c r="W10" s="621"/>
      <c r="X10" s="621"/>
      <c r="Y10" s="622"/>
      <c r="Z10" s="673">
        <v>3.1</v>
      </c>
      <c r="AA10" s="673"/>
      <c r="AB10" s="673"/>
      <c r="AC10" s="673"/>
      <c r="AD10" s="674">
        <v>231999</v>
      </c>
      <c r="AE10" s="674"/>
      <c r="AF10" s="674"/>
      <c r="AG10" s="674"/>
      <c r="AH10" s="674"/>
      <c r="AI10" s="674"/>
      <c r="AJ10" s="674"/>
      <c r="AK10" s="674"/>
      <c r="AL10" s="643">
        <v>6.1</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38317</v>
      </c>
      <c r="BH10" s="621"/>
      <c r="BI10" s="621"/>
      <c r="BJ10" s="621"/>
      <c r="BK10" s="621"/>
      <c r="BL10" s="621"/>
      <c r="BM10" s="621"/>
      <c r="BN10" s="622"/>
      <c r="BO10" s="673">
        <v>2.7</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3678</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678</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11532</v>
      </c>
      <c r="S11" s="621"/>
      <c r="T11" s="621"/>
      <c r="U11" s="621"/>
      <c r="V11" s="621"/>
      <c r="W11" s="621"/>
      <c r="X11" s="621"/>
      <c r="Y11" s="622"/>
      <c r="Z11" s="673">
        <v>0.2</v>
      </c>
      <c r="AA11" s="673"/>
      <c r="AB11" s="673"/>
      <c r="AC11" s="673"/>
      <c r="AD11" s="674">
        <v>11532</v>
      </c>
      <c r="AE11" s="674"/>
      <c r="AF11" s="674"/>
      <c r="AG11" s="674"/>
      <c r="AH11" s="674"/>
      <c r="AI11" s="674"/>
      <c r="AJ11" s="674"/>
      <c r="AK11" s="674"/>
      <c r="AL11" s="643">
        <v>0.3</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45221</v>
      </c>
      <c r="BH11" s="621"/>
      <c r="BI11" s="621"/>
      <c r="BJ11" s="621"/>
      <c r="BK11" s="621"/>
      <c r="BL11" s="621"/>
      <c r="BM11" s="621"/>
      <c r="BN11" s="622"/>
      <c r="BO11" s="673">
        <v>3.2</v>
      </c>
      <c r="BP11" s="673"/>
      <c r="BQ11" s="673"/>
      <c r="BR11" s="673"/>
      <c r="BS11" s="626" t="s">
        <v>112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367388</v>
      </c>
      <c r="CS11" s="621"/>
      <c r="CT11" s="621"/>
      <c r="CU11" s="621"/>
      <c r="CV11" s="621"/>
      <c r="CW11" s="621"/>
      <c r="CX11" s="621"/>
      <c r="CY11" s="622"/>
      <c r="CZ11" s="673">
        <v>5.2</v>
      </c>
      <c r="DA11" s="673"/>
      <c r="DB11" s="673"/>
      <c r="DC11" s="673"/>
      <c r="DD11" s="626">
        <v>50664</v>
      </c>
      <c r="DE11" s="621"/>
      <c r="DF11" s="621"/>
      <c r="DG11" s="621"/>
      <c r="DH11" s="621"/>
      <c r="DI11" s="621"/>
      <c r="DJ11" s="621"/>
      <c r="DK11" s="621"/>
      <c r="DL11" s="621"/>
      <c r="DM11" s="621"/>
      <c r="DN11" s="621"/>
      <c r="DO11" s="621"/>
      <c r="DP11" s="622"/>
      <c r="DQ11" s="626">
        <v>302372</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662128</v>
      </c>
      <c r="BH12" s="621"/>
      <c r="BI12" s="621"/>
      <c r="BJ12" s="621"/>
      <c r="BK12" s="621"/>
      <c r="BL12" s="621"/>
      <c r="BM12" s="621"/>
      <c r="BN12" s="622"/>
      <c r="BO12" s="673">
        <v>46.8</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145396</v>
      </c>
      <c r="CS12" s="621"/>
      <c r="CT12" s="621"/>
      <c r="CU12" s="621"/>
      <c r="CV12" s="621"/>
      <c r="CW12" s="621"/>
      <c r="CX12" s="621"/>
      <c r="CY12" s="622"/>
      <c r="CZ12" s="673">
        <v>2.1</v>
      </c>
      <c r="DA12" s="673"/>
      <c r="DB12" s="673"/>
      <c r="DC12" s="673"/>
      <c r="DD12" s="626">
        <v>11032</v>
      </c>
      <c r="DE12" s="621"/>
      <c r="DF12" s="621"/>
      <c r="DG12" s="621"/>
      <c r="DH12" s="621"/>
      <c r="DI12" s="621"/>
      <c r="DJ12" s="621"/>
      <c r="DK12" s="621"/>
      <c r="DL12" s="621"/>
      <c r="DM12" s="621"/>
      <c r="DN12" s="621"/>
      <c r="DO12" s="621"/>
      <c r="DP12" s="622"/>
      <c r="DQ12" s="626">
        <v>91157</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13600</v>
      </c>
      <c r="S13" s="621"/>
      <c r="T13" s="621"/>
      <c r="U13" s="621"/>
      <c r="V13" s="621"/>
      <c r="W13" s="621"/>
      <c r="X13" s="621"/>
      <c r="Y13" s="622"/>
      <c r="Z13" s="673">
        <v>0.2</v>
      </c>
      <c r="AA13" s="673"/>
      <c r="AB13" s="673"/>
      <c r="AC13" s="673"/>
      <c r="AD13" s="674">
        <v>13600</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659957</v>
      </c>
      <c r="BH13" s="621"/>
      <c r="BI13" s="621"/>
      <c r="BJ13" s="621"/>
      <c r="BK13" s="621"/>
      <c r="BL13" s="621"/>
      <c r="BM13" s="621"/>
      <c r="BN13" s="622"/>
      <c r="BO13" s="673">
        <v>46.6</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877776</v>
      </c>
      <c r="CS13" s="621"/>
      <c r="CT13" s="621"/>
      <c r="CU13" s="621"/>
      <c r="CV13" s="621"/>
      <c r="CW13" s="621"/>
      <c r="CX13" s="621"/>
      <c r="CY13" s="622"/>
      <c r="CZ13" s="673">
        <v>12.5</v>
      </c>
      <c r="DA13" s="673"/>
      <c r="DB13" s="673"/>
      <c r="DC13" s="673"/>
      <c r="DD13" s="626">
        <v>539520</v>
      </c>
      <c r="DE13" s="621"/>
      <c r="DF13" s="621"/>
      <c r="DG13" s="621"/>
      <c r="DH13" s="621"/>
      <c r="DI13" s="621"/>
      <c r="DJ13" s="621"/>
      <c r="DK13" s="621"/>
      <c r="DL13" s="621"/>
      <c r="DM13" s="621"/>
      <c r="DN13" s="621"/>
      <c r="DO13" s="621"/>
      <c r="DP13" s="622"/>
      <c r="DQ13" s="626">
        <v>477267</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46224</v>
      </c>
      <c r="BH14" s="621"/>
      <c r="BI14" s="621"/>
      <c r="BJ14" s="621"/>
      <c r="BK14" s="621"/>
      <c r="BL14" s="621"/>
      <c r="BM14" s="621"/>
      <c r="BN14" s="622"/>
      <c r="BO14" s="673">
        <v>3.3</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337094</v>
      </c>
      <c r="CS14" s="621"/>
      <c r="CT14" s="621"/>
      <c r="CU14" s="621"/>
      <c r="CV14" s="621"/>
      <c r="CW14" s="621"/>
      <c r="CX14" s="621"/>
      <c r="CY14" s="622"/>
      <c r="CZ14" s="673">
        <v>4.8</v>
      </c>
      <c r="DA14" s="673"/>
      <c r="DB14" s="673"/>
      <c r="DC14" s="673"/>
      <c r="DD14" s="626">
        <v>126106</v>
      </c>
      <c r="DE14" s="621"/>
      <c r="DF14" s="621"/>
      <c r="DG14" s="621"/>
      <c r="DH14" s="621"/>
      <c r="DI14" s="621"/>
      <c r="DJ14" s="621"/>
      <c r="DK14" s="621"/>
      <c r="DL14" s="621"/>
      <c r="DM14" s="621"/>
      <c r="DN14" s="621"/>
      <c r="DO14" s="621"/>
      <c r="DP14" s="622"/>
      <c r="DQ14" s="626">
        <v>206146</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9544</v>
      </c>
      <c r="S15" s="621"/>
      <c r="T15" s="621"/>
      <c r="U15" s="621"/>
      <c r="V15" s="621"/>
      <c r="W15" s="621"/>
      <c r="X15" s="621"/>
      <c r="Y15" s="622"/>
      <c r="Z15" s="673">
        <v>0.1</v>
      </c>
      <c r="AA15" s="673"/>
      <c r="AB15" s="673"/>
      <c r="AC15" s="673"/>
      <c r="AD15" s="674">
        <v>9544</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68352</v>
      </c>
      <c r="BH15" s="621"/>
      <c r="BI15" s="621"/>
      <c r="BJ15" s="621"/>
      <c r="BK15" s="621"/>
      <c r="BL15" s="621"/>
      <c r="BM15" s="621"/>
      <c r="BN15" s="622"/>
      <c r="BO15" s="673">
        <v>4.8</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1283895</v>
      </c>
      <c r="CS15" s="621"/>
      <c r="CT15" s="621"/>
      <c r="CU15" s="621"/>
      <c r="CV15" s="621"/>
      <c r="CW15" s="621"/>
      <c r="CX15" s="621"/>
      <c r="CY15" s="622"/>
      <c r="CZ15" s="673">
        <v>18.2</v>
      </c>
      <c r="DA15" s="673"/>
      <c r="DB15" s="673"/>
      <c r="DC15" s="673"/>
      <c r="DD15" s="626">
        <v>821626</v>
      </c>
      <c r="DE15" s="621"/>
      <c r="DF15" s="621"/>
      <c r="DG15" s="621"/>
      <c r="DH15" s="621"/>
      <c r="DI15" s="621"/>
      <c r="DJ15" s="621"/>
      <c r="DK15" s="621"/>
      <c r="DL15" s="621"/>
      <c r="DM15" s="621"/>
      <c r="DN15" s="621"/>
      <c r="DO15" s="621"/>
      <c r="DP15" s="622"/>
      <c r="DQ15" s="626">
        <v>557198</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2209682</v>
      </c>
      <c r="S16" s="621"/>
      <c r="T16" s="621"/>
      <c r="U16" s="621"/>
      <c r="V16" s="621"/>
      <c r="W16" s="621"/>
      <c r="X16" s="621"/>
      <c r="Y16" s="622"/>
      <c r="Z16" s="673">
        <v>29.7</v>
      </c>
      <c r="AA16" s="673"/>
      <c r="AB16" s="673"/>
      <c r="AC16" s="673"/>
      <c r="AD16" s="674">
        <v>2021462</v>
      </c>
      <c r="AE16" s="674"/>
      <c r="AF16" s="674"/>
      <c r="AG16" s="674"/>
      <c r="AH16" s="674"/>
      <c r="AI16" s="674"/>
      <c r="AJ16" s="674"/>
      <c r="AK16" s="674"/>
      <c r="AL16" s="643">
        <v>53.2</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2021462</v>
      </c>
      <c r="S17" s="621"/>
      <c r="T17" s="621"/>
      <c r="U17" s="621"/>
      <c r="V17" s="621"/>
      <c r="W17" s="621"/>
      <c r="X17" s="621"/>
      <c r="Y17" s="622"/>
      <c r="Z17" s="673">
        <v>27.2</v>
      </c>
      <c r="AA17" s="673"/>
      <c r="AB17" s="673"/>
      <c r="AC17" s="673"/>
      <c r="AD17" s="674">
        <v>2021462</v>
      </c>
      <c r="AE17" s="674"/>
      <c r="AF17" s="674"/>
      <c r="AG17" s="674"/>
      <c r="AH17" s="674"/>
      <c r="AI17" s="674"/>
      <c r="AJ17" s="674"/>
      <c r="AK17" s="674"/>
      <c r="AL17" s="643">
        <v>53.2</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780067</v>
      </c>
      <c r="CS17" s="621"/>
      <c r="CT17" s="621"/>
      <c r="CU17" s="621"/>
      <c r="CV17" s="621"/>
      <c r="CW17" s="621"/>
      <c r="CX17" s="621"/>
      <c r="CY17" s="622"/>
      <c r="CZ17" s="673">
        <v>11.1</v>
      </c>
      <c r="DA17" s="673"/>
      <c r="DB17" s="673"/>
      <c r="DC17" s="673"/>
      <c r="DD17" s="626" t="s">
        <v>112</v>
      </c>
      <c r="DE17" s="621"/>
      <c r="DF17" s="621"/>
      <c r="DG17" s="621"/>
      <c r="DH17" s="621"/>
      <c r="DI17" s="621"/>
      <c r="DJ17" s="621"/>
      <c r="DK17" s="621"/>
      <c r="DL17" s="621"/>
      <c r="DM17" s="621"/>
      <c r="DN17" s="621"/>
      <c r="DO17" s="621"/>
      <c r="DP17" s="622"/>
      <c r="DQ17" s="626">
        <v>775485</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188220</v>
      </c>
      <c r="S18" s="621"/>
      <c r="T18" s="621"/>
      <c r="U18" s="621"/>
      <c r="V18" s="621"/>
      <c r="W18" s="621"/>
      <c r="X18" s="621"/>
      <c r="Y18" s="622"/>
      <c r="Z18" s="673">
        <v>2.5</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19261</v>
      </c>
      <c r="BH19" s="621"/>
      <c r="BI19" s="621"/>
      <c r="BJ19" s="621"/>
      <c r="BK19" s="621"/>
      <c r="BL19" s="621"/>
      <c r="BM19" s="621"/>
      <c r="BN19" s="622"/>
      <c r="BO19" s="673">
        <v>1.4</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3975420</v>
      </c>
      <c r="S20" s="621"/>
      <c r="T20" s="621"/>
      <c r="U20" s="621"/>
      <c r="V20" s="621"/>
      <c r="W20" s="621"/>
      <c r="X20" s="621"/>
      <c r="Y20" s="622"/>
      <c r="Z20" s="673">
        <v>53.4</v>
      </c>
      <c r="AA20" s="673"/>
      <c r="AB20" s="673"/>
      <c r="AC20" s="673"/>
      <c r="AD20" s="674">
        <v>3787200</v>
      </c>
      <c r="AE20" s="674"/>
      <c r="AF20" s="674"/>
      <c r="AG20" s="674"/>
      <c r="AH20" s="674"/>
      <c r="AI20" s="674"/>
      <c r="AJ20" s="674"/>
      <c r="AK20" s="674"/>
      <c r="AL20" s="643">
        <v>99.6</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19261</v>
      </c>
      <c r="BH20" s="621"/>
      <c r="BI20" s="621"/>
      <c r="BJ20" s="621"/>
      <c r="BK20" s="621"/>
      <c r="BL20" s="621"/>
      <c r="BM20" s="621"/>
      <c r="BN20" s="622"/>
      <c r="BO20" s="673">
        <v>1.4</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7043081</v>
      </c>
      <c r="CS20" s="621"/>
      <c r="CT20" s="621"/>
      <c r="CU20" s="621"/>
      <c r="CV20" s="621"/>
      <c r="CW20" s="621"/>
      <c r="CX20" s="621"/>
      <c r="CY20" s="622"/>
      <c r="CZ20" s="673">
        <v>100</v>
      </c>
      <c r="DA20" s="673"/>
      <c r="DB20" s="673"/>
      <c r="DC20" s="673"/>
      <c r="DD20" s="626">
        <v>1619437</v>
      </c>
      <c r="DE20" s="621"/>
      <c r="DF20" s="621"/>
      <c r="DG20" s="621"/>
      <c r="DH20" s="621"/>
      <c r="DI20" s="621"/>
      <c r="DJ20" s="621"/>
      <c r="DK20" s="621"/>
      <c r="DL20" s="621"/>
      <c r="DM20" s="621"/>
      <c r="DN20" s="621"/>
      <c r="DO20" s="621"/>
      <c r="DP20" s="622"/>
      <c r="DQ20" s="626">
        <v>4729647</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1793</v>
      </c>
      <c r="S21" s="621"/>
      <c r="T21" s="621"/>
      <c r="U21" s="621"/>
      <c r="V21" s="621"/>
      <c r="W21" s="621"/>
      <c r="X21" s="621"/>
      <c r="Y21" s="622"/>
      <c r="Z21" s="673">
        <v>0</v>
      </c>
      <c r="AA21" s="673"/>
      <c r="AB21" s="673"/>
      <c r="AC21" s="673"/>
      <c r="AD21" s="674">
        <v>1793</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19261</v>
      </c>
      <c r="BH21" s="621"/>
      <c r="BI21" s="621"/>
      <c r="BJ21" s="621"/>
      <c r="BK21" s="621"/>
      <c r="BL21" s="621"/>
      <c r="BM21" s="621"/>
      <c r="BN21" s="622"/>
      <c r="BO21" s="673">
        <v>1.4</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115243</v>
      </c>
      <c r="S22" s="621"/>
      <c r="T22" s="621"/>
      <c r="U22" s="621"/>
      <c r="V22" s="621"/>
      <c r="W22" s="621"/>
      <c r="X22" s="621"/>
      <c r="Y22" s="622"/>
      <c r="Z22" s="673">
        <v>1.5</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165941</v>
      </c>
      <c r="S23" s="621"/>
      <c r="T23" s="621"/>
      <c r="U23" s="621"/>
      <c r="V23" s="621"/>
      <c r="W23" s="621"/>
      <c r="X23" s="621"/>
      <c r="Y23" s="622"/>
      <c r="Z23" s="673">
        <v>2.2000000000000002</v>
      </c>
      <c r="AA23" s="673"/>
      <c r="AB23" s="673"/>
      <c r="AC23" s="673"/>
      <c r="AD23" s="674" t="s">
        <v>112</v>
      </c>
      <c r="AE23" s="674"/>
      <c r="AF23" s="674"/>
      <c r="AG23" s="674"/>
      <c r="AH23" s="674"/>
      <c r="AI23" s="674"/>
      <c r="AJ23" s="674"/>
      <c r="AK23" s="674"/>
      <c r="AL23" s="643" t="s">
        <v>112</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15602</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2282015</v>
      </c>
      <c r="CS24" s="671"/>
      <c r="CT24" s="671"/>
      <c r="CU24" s="671"/>
      <c r="CV24" s="671"/>
      <c r="CW24" s="671"/>
      <c r="CX24" s="671"/>
      <c r="CY24" s="718"/>
      <c r="CZ24" s="722">
        <v>32.4</v>
      </c>
      <c r="DA24" s="723"/>
      <c r="DB24" s="723"/>
      <c r="DC24" s="724"/>
      <c r="DD24" s="717">
        <v>1649892</v>
      </c>
      <c r="DE24" s="671"/>
      <c r="DF24" s="671"/>
      <c r="DG24" s="671"/>
      <c r="DH24" s="671"/>
      <c r="DI24" s="671"/>
      <c r="DJ24" s="671"/>
      <c r="DK24" s="718"/>
      <c r="DL24" s="717">
        <v>1649872</v>
      </c>
      <c r="DM24" s="671"/>
      <c r="DN24" s="671"/>
      <c r="DO24" s="671"/>
      <c r="DP24" s="671"/>
      <c r="DQ24" s="671"/>
      <c r="DR24" s="671"/>
      <c r="DS24" s="671"/>
      <c r="DT24" s="671"/>
      <c r="DU24" s="671"/>
      <c r="DV24" s="718"/>
      <c r="DW24" s="719">
        <v>41.3</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836562</v>
      </c>
      <c r="S25" s="621"/>
      <c r="T25" s="621"/>
      <c r="U25" s="621"/>
      <c r="V25" s="621"/>
      <c r="W25" s="621"/>
      <c r="X25" s="621"/>
      <c r="Y25" s="622"/>
      <c r="Z25" s="673">
        <v>11.2</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683780</v>
      </c>
      <c r="CS25" s="639"/>
      <c r="CT25" s="639"/>
      <c r="CU25" s="639"/>
      <c r="CV25" s="639"/>
      <c r="CW25" s="639"/>
      <c r="CX25" s="639"/>
      <c r="CY25" s="640"/>
      <c r="CZ25" s="623">
        <v>9.6999999999999993</v>
      </c>
      <c r="DA25" s="641"/>
      <c r="DB25" s="641"/>
      <c r="DC25" s="642"/>
      <c r="DD25" s="626">
        <v>628707</v>
      </c>
      <c r="DE25" s="639"/>
      <c r="DF25" s="639"/>
      <c r="DG25" s="639"/>
      <c r="DH25" s="639"/>
      <c r="DI25" s="639"/>
      <c r="DJ25" s="639"/>
      <c r="DK25" s="640"/>
      <c r="DL25" s="626">
        <v>628693</v>
      </c>
      <c r="DM25" s="639"/>
      <c r="DN25" s="639"/>
      <c r="DO25" s="639"/>
      <c r="DP25" s="639"/>
      <c r="DQ25" s="639"/>
      <c r="DR25" s="639"/>
      <c r="DS25" s="639"/>
      <c r="DT25" s="639"/>
      <c r="DU25" s="639"/>
      <c r="DV25" s="640"/>
      <c r="DW25" s="643">
        <v>15.7</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411738</v>
      </c>
      <c r="CS26" s="621"/>
      <c r="CT26" s="621"/>
      <c r="CU26" s="621"/>
      <c r="CV26" s="621"/>
      <c r="CW26" s="621"/>
      <c r="CX26" s="621"/>
      <c r="CY26" s="622"/>
      <c r="CZ26" s="623">
        <v>5.8</v>
      </c>
      <c r="DA26" s="641"/>
      <c r="DB26" s="641"/>
      <c r="DC26" s="642"/>
      <c r="DD26" s="626">
        <v>365465</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308814</v>
      </c>
      <c r="S27" s="621"/>
      <c r="T27" s="621"/>
      <c r="U27" s="621"/>
      <c r="V27" s="621"/>
      <c r="W27" s="621"/>
      <c r="X27" s="621"/>
      <c r="Y27" s="622"/>
      <c r="Z27" s="673">
        <v>4.2</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1414981</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818168</v>
      </c>
      <c r="CS27" s="639"/>
      <c r="CT27" s="639"/>
      <c r="CU27" s="639"/>
      <c r="CV27" s="639"/>
      <c r="CW27" s="639"/>
      <c r="CX27" s="639"/>
      <c r="CY27" s="640"/>
      <c r="CZ27" s="623">
        <v>11.6</v>
      </c>
      <c r="DA27" s="641"/>
      <c r="DB27" s="641"/>
      <c r="DC27" s="642"/>
      <c r="DD27" s="626">
        <v>245700</v>
      </c>
      <c r="DE27" s="639"/>
      <c r="DF27" s="639"/>
      <c r="DG27" s="639"/>
      <c r="DH27" s="639"/>
      <c r="DI27" s="639"/>
      <c r="DJ27" s="639"/>
      <c r="DK27" s="640"/>
      <c r="DL27" s="626">
        <v>245694</v>
      </c>
      <c r="DM27" s="639"/>
      <c r="DN27" s="639"/>
      <c r="DO27" s="639"/>
      <c r="DP27" s="639"/>
      <c r="DQ27" s="639"/>
      <c r="DR27" s="639"/>
      <c r="DS27" s="639"/>
      <c r="DT27" s="639"/>
      <c r="DU27" s="639"/>
      <c r="DV27" s="640"/>
      <c r="DW27" s="643">
        <v>6.1</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27694</v>
      </c>
      <c r="S28" s="621"/>
      <c r="T28" s="621"/>
      <c r="U28" s="621"/>
      <c r="V28" s="621"/>
      <c r="W28" s="621"/>
      <c r="X28" s="621"/>
      <c r="Y28" s="622"/>
      <c r="Z28" s="673">
        <v>0.4</v>
      </c>
      <c r="AA28" s="673"/>
      <c r="AB28" s="673"/>
      <c r="AC28" s="673"/>
      <c r="AD28" s="674">
        <v>9635</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780067</v>
      </c>
      <c r="CS28" s="621"/>
      <c r="CT28" s="621"/>
      <c r="CU28" s="621"/>
      <c r="CV28" s="621"/>
      <c r="CW28" s="621"/>
      <c r="CX28" s="621"/>
      <c r="CY28" s="622"/>
      <c r="CZ28" s="623">
        <v>11.1</v>
      </c>
      <c r="DA28" s="641"/>
      <c r="DB28" s="641"/>
      <c r="DC28" s="642"/>
      <c r="DD28" s="626">
        <v>775485</v>
      </c>
      <c r="DE28" s="621"/>
      <c r="DF28" s="621"/>
      <c r="DG28" s="621"/>
      <c r="DH28" s="621"/>
      <c r="DI28" s="621"/>
      <c r="DJ28" s="621"/>
      <c r="DK28" s="622"/>
      <c r="DL28" s="626">
        <v>775485</v>
      </c>
      <c r="DM28" s="621"/>
      <c r="DN28" s="621"/>
      <c r="DO28" s="621"/>
      <c r="DP28" s="621"/>
      <c r="DQ28" s="621"/>
      <c r="DR28" s="621"/>
      <c r="DS28" s="621"/>
      <c r="DT28" s="621"/>
      <c r="DU28" s="621"/>
      <c r="DV28" s="622"/>
      <c r="DW28" s="643">
        <v>19.399999999999999</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434755</v>
      </c>
      <c r="S29" s="621"/>
      <c r="T29" s="621"/>
      <c r="U29" s="621"/>
      <c r="V29" s="621"/>
      <c r="W29" s="621"/>
      <c r="X29" s="621"/>
      <c r="Y29" s="622"/>
      <c r="Z29" s="673">
        <v>5.8</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780067</v>
      </c>
      <c r="CS29" s="639"/>
      <c r="CT29" s="639"/>
      <c r="CU29" s="639"/>
      <c r="CV29" s="639"/>
      <c r="CW29" s="639"/>
      <c r="CX29" s="639"/>
      <c r="CY29" s="640"/>
      <c r="CZ29" s="623">
        <v>11.1</v>
      </c>
      <c r="DA29" s="641"/>
      <c r="DB29" s="641"/>
      <c r="DC29" s="642"/>
      <c r="DD29" s="626">
        <v>775485</v>
      </c>
      <c r="DE29" s="639"/>
      <c r="DF29" s="639"/>
      <c r="DG29" s="639"/>
      <c r="DH29" s="639"/>
      <c r="DI29" s="639"/>
      <c r="DJ29" s="639"/>
      <c r="DK29" s="640"/>
      <c r="DL29" s="626">
        <v>775485</v>
      </c>
      <c r="DM29" s="639"/>
      <c r="DN29" s="639"/>
      <c r="DO29" s="639"/>
      <c r="DP29" s="639"/>
      <c r="DQ29" s="639"/>
      <c r="DR29" s="639"/>
      <c r="DS29" s="639"/>
      <c r="DT29" s="639"/>
      <c r="DU29" s="639"/>
      <c r="DV29" s="640"/>
      <c r="DW29" s="643">
        <v>19.399999999999999</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31010</v>
      </c>
      <c r="S30" s="621"/>
      <c r="T30" s="621"/>
      <c r="U30" s="621"/>
      <c r="V30" s="621"/>
      <c r="W30" s="621"/>
      <c r="X30" s="621"/>
      <c r="Y30" s="622"/>
      <c r="Z30" s="673">
        <v>0.4</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99.4</v>
      </c>
      <c r="BH30" s="687"/>
      <c r="BI30" s="687"/>
      <c r="BJ30" s="687"/>
      <c r="BK30" s="687"/>
      <c r="BL30" s="687"/>
      <c r="BM30" s="688">
        <v>96.7</v>
      </c>
      <c r="BN30" s="687"/>
      <c r="BO30" s="687"/>
      <c r="BP30" s="687"/>
      <c r="BQ30" s="689"/>
      <c r="BR30" s="686">
        <v>99</v>
      </c>
      <c r="BS30" s="687"/>
      <c r="BT30" s="687"/>
      <c r="BU30" s="687"/>
      <c r="BV30" s="687"/>
      <c r="BW30" s="687"/>
      <c r="BX30" s="688">
        <v>96</v>
      </c>
      <c r="BY30" s="687"/>
      <c r="BZ30" s="687"/>
      <c r="CA30" s="687"/>
      <c r="CB30" s="689"/>
      <c r="CD30" s="692"/>
      <c r="CE30" s="693"/>
      <c r="CF30" s="657" t="s">
        <v>291</v>
      </c>
      <c r="CG30" s="654"/>
      <c r="CH30" s="654"/>
      <c r="CI30" s="654"/>
      <c r="CJ30" s="654"/>
      <c r="CK30" s="654"/>
      <c r="CL30" s="654"/>
      <c r="CM30" s="654"/>
      <c r="CN30" s="654"/>
      <c r="CO30" s="654"/>
      <c r="CP30" s="654"/>
      <c r="CQ30" s="655"/>
      <c r="CR30" s="620">
        <v>743585</v>
      </c>
      <c r="CS30" s="621"/>
      <c r="CT30" s="621"/>
      <c r="CU30" s="621"/>
      <c r="CV30" s="621"/>
      <c r="CW30" s="621"/>
      <c r="CX30" s="621"/>
      <c r="CY30" s="622"/>
      <c r="CZ30" s="623">
        <v>10.6</v>
      </c>
      <c r="DA30" s="641"/>
      <c r="DB30" s="641"/>
      <c r="DC30" s="642"/>
      <c r="DD30" s="626">
        <v>739091</v>
      </c>
      <c r="DE30" s="621"/>
      <c r="DF30" s="621"/>
      <c r="DG30" s="621"/>
      <c r="DH30" s="621"/>
      <c r="DI30" s="621"/>
      <c r="DJ30" s="621"/>
      <c r="DK30" s="622"/>
      <c r="DL30" s="626">
        <v>739091</v>
      </c>
      <c r="DM30" s="621"/>
      <c r="DN30" s="621"/>
      <c r="DO30" s="621"/>
      <c r="DP30" s="621"/>
      <c r="DQ30" s="621"/>
      <c r="DR30" s="621"/>
      <c r="DS30" s="621"/>
      <c r="DT30" s="621"/>
      <c r="DU30" s="621"/>
      <c r="DV30" s="622"/>
      <c r="DW30" s="643">
        <v>18.5</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412932</v>
      </c>
      <c r="S31" s="621"/>
      <c r="T31" s="621"/>
      <c r="U31" s="621"/>
      <c r="V31" s="621"/>
      <c r="W31" s="621"/>
      <c r="X31" s="621"/>
      <c r="Y31" s="622"/>
      <c r="Z31" s="673">
        <v>5.6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99.5</v>
      </c>
      <c r="BH31" s="639"/>
      <c r="BI31" s="639"/>
      <c r="BJ31" s="639"/>
      <c r="BK31" s="639"/>
      <c r="BL31" s="639"/>
      <c r="BM31" s="675">
        <v>97.5</v>
      </c>
      <c r="BN31" s="685"/>
      <c r="BO31" s="685"/>
      <c r="BP31" s="685"/>
      <c r="BQ31" s="649"/>
      <c r="BR31" s="684">
        <v>99.2</v>
      </c>
      <c r="BS31" s="639"/>
      <c r="BT31" s="639"/>
      <c r="BU31" s="639"/>
      <c r="BV31" s="639"/>
      <c r="BW31" s="639"/>
      <c r="BX31" s="675">
        <v>97</v>
      </c>
      <c r="BY31" s="685"/>
      <c r="BZ31" s="685"/>
      <c r="CA31" s="685"/>
      <c r="CB31" s="649"/>
      <c r="CD31" s="692"/>
      <c r="CE31" s="693"/>
      <c r="CF31" s="657" t="s">
        <v>295</v>
      </c>
      <c r="CG31" s="654"/>
      <c r="CH31" s="654"/>
      <c r="CI31" s="654"/>
      <c r="CJ31" s="654"/>
      <c r="CK31" s="654"/>
      <c r="CL31" s="654"/>
      <c r="CM31" s="654"/>
      <c r="CN31" s="654"/>
      <c r="CO31" s="654"/>
      <c r="CP31" s="654"/>
      <c r="CQ31" s="655"/>
      <c r="CR31" s="620">
        <v>36482</v>
      </c>
      <c r="CS31" s="639"/>
      <c r="CT31" s="639"/>
      <c r="CU31" s="639"/>
      <c r="CV31" s="639"/>
      <c r="CW31" s="639"/>
      <c r="CX31" s="639"/>
      <c r="CY31" s="640"/>
      <c r="CZ31" s="623">
        <v>0.5</v>
      </c>
      <c r="DA31" s="641"/>
      <c r="DB31" s="641"/>
      <c r="DC31" s="642"/>
      <c r="DD31" s="626">
        <v>36394</v>
      </c>
      <c r="DE31" s="639"/>
      <c r="DF31" s="639"/>
      <c r="DG31" s="639"/>
      <c r="DH31" s="639"/>
      <c r="DI31" s="639"/>
      <c r="DJ31" s="639"/>
      <c r="DK31" s="640"/>
      <c r="DL31" s="626">
        <v>36394</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125740</v>
      </c>
      <c r="S32" s="621"/>
      <c r="T32" s="621"/>
      <c r="U32" s="621"/>
      <c r="V32" s="621"/>
      <c r="W32" s="621"/>
      <c r="X32" s="621"/>
      <c r="Y32" s="622"/>
      <c r="Z32" s="673">
        <v>1.7</v>
      </c>
      <c r="AA32" s="673"/>
      <c r="AB32" s="673"/>
      <c r="AC32" s="673"/>
      <c r="AD32" s="674">
        <v>1977</v>
      </c>
      <c r="AE32" s="674"/>
      <c r="AF32" s="674"/>
      <c r="AG32" s="674"/>
      <c r="AH32" s="674"/>
      <c r="AI32" s="674"/>
      <c r="AJ32" s="674"/>
      <c r="AK32" s="674"/>
      <c r="AL32" s="643">
        <v>0.1</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99.2</v>
      </c>
      <c r="BH32" s="605"/>
      <c r="BI32" s="605"/>
      <c r="BJ32" s="605"/>
      <c r="BK32" s="605"/>
      <c r="BL32" s="605"/>
      <c r="BM32" s="668">
        <v>95.5</v>
      </c>
      <c r="BN32" s="605"/>
      <c r="BO32" s="605"/>
      <c r="BP32" s="605"/>
      <c r="BQ32" s="662"/>
      <c r="BR32" s="683">
        <v>98.7</v>
      </c>
      <c r="BS32" s="605"/>
      <c r="BT32" s="605"/>
      <c r="BU32" s="605"/>
      <c r="BV32" s="605"/>
      <c r="BW32" s="605"/>
      <c r="BX32" s="668">
        <v>94.5</v>
      </c>
      <c r="BY32" s="605"/>
      <c r="BZ32" s="605"/>
      <c r="CA32" s="605"/>
      <c r="CB32" s="662"/>
      <c r="CD32" s="694"/>
      <c r="CE32" s="695"/>
      <c r="CF32" s="657" t="s">
        <v>298</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987000</v>
      </c>
      <c r="S33" s="621"/>
      <c r="T33" s="621"/>
      <c r="U33" s="621"/>
      <c r="V33" s="621"/>
      <c r="W33" s="621"/>
      <c r="X33" s="621"/>
      <c r="Y33" s="622"/>
      <c r="Z33" s="673">
        <v>13.3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3141629</v>
      </c>
      <c r="CS33" s="639"/>
      <c r="CT33" s="639"/>
      <c r="CU33" s="639"/>
      <c r="CV33" s="639"/>
      <c r="CW33" s="639"/>
      <c r="CX33" s="639"/>
      <c r="CY33" s="640"/>
      <c r="CZ33" s="623">
        <v>44.6</v>
      </c>
      <c r="DA33" s="641"/>
      <c r="DB33" s="641"/>
      <c r="DC33" s="642"/>
      <c r="DD33" s="626">
        <v>2629296</v>
      </c>
      <c r="DE33" s="639"/>
      <c r="DF33" s="639"/>
      <c r="DG33" s="639"/>
      <c r="DH33" s="639"/>
      <c r="DI33" s="639"/>
      <c r="DJ33" s="639"/>
      <c r="DK33" s="640"/>
      <c r="DL33" s="626">
        <v>1864698</v>
      </c>
      <c r="DM33" s="639"/>
      <c r="DN33" s="639"/>
      <c r="DO33" s="639"/>
      <c r="DP33" s="639"/>
      <c r="DQ33" s="639"/>
      <c r="DR33" s="639"/>
      <c r="DS33" s="639"/>
      <c r="DT33" s="639"/>
      <c r="DU33" s="639"/>
      <c r="DV33" s="640"/>
      <c r="DW33" s="643">
        <v>46.7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1293174</v>
      </c>
      <c r="CS34" s="621"/>
      <c r="CT34" s="621"/>
      <c r="CU34" s="621"/>
      <c r="CV34" s="621"/>
      <c r="CW34" s="621"/>
      <c r="CX34" s="621"/>
      <c r="CY34" s="622"/>
      <c r="CZ34" s="623">
        <v>18.399999999999999</v>
      </c>
      <c r="DA34" s="641"/>
      <c r="DB34" s="641"/>
      <c r="DC34" s="642"/>
      <c r="DD34" s="626">
        <v>993807</v>
      </c>
      <c r="DE34" s="621"/>
      <c r="DF34" s="621"/>
      <c r="DG34" s="621"/>
      <c r="DH34" s="621"/>
      <c r="DI34" s="621"/>
      <c r="DJ34" s="621"/>
      <c r="DK34" s="622"/>
      <c r="DL34" s="626">
        <v>561358</v>
      </c>
      <c r="DM34" s="621"/>
      <c r="DN34" s="621"/>
      <c r="DO34" s="621"/>
      <c r="DP34" s="621"/>
      <c r="DQ34" s="621"/>
      <c r="DR34" s="621"/>
      <c r="DS34" s="621"/>
      <c r="DT34" s="621"/>
      <c r="DU34" s="621"/>
      <c r="DV34" s="622"/>
      <c r="DW34" s="643">
        <v>14.1</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194700</v>
      </c>
      <c r="S35" s="621"/>
      <c r="T35" s="621"/>
      <c r="U35" s="621"/>
      <c r="V35" s="621"/>
      <c r="W35" s="621"/>
      <c r="X35" s="621"/>
      <c r="Y35" s="622"/>
      <c r="Z35" s="673">
        <v>2.6</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947458</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107355</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16212</v>
      </c>
      <c r="CS35" s="639"/>
      <c r="CT35" s="639"/>
      <c r="CU35" s="639"/>
      <c r="CV35" s="639"/>
      <c r="CW35" s="639"/>
      <c r="CX35" s="639"/>
      <c r="CY35" s="640"/>
      <c r="CZ35" s="623">
        <v>0.2</v>
      </c>
      <c r="DA35" s="641"/>
      <c r="DB35" s="641"/>
      <c r="DC35" s="642"/>
      <c r="DD35" s="626">
        <v>11586</v>
      </c>
      <c r="DE35" s="639"/>
      <c r="DF35" s="639"/>
      <c r="DG35" s="639"/>
      <c r="DH35" s="639"/>
      <c r="DI35" s="639"/>
      <c r="DJ35" s="639"/>
      <c r="DK35" s="640"/>
      <c r="DL35" s="626">
        <v>11586</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7438506</v>
      </c>
      <c r="S36" s="661"/>
      <c r="T36" s="661"/>
      <c r="U36" s="661"/>
      <c r="V36" s="661"/>
      <c r="W36" s="661"/>
      <c r="X36" s="661"/>
      <c r="Y36" s="664"/>
      <c r="Z36" s="665">
        <v>100</v>
      </c>
      <c r="AA36" s="665"/>
      <c r="AB36" s="665"/>
      <c r="AC36" s="665"/>
      <c r="AD36" s="666">
        <v>3800605</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457747</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104756</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690956</v>
      </c>
      <c r="CS36" s="621"/>
      <c r="CT36" s="621"/>
      <c r="CU36" s="621"/>
      <c r="CV36" s="621"/>
      <c r="CW36" s="621"/>
      <c r="CX36" s="621"/>
      <c r="CY36" s="622"/>
      <c r="CZ36" s="623">
        <v>9.8000000000000007</v>
      </c>
      <c r="DA36" s="641"/>
      <c r="DB36" s="641"/>
      <c r="DC36" s="642"/>
      <c r="DD36" s="626">
        <v>612440</v>
      </c>
      <c r="DE36" s="621"/>
      <c r="DF36" s="621"/>
      <c r="DG36" s="621"/>
      <c r="DH36" s="621"/>
      <c r="DI36" s="621"/>
      <c r="DJ36" s="621"/>
      <c r="DK36" s="622"/>
      <c r="DL36" s="626">
        <v>411794</v>
      </c>
      <c r="DM36" s="621"/>
      <c r="DN36" s="621"/>
      <c r="DO36" s="621"/>
      <c r="DP36" s="621"/>
      <c r="DQ36" s="621"/>
      <c r="DR36" s="621"/>
      <c r="DS36" s="621"/>
      <c r="DT36" s="621"/>
      <c r="DU36" s="621"/>
      <c r="DV36" s="622"/>
      <c r="DW36" s="643">
        <v>10.3</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1913</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1662</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358647</v>
      </c>
      <c r="CS37" s="639"/>
      <c r="CT37" s="639"/>
      <c r="CU37" s="639"/>
      <c r="CV37" s="639"/>
      <c r="CW37" s="639"/>
      <c r="CX37" s="639"/>
      <c r="CY37" s="640"/>
      <c r="CZ37" s="623">
        <v>5.0999999999999996</v>
      </c>
      <c r="DA37" s="641"/>
      <c r="DB37" s="641"/>
      <c r="DC37" s="642"/>
      <c r="DD37" s="626">
        <v>349904</v>
      </c>
      <c r="DE37" s="639"/>
      <c r="DF37" s="639"/>
      <c r="DG37" s="639"/>
      <c r="DH37" s="639"/>
      <c r="DI37" s="639"/>
      <c r="DJ37" s="639"/>
      <c r="DK37" s="640"/>
      <c r="DL37" s="626">
        <v>267329</v>
      </c>
      <c r="DM37" s="639"/>
      <c r="DN37" s="639"/>
      <c r="DO37" s="639"/>
      <c r="DP37" s="639"/>
      <c r="DQ37" s="639"/>
      <c r="DR37" s="639"/>
      <c r="DS37" s="639"/>
      <c r="DT37" s="639"/>
      <c r="DU37" s="639"/>
      <c r="DV37" s="640"/>
      <c r="DW37" s="643">
        <v>6.7</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2903</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945545</v>
      </c>
      <c r="CS38" s="621"/>
      <c r="CT38" s="621"/>
      <c r="CU38" s="621"/>
      <c r="CV38" s="621"/>
      <c r="CW38" s="621"/>
      <c r="CX38" s="621"/>
      <c r="CY38" s="622"/>
      <c r="CZ38" s="623">
        <v>13.4</v>
      </c>
      <c r="DA38" s="641"/>
      <c r="DB38" s="641"/>
      <c r="DC38" s="642"/>
      <c r="DD38" s="626">
        <v>881955</v>
      </c>
      <c r="DE38" s="621"/>
      <c r="DF38" s="621"/>
      <c r="DG38" s="621"/>
      <c r="DH38" s="621"/>
      <c r="DI38" s="621"/>
      <c r="DJ38" s="621"/>
      <c r="DK38" s="622"/>
      <c r="DL38" s="626">
        <v>877396</v>
      </c>
      <c r="DM38" s="621"/>
      <c r="DN38" s="621"/>
      <c r="DO38" s="621"/>
      <c r="DP38" s="621"/>
      <c r="DQ38" s="621"/>
      <c r="DR38" s="621"/>
      <c r="DS38" s="621"/>
      <c r="DT38" s="621"/>
      <c r="DU38" s="621"/>
      <c r="DV38" s="622"/>
      <c r="DW38" s="643">
        <v>22</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132564</v>
      </c>
      <c r="CS39" s="639"/>
      <c r="CT39" s="639"/>
      <c r="CU39" s="639"/>
      <c r="CV39" s="639"/>
      <c r="CW39" s="639"/>
      <c r="CX39" s="639"/>
      <c r="CY39" s="640"/>
      <c r="CZ39" s="623">
        <v>1.9</v>
      </c>
      <c r="DA39" s="641"/>
      <c r="DB39" s="641"/>
      <c r="DC39" s="642"/>
      <c r="DD39" s="626">
        <v>126944</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80718</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94</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63178</v>
      </c>
      <c r="CS40" s="621"/>
      <c r="CT40" s="621"/>
      <c r="CU40" s="621"/>
      <c r="CV40" s="621"/>
      <c r="CW40" s="621"/>
      <c r="CX40" s="621"/>
      <c r="CY40" s="622"/>
      <c r="CZ40" s="623">
        <v>0.9</v>
      </c>
      <c r="DA40" s="641"/>
      <c r="DB40" s="641"/>
      <c r="DC40" s="642"/>
      <c r="DD40" s="626">
        <v>2564</v>
      </c>
      <c r="DE40" s="621"/>
      <c r="DF40" s="621"/>
      <c r="DG40" s="621"/>
      <c r="DH40" s="621"/>
      <c r="DI40" s="621"/>
      <c r="DJ40" s="621"/>
      <c r="DK40" s="622"/>
      <c r="DL40" s="626">
        <v>2564</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407080</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267</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1619437</v>
      </c>
      <c r="CS42" s="621"/>
      <c r="CT42" s="621"/>
      <c r="CU42" s="621"/>
      <c r="CV42" s="621"/>
      <c r="CW42" s="621"/>
      <c r="CX42" s="621"/>
      <c r="CY42" s="622"/>
      <c r="CZ42" s="623">
        <v>23</v>
      </c>
      <c r="DA42" s="624"/>
      <c r="DB42" s="624"/>
      <c r="DC42" s="625"/>
      <c r="DD42" s="626">
        <v>450459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26894</v>
      </c>
      <c r="CS43" s="639"/>
      <c r="CT43" s="639"/>
      <c r="CU43" s="639"/>
      <c r="CV43" s="639"/>
      <c r="CW43" s="639"/>
      <c r="CX43" s="639"/>
      <c r="CY43" s="640"/>
      <c r="CZ43" s="623">
        <v>0.4</v>
      </c>
      <c r="DA43" s="641"/>
      <c r="DB43" s="641"/>
      <c r="DC43" s="642"/>
      <c r="DD43" s="626">
        <v>15364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1619437</v>
      </c>
      <c r="CS44" s="621"/>
      <c r="CT44" s="621"/>
      <c r="CU44" s="621"/>
      <c r="CV44" s="621"/>
      <c r="CW44" s="621"/>
      <c r="CX44" s="621"/>
      <c r="CY44" s="622"/>
      <c r="CZ44" s="623">
        <v>23</v>
      </c>
      <c r="DA44" s="624"/>
      <c r="DB44" s="624"/>
      <c r="DC44" s="625"/>
      <c r="DD44" s="626">
        <v>450459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705796</v>
      </c>
      <c r="CS45" s="639"/>
      <c r="CT45" s="639"/>
      <c r="CU45" s="639"/>
      <c r="CV45" s="639"/>
      <c r="CW45" s="639"/>
      <c r="CX45" s="639"/>
      <c r="CY45" s="640"/>
      <c r="CZ45" s="623">
        <v>10</v>
      </c>
      <c r="DA45" s="641"/>
      <c r="DB45" s="641"/>
      <c r="DC45" s="642"/>
      <c r="DD45" s="626">
        <v>49006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898807</v>
      </c>
      <c r="CS46" s="621"/>
      <c r="CT46" s="621"/>
      <c r="CU46" s="621"/>
      <c r="CV46" s="621"/>
      <c r="CW46" s="621"/>
      <c r="CX46" s="621"/>
      <c r="CY46" s="622"/>
      <c r="CZ46" s="623">
        <v>12.8</v>
      </c>
      <c r="DA46" s="624"/>
      <c r="DB46" s="624"/>
      <c r="DC46" s="625"/>
      <c r="DD46" s="626">
        <v>395919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7043081</v>
      </c>
      <c r="CS49" s="605"/>
      <c r="CT49" s="605"/>
      <c r="CU49" s="605"/>
      <c r="CV49" s="605"/>
      <c r="CW49" s="605"/>
      <c r="CX49" s="605"/>
      <c r="CY49" s="606"/>
      <c r="CZ49" s="607">
        <v>100</v>
      </c>
      <c r="DA49" s="608"/>
      <c r="DB49" s="608"/>
      <c r="DC49" s="609"/>
      <c r="DD49" s="610">
        <v>4729647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EA136"/>
  <sheetViews>
    <sheetView topLeftCell="A73"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7438</v>
      </c>
      <c r="R7" s="1134"/>
      <c r="S7" s="1134"/>
      <c r="T7" s="1134"/>
      <c r="U7" s="1134"/>
      <c r="V7" s="1134">
        <v>7043</v>
      </c>
      <c r="W7" s="1134"/>
      <c r="X7" s="1134"/>
      <c r="Y7" s="1134"/>
      <c r="Z7" s="1134"/>
      <c r="AA7" s="1134">
        <v>395</v>
      </c>
      <c r="AB7" s="1134"/>
      <c r="AC7" s="1134"/>
      <c r="AD7" s="1134"/>
      <c r="AE7" s="1135"/>
      <c r="AF7" s="1136">
        <v>388</v>
      </c>
      <c r="AG7" s="1137"/>
      <c r="AH7" s="1137"/>
      <c r="AI7" s="1137"/>
      <c r="AJ7" s="1138"/>
      <c r="AK7" s="1120" t="s">
        <v>532</v>
      </c>
      <c r="AL7" s="1121"/>
      <c r="AM7" s="1121"/>
      <c r="AN7" s="1121"/>
      <c r="AO7" s="1121"/>
      <c r="AP7" s="1121">
        <v>6301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531</v>
      </c>
      <c r="BT7" s="1125"/>
      <c r="BU7" s="1125"/>
      <c r="BV7" s="1125"/>
      <c r="BW7" s="1125"/>
      <c r="BX7" s="1125"/>
      <c r="BY7" s="1125"/>
      <c r="BZ7" s="1125"/>
      <c r="CA7" s="1125"/>
      <c r="CB7" s="1125"/>
      <c r="CC7" s="1125"/>
      <c r="CD7" s="1125"/>
      <c r="CE7" s="1125"/>
      <c r="CF7" s="1125"/>
      <c r="CG7" s="1126"/>
      <c r="CH7" s="1117">
        <v>5</v>
      </c>
      <c r="CI7" s="1118"/>
      <c r="CJ7" s="1118"/>
      <c r="CK7" s="1118"/>
      <c r="CL7" s="1119"/>
      <c r="CM7" s="1117">
        <v>24</v>
      </c>
      <c r="CN7" s="1118"/>
      <c r="CO7" s="1118"/>
      <c r="CP7" s="1118"/>
      <c r="CQ7" s="1119"/>
      <c r="CR7" s="1117">
        <v>15</v>
      </c>
      <c r="CS7" s="1118"/>
      <c r="CT7" s="1118"/>
      <c r="CU7" s="1118"/>
      <c r="CV7" s="1119"/>
      <c r="CW7" s="1117">
        <v>11</v>
      </c>
      <c r="CX7" s="1118"/>
      <c r="CY7" s="1118"/>
      <c r="CZ7" s="1118"/>
      <c r="DA7" s="1119"/>
      <c r="DB7" s="1117" t="s">
        <v>532</v>
      </c>
      <c r="DC7" s="1118"/>
      <c r="DD7" s="1118"/>
      <c r="DE7" s="1118"/>
      <c r="DF7" s="1119"/>
      <c r="DG7" s="1117" t="s">
        <v>532</v>
      </c>
      <c r="DH7" s="1118"/>
      <c r="DI7" s="1118"/>
      <c r="DJ7" s="1118"/>
      <c r="DK7" s="1119"/>
      <c r="DL7" s="1117" t="s">
        <v>532</v>
      </c>
      <c r="DM7" s="1118"/>
      <c r="DN7" s="1118"/>
      <c r="DO7" s="1118"/>
      <c r="DP7" s="1119"/>
      <c r="DQ7" s="1117" t="s">
        <v>533</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097">
        <f>Q7</f>
        <v>7438</v>
      </c>
      <c r="R23" s="1098"/>
      <c r="S23" s="1098"/>
      <c r="T23" s="1098"/>
      <c r="U23" s="1098"/>
      <c r="V23" s="1098">
        <f t="shared" ref="V23" si="0">V7</f>
        <v>7043</v>
      </c>
      <c r="W23" s="1098"/>
      <c r="X23" s="1098"/>
      <c r="Y23" s="1098"/>
      <c r="Z23" s="1098"/>
      <c r="AA23" s="1098">
        <f t="shared" ref="AA23" si="1">AA7</f>
        <v>395</v>
      </c>
      <c r="AB23" s="1098"/>
      <c r="AC23" s="1098"/>
      <c r="AD23" s="1098"/>
      <c r="AE23" s="1099"/>
      <c r="AF23" s="1100">
        <v>388</v>
      </c>
      <c r="AG23" s="1098"/>
      <c r="AH23" s="1098"/>
      <c r="AI23" s="1098"/>
      <c r="AJ23" s="1101"/>
      <c r="AK23" s="1102"/>
      <c r="AL23" s="1103"/>
      <c r="AM23" s="1103"/>
      <c r="AN23" s="1103"/>
      <c r="AO23" s="1103"/>
      <c r="AP23" s="1098">
        <f>AP7</f>
        <v>6301</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378</v>
      </c>
      <c r="C28" s="1080"/>
      <c r="D28" s="1080"/>
      <c r="E28" s="1080"/>
      <c r="F28" s="1080"/>
      <c r="G28" s="1080"/>
      <c r="H28" s="1080"/>
      <c r="I28" s="1080"/>
      <c r="J28" s="1080"/>
      <c r="K28" s="1080"/>
      <c r="L28" s="1080"/>
      <c r="M28" s="1080"/>
      <c r="N28" s="1080"/>
      <c r="O28" s="1080"/>
      <c r="P28" s="1081"/>
      <c r="Q28" s="1082">
        <v>1443</v>
      </c>
      <c r="R28" s="1083"/>
      <c r="S28" s="1083"/>
      <c r="T28" s="1083"/>
      <c r="U28" s="1083"/>
      <c r="V28" s="1083">
        <v>1326</v>
      </c>
      <c r="W28" s="1083"/>
      <c r="X28" s="1083"/>
      <c r="Y28" s="1083"/>
      <c r="Z28" s="1083"/>
      <c r="AA28" s="1083">
        <v>117</v>
      </c>
      <c r="AB28" s="1083"/>
      <c r="AC28" s="1083"/>
      <c r="AD28" s="1083"/>
      <c r="AE28" s="1084"/>
      <c r="AF28" s="1085">
        <v>117</v>
      </c>
      <c r="AG28" s="1083"/>
      <c r="AH28" s="1083"/>
      <c r="AI28" s="1083"/>
      <c r="AJ28" s="1086"/>
      <c r="AK28" s="1087">
        <v>81</v>
      </c>
      <c r="AL28" s="1075"/>
      <c r="AM28" s="1075"/>
      <c r="AN28" s="1075"/>
      <c r="AO28" s="1075"/>
      <c r="AP28" s="1075" t="s">
        <v>532</v>
      </c>
      <c r="AQ28" s="1075"/>
      <c r="AR28" s="1075"/>
      <c r="AS28" s="1075"/>
      <c r="AT28" s="1075"/>
      <c r="AU28" s="1075" t="s">
        <v>532</v>
      </c>
      <c r="AV28" s="1075"/>
      <c r="AW28" s="1075"/>
      <c r="AX28" s="1075"/>
      <c r="AY28" s="1075"/>
      <c r="AZ28" s="1076" t="s">
        <v>532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2">
        <v>1294</v>
      </c>
      <c r="R29" s="1073"/>
      <c r="S29" s="1073"/>
      <c r="T29" s="1073"/>
      <c r="U29" s="1073"/>
      <c r="V29" s="1073">
        <v>1185</v>
      </c>
      <c r="W29" s="1073"/>
      <c r="X29" s="1073"/>
      <c r="Y29" s="1073"/>
      <c r="Z29" s="1073"/>
      <c r="AA29" s="1073">
        <v>109</v>
      </c>
      <c r="AB29" s="1073"/>
      <c r="AC29" s="1073"/>
      <c r="AD29" s="1073"/>
      <c r="AE29" s="1074"/>
      <c r="AF29" s="1048">
        <v>109</v>
      </c>
      <c r="AG29" s="1049"/>
      <c r="AH29" s="1049"/>
      <c r="AI29" s="1049"/>
      <c r="AJ29" s="1050"/>
      <c r="AK29" s="1009">
        <v>172</v>
      </c>
      <c r="AL29" s="1000"/>
      <c r="AM29" s="1000"/>
      <c r="AN29" s="1000"/>
      <c r="AO29" s="1000"/>
      <c r="AP29" s="1000" t="s">
        <v>532</v>
      </c>
      <c r="AQ29" s="1000"/>
      <c r="AR29" s="1000"/>
      <c r="AS29" s="1000"/>
      <c r="AT29" s="1000"/>
      <c r="AU29" s="1000" t="s">
        <v>532</v>
      </c>
      <c r="AV29" s="1000"/>
      <c r="AW29" s="1000"/>
      <c r="AX29" s="1000"/>
      <c r="AY29" s="1000"/>
      <c r="AZ29" s="1071" t="s">
        <v>532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144</v>
      </c>
      <c r="R30" s="1073"/>
      <c r="S30" s="1073"/>
      <c r="T30" s="1073"/>
      <c r="U30" s="1073"/>
      <c r="V30" s="1073">
        <v>144</v>
      </c>
      <c r="W30" s="1073"/>
      <c r="X30" s="1073"/>
      <c r="Y30" s="1073"/>
      <c r="Z30" s="1073"/>
      <c r="AA30" s="1073">
        <v>0</v>
      </c>
      <c r="AB30" s="1073"/>
      <c r="AC30" s="1073"/>
      <c r="AD30" s="1073"/>
      <c r="AE30" s="1074"/>
      <c r="AF30" s="1048">
        <v>0</v>
      </c>
      <c r="AG30" s="1049"/>
      <c r="AH30" s="1049"/>
      <c r="AI30" s="1049"/>
      <c r="AJ30" s="1050"/>
      <c r="AK30" s="1009">
        <v>38</v>
      </c>
      <c r="AL30" s="1000"/>
      <c r="AM30" s="1000"/>
      <c r="AN30" s="1000"/>
      <c r="AO30" s="1000"/>
      <c r="AP30" s="1000" t="s">
        <v>532</v>
      </c>
      <c r="AQ30" s="1000"/>
      <c r="AR30" s="1000"/>
      <c r="AS30" s="1000"/>
      <c r="AT30" s="1000"/>
      <c r="AU30" s="1000" t="s">
        <v>532</v>
      </c>
      <c r="AV30" s="1000"/>
      <c r="AW30" s="1000"/>
      <c r="AX30" s="1000"/>
      <c r="AY30" s="1000"/>
      <c r="AZ30" s="1071" t="s">
        <v>532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381</v>
      </c>
      <c r="C31" s="1067"/>
      <c r="D31" s="1067"/>
      <c r="E31" s="1067"/>
      <c r="F31" s="1067"/>
      <c r="G31" s="1067"/>
      <c r="H31" s="1067"/>
      <c r="I31" s="1067"/>
      <c r="J31" s="1067"/>
      <c r="K31" s="1067"/>
      <c r="L31" s="1067"/>
      <c r="M31" s="1067"/>
      <c r="N31" s="1067"/>
      <c r="O31" s="1067"/>
      <c r="P31" s="1068"/>
      <c r="Q31" s="1072">
        <v>285</v>
      </c>
      <c r="R31" s="1073"/>
      <c r="S31" s="1073"/>
      <c r="T31" s="1073"/>
      <c r="U31" s="1073"/>
      <c r="V31" s="1073">
        <v>176</v>
      </c>
      <c r="W31" s="1073"/>
      <c r="X31" s="1073"/>
      <c r="Y31" s="1073"/>
      <c r="Z31" s="1073"/>
      <c r="AA31" s="1073">
        <v>109</v>
      </c>
      <c r="AB31" s="1073"/>
      <c r="AC31" s="1073"/>
      <c r="AD31" s="1073"/>
      <c r="AE31" s="1074"/>
      <c r="AF31" s="1048">
        <v>1128</v>
      </c>
      <c r="AG31" s="1049"/>
      <c r="AH31" s="1049"/>
      <c r="AI31" s="1049"/>
      <c r="AJ31" s="1050"/>
      <c r="AK31" s="1009">
        <v>2</v>
      </c>
      <c r="AL31" s="1000"/>
      <c r="AM31" s="1000"/>
      <c r="AN31" s="1000"/>
      <c r="AO31" s="1000"/>
      <c r="AP31" s="1000">
        <v>30</v>
      </c>
      <c r="AQ31" s="1000"/>
      <c r="AR31" s="1000"/>
      <c r="AS31" s="1000"/>
      <c r="AT31" s="1000"/>
      <c r="AU31" s="1000" t="s">
        <v>532</v>
      </c>
      <c r="AV31" s="1000"/>
      <c r="AW31" s="1000"/>
      <c r="AX31" s="1000"/>
      <c r="AY31" s="1000"/>
      <c r="AZ31" s="1071" t="s">
        <v>532</v>
      </c>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351</v>
      </c>
      <c r="R32" s="1073"/>
      <c r="S32" s="1073"/>
      <c r="T32" s="1073"/>
      <c r="U32" s="1073"/>
      <c r="V32" s="1073">
        <v>333</v>
      </c>
      <c r="W32" s="1073"/>
      <c r="X32" s="1073"/>
      <c r="Y32" s="1073"/>
      <c r="Z32" s="1073"/>
      <c r="AA32" s="1073">
        <v>18</v>
      </c>
      <c r="AB32" s="1073"/>
      <c r="AC32" s="1073"/>
      <c r="AD32" s="1073"/>
      <c r="AE32" s="1074"/>
      <c r="AF32" s="1048">
        <v>18</v>
      </c>
      <c r="AG32" s="1049"/>
      <c r="AH32" s="1049"/>
      <c r="AI32" s="1049"/>
      <c r="AJ32" s="1050"/>
      <c r="AK32" s="1009">
        <v>198</v>
      </c>
      <c r="AL32" s="1000"/>
      <c r="AM32" s="1000"/>
      <c r="AN32" s="1000"/>
      <c r="AO32" s="1000"/>
      <c r="AP32" s="1000">
        <v>2685</v>
      </c>
      <c r="AQ32" s="1000"/>
      <c r="AR32" s="1000"/>
      <c r="AS32" s="1000"/>
      <c r="AT32" s="1000"/>
      <c r="AU32" s="1000">
        <v>2685</v>
      </c>
      <c r="AV32" s="1000"/>
      <c r="AW32" s="1000"/>
      <c r="AX32" s="1000"/>
      <c r="AY32" s="1000"/>
      <c r="AZ32" s="1071" t="s">
        <v>532</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438</v>
      </c>
      <c r="R33" s="1073"/>
      <c r="S33" s="1073"/>
      <c r="T33" s="1073"/>
      <c r="U33" s="1073"/>
      <c r="V33" s="1073">
        <v>424</v>
      </c>
      <c r="W33" s="1073"/>
      <c r="X33" s="1073"/>
      <c r="Y33" s="1073"/>
      <c r="Z33" s="1073"/>
      <c r="AA33" s="1073">
        <v>14</v>
      </c>
      <c r="AB33" s="1073"/>
      <c r="AC33" s="1073"/>
      <c r="AD33" s="1073"/>
      <c r="AE33" s="1074"/>
      <c r="AF33" s="1048">
        <v>13</v>
      </c>
      <c r="AG33" s="1049"/>
      <c r="AH33" s="1049"/>
      <c r="AI33" s="1049"/>
      <c r="AJ33" s="1050"/>
      <c r="AK33" s="1009">
        <v>260</v>
      </c>
      <c r="AL33" s="1000"/>
      <c r="AM33" s="1000"/>
      <c r="AN33" s="1000"/>
      <c r="AO33" s="1000"/>
      <c r="AP33" s="1000">
        <v>3554</v>
      </c>
      <c r="AQ33" s="1000"/>
      <c r="AR33" s="1000"/>
      <c r="AS33" s="1000"/>
      <c r="AT33" s="1000"/>
      <c r="AU33" s="1000">
        <v>2203</v>
      </c>
      <c r="AV33" s="1000"/>
      <c r="AW33" s="1000"/>
      <c r="AX33" s="1000"/>
      <c r="AY33" s="1000"/>
      <c r="AZ33" s="1071" t="s">
        <v>532</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1384</v>
      </c>
      <c r="AG63" s="988"/>
      <c r="AH63" s="988"/>
      <c r="AI63" s="988"/>
      <c r="AJ63" s="1059"/>
      <c r="AK63" s="1060"/>
      <c r="AL63" s="992"/>
      <c r="AM63" s="992"/>
      <c r="AN63" s="992"/>
      <c r="AO63" s="992"/>
      <c r="AP63" s="988">
        <v>6269</v>
      </c>
      <c r="AQ63" s="988"/>
      <c r="AR63" s="988"/>
      <c r="AS63" s="988"/>
      <c r="AT63" s="988"/>
      <c r="AU63" s="988">
        <v>4888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390</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5878</v>
      </c>
      <c r="R68" s="1011"/>
      <c r="S68" s="1011"/>
      <c r="T68" s="1011"/>
      <c r="U68" s="1011"/>
      <c r="V68" s="1011">
        <v>5677</v>
      </c>
      <c r="W68" s="1011"/>
      <c r="X68" s="1011"/>
      <c r="Y68" s="1011"/>
      <c r="Z68" s="1011"/>
      <c r="AA68" s="1011">
        <v>201</v>
      </c>
      <c r="AB68" s="1011"/>
      <c r="AC68" s="1011"/>
      <c r="AD68" s="1011"/>
      <c r="AE68" s="1011"/>
      <c r="AF68" s="1011">
        <v>194</v>
      </c>
      <c r="AG68" s="1011"/>
      <c r="AH68" s="1011"/>
      <c r="AI68" s="1011"/>
      <c r="AJ68" s="1011"/>
      <c r="AK68" s="1011" t="s">
        <v>476</v>
      </c>
      <c r="AL68" s="1011"/>
      <c r="AM68" s="1011"/>
      <c r="AN68" s="1011"/>
      <c r="AO68" s="1011"/>
      <c r="AP68" s="1011">
        <v>1791</v>
      </c>
      <c r="AQ68" s="1011"/>
      <c r="AR68" s="1011"/>
      <c r="AS68" s="1011"/>
      <c r="AT68" s="1011"/>
      <c r="AU68" s="1011">
        <v>135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22</v>
      </c>
      <c r="R69" s="1000"/>
      <c r="S69" s="1000"/>
      <c r="T69" s="1000"/>
      <c r="U69" s="1000"/>
      <c r="V69" s="1000">
        <v>13</v>
      </c>
      <c r="W69" s="1000"/>
      <c r="X69" s="1000"/>
      <c r="Y69" s="1000"/>
      <c r="Z69" s="1000"/>
      <c r="AA69" s="1000">
        <v>9</v>
      </c>
      <c r="AB69" s="1000"/>
      <c r="AC69" s="1000"/>
      <c r="AD69" s="1000"/>
      <c r="AE69" s="1000"/>
      <c r="AF69" s="1000">
        <v>9</v>
      </c>
      <c r="AG69" s="1000"/>
      <c r="AH69" s="1000"/>
      <c r="AI69" s="1000"/>
      <c r="AJ69" s="1000"/>
      <c r="AK69" s="1000" t="s">
        <v>476</v>
      </c>
      <c r="AL69" s="1000"/>
      <c r="AM69" s="1000"/>
      <c r="AN69" s="1000"/>
      <c r="AO69" s="1000"/>
      <c r="AP69" s="1000" t="s">
        <v>476</v>
      </c>
      <c r="AQ69" s="1000"/>
      <c r="AR69" s="1000"/>
      <c r="AS69" s="1000"/>
      <c r="AT69" s="1000"/>
      <c r="AU69" s="1000" t="s">
        <v>550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2125</v>
      </c>
      <c r="R70" s="1000"/>
      <c r="S70" s="1000"/>
      <c r="T70" s="1000"/>
      <c r="U70" s="1000"/>
      <c r="V70" s="1000">
        <v>2108</v>
      </c>
      <c r="W70" s="1000"/>
      <c r="X70" s="1000"/>
      <c r="Y70" s="1000"/>
      <c r="Z70" s="1000"/>
      <c r="AA70" s="1000">
        <v>17</v>
      </c>
      <c r="AB70" s="1000"/>
      <c r="AC70" s="1000"/>
      <c r="AD70" s="1000"/>
      <c r="AE70" s="1000"/>
      <c r="AF70" s="1000">
        <v>17</v>
      </c>
      <c r="AG70" s="1000"/>
      <c r="AH70" s="1000"/>
      <c r="AI70" s="1000"/>
      <c r="AJ70" s="1000"/>
      <c r="AK70" s="1000">
        <v>21</v>
      </c>
      <c r="AL70" s="1000"/>
      <c r="AM70" s="1000"/>
      <c r="AN70" s="1000"/>
      <c r="AO70" s="1000"/>
      <c r="AP70" s="1000">
        <v>249</v>
      </c>
      <c r="AQ70" s="1000"/>
      <c r="AR70" s="1000"/>
      <c r="AS70" s="1000"/>
      <c r="AT70" s="1000"/>
      <c r="AU70" s="1000">
        <v>21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271</v>
      </c>
      <c r="R71" s="1000"/>
      <c r="S71" s="1000"/>
      <c r="T71" s="1000"/>
      <c r="U71" s="1000"/>
      <c r="V71" s="1000">
        <v>271</v>
      </c>
      <c r="W71" s="1000"/>
      <c r="X71" s="1000"/>
      <c r="Y71" s="1000"/>
      <c r="Z71" s="1000"/>
      <c r="AA71" s="1000" t="s">
        <v>476</v>
      </c>
      <c r="AB71" s="1000"/>
      <c r="AC71" s="1000"/>
      <c r="AD71" s="1000"/>
      <c r="AE71" s="1000"/>
      <c r="AF71" s="1000" t="s">
        <v>476</v>
      </c>
      <c r="AG71" s="1000"/>
      <c r="AH71" s="1000"/>
      <c r="AI71" s="1000"/>
      <c r="AJ71" s="1000"/>
      <c r="AK71" s="1000" t="s">
        <v>476</v>
      </c>
      <c r="AL71" s="1000"/>
      <c r="AM71" s="1000"/>
      <c r="AN71" s="1000"/>
      <c r="AO71" s="1000"/>
      <c r="AP71" s="1000" t="s">
        <v>476</v>
      </c>
      <c r="AQ71" s="1000"/>
      <c r="AR71" s="1000"/>
      <c r="AS71" s="1000"/>
      <c r="AT71" s="1000"/>
      <c r="AU71" s="1000" t="s">
        <v>476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455</v>
      </c>
      <c r="R72" s="1000"/>
      <c r="S72" s="1000"/>
      <c r="T72" s="1000"/>
      <c r="U72" s="1000"/>
      <c r="V72" s="1000">
        <v>429</v>
      </c>
      <c r="W72" s="1000"/>
      <c r="X72" s="1000"/>
      <c r="Y72" s="1000"/>
      <c r="Z72" s="1000"/>
      <c r="AA72" s="1000">
        <v>26</v>
      </c>
      <c r="AB72" s="1000"/>
      <c r="AC72" s="1000"/>
      <c r="AD72" s="1000"/>
      <c r="AE72" s="1000"/>
      <c r="AF72" s="1000">
        <v>26</v>
      </c>
      <c r="AG72" s="1000"/>
      <c r="AH72" s="1000"/>
      <c r="AI72" s="1000"/>
      <c r="AJ72" s="1000"/>
      <c r="AK72" s="1000" t="s">
        <v>476</v>
      </c>
      <c r="AL72" s="1000"/>
      <c r="AM72" s="1000"/>
      <c r="AN72" s="1000"/>
      <c r="AO72" s="1000"/>
      <c r="AP72" s="1000" t="s">
        <v>476</v>
      </c>
      <c r="AQ72" s="1000"/>
      <c r="AR72" s="1000"/>
      <c r="AS72" s="1000"/>
      <c r="AT72" s="1000"/>
      <c r="AU72" s="1000" t="s">
        <v>476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193</v>
      </c>
      <c r="R73" s="1000"/>
      <c r="S73" s="1000"/>
      <c r="T73" s="1000"/>
      <c r="U73" s="1000"/>
      <c r="V73" s="1000">
        <v>181</v>
      </c>
      <c r="W73" s="1000"/>
      <c r="X73" s="1000"/>
      <c r="Y73" s="1000"/>
      <c r="Z73" s="1000"/>
      <c r="AA73" s="1000">
        <v>12</v>
      </c>
      <c r="AB73" s="1000"/>
      <c r="AC73" s="1000"/>
      <c r="AD73" s="1000"/>
      <c r="AE73" s="1000"/>
      <c r="AF73" s="1000">
        <v>12</v>
      </c>
      <c r="AG73" s="1000"/>
      <c r="AH73" s="1000"/>
      <c r="AI73" s="1000"/>
      <c r="AJ73" s="1000"/>
      <c r="AK73" s="1000" t="s">
        <v>476</v>
      </c>
      <c r="AL73" s="1000"/>
      <c r="AM73" s="1000"/>
      <c r="AN73" s="1000"/>
      <c r="AO73" s="1000"/>
      <c r="AP73" s="1000" t="s">
        <v>476</v>
      </c>
      <c r="AQ73" s="1000"/>
      <c r="AR73" s="1000"/>
      <c r="AS73" s="1000"/>
      <c r="AT73" s="1000"/>
      <c r="AU73" s="1000" t="s">
        <v>476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6977</v>
      </c>
      <c r="R74" s="1000"/>
      <c r="S74" s="1000"/>
      <c r="T74" s="1000"/>
      <c r="U74" s="1000"/>
      <c r="V74" s="1000">
        <v>6240</v>
      </c>
      <c r="W74" s="1000"/>
      <c r="X74" s="1000"/>
      <c r="Y74" s="1000"/>
      <c r="Z74" s="1000"/>
      <c r="AA74" s="1000">
        <v>737</v>
      </c>
      <c r="AB74" s="1000"/>
      <c r="AC74" s="1000"/>
      <c r="AD74" s="1000"/>
      <c r="AE74" s="1000"/>
      <c r="AF74" s="1000">
        <v>737</v>
      </c>
      <c r="AG74" s="1000"/>
      <c r="AH74" s="1000"/>
      <c r="AI74" s="1000"/>
      <c r="AJ74" s="1000"/>
      <c r="AK74" s="1000">
        <v>630</v>
      </c>
      <c r="AL74" s="1000"/>
      <c r="AM74" s="1000"/>
      <c r="AN74" s="1000"/>
      <c r="AO74" s="1000"/>
      <c r="AP74" s="1000" t="s">
        <v>476</v>
      </c>
      <c r="AQ74" s="1000"/>
      <c r="AR74" s="1000"/>
      <c r="AS74" s="1000"/>
      <c r="AT74" s="1000"/>
      <c r="AU74" s="1000" t="s">
        <v>476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541</v>
      </c>
      <c r="C75" s="1004"/>
      <c r="D75" s="1004"/>
      <c r="E75" s="1004"/>
      <c r="F75" s="1004"/>
      <c r="G75" s="1004"/>
      <c r="H75" s="1004"/>
      <c r="I75" s="1004"/>
      <c r="J75" s="1004"/>
      <c r="K75" s="1004"/>
      <c r="L75" s="1004"/>
      <c r="M75" s="1004"/>
      <c r="N75" s="1004"/>
      <c r="O75" s="1004"/>
      <c r="P75" s="1005"/>
      <c r="Q75" s="1007">
        <v>15</v>
      </c>
      <c r="R75" s="1008"/>
      <c r="S75" s="1008"/>
      <c r="T75" s="1008"/>
      <c r="U75" s="1009"/>
      <c r="V75" s="1010">
        <v>13</v>
      </c>
      <c r="W75" s="1008"/>
      <c r="X75" s="1008"/>
      <c r="Y75" s="1008"/>
      <c r="Z75" s="1009"/>
      <c r="AA75" s="1010">
        <v>2</v>
      </c>
      <c r="AB75" s="1008"/>
      <c r="AC75" s="1008"/>
      <c r="AD75" s="1008"/>
      <c r="AE75" s="1009"/>
      <c r="AF75" s="1010">
        <v>2</v>
      </c>
      <c r="AG75" s="1008"/>
      <c r="AH75" s="1008"/>
      <c r="AI75" s="1008"/>
      <c r="AJ75" s="1009"/>
      <c r="AK75" s="1010">
        <v>9</v>
      </c>
      <c r="AL75" s="1008"/>
      <c r="AM75" s="1008"/>
      <c r="AN75" s="1008"/>
      <c r="AO75" s="1009"/>
      <c r="AP75" s="1010" t="s">
        <v>476</v>
      </c>
      <c r="AQ75" s="1008"/>
      <c r="AR75" s="1008"/>
      <c r="AS75" s="1008"/>
      <c r="AT75" s="1009"/>
      <c r="AU75" s="1010" t="s">
        <v>476</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542</v>
      </c>
      <c r="C76" s="1004"/>
      <c r="D76" s="1004"/>
      <c r="E76" s="1004"/>
      <c r="F76" s="1004"/>
      <c r="G76" s="1004"/>
      <c r="H76" s="1004"/>
      <c r="I76" s="1004"/>
      <c r="J76" s="1004"/>
      <c r="K76" s="1004"/>
      <c r="L76" s="1004"/>
      <c r="M76" s="1004"/>
      <c r="N76" s="1004"/>
      <c r="O76" s="1004"/>
      <c r="P76" s="1005"/>
      <c r="Q76" s="1007">
        <v>2125</v>
      </c>
      <c r="R76" s="1008"/>
      <c r="S76" s="1008"/>
      <c r="T76" s="1008"/>
      <c r="U76" s="1009"/>
      <c r="V76" s="1010">
        <v>2067</v>
      </c>
      <c r="W76" s="1008"/>
      <c r="X76" s="1008"/>
      <c r="Y76" s="1008"/>
      <c r="Z76" s="1009"/>
      <c r="AA76" s="1010">
        <v>58</v>
      </c>
      <c r="AB76" s="1008"/>
      <c r="AC76" s="1008"/>
      <c r="AD76" s="1008"/>
      <c r="AE76" s="1009"/>
      <c r="AF76" s="1010">
        <v>58</v>
      </c>
      <c r="AG76" s="1008"/>
      <c r="AH76" s="1008"/>
      <c r="AI76" s="1008"/>
      <c r="AJ76" s="1009"/>
      <c r="AK76" s="1010">
        <v>125</v>
      </c>
      <c r="AL76" s="1008"/>
      <c r="AM76" s="1008"/>
      <c r="AN76" s="1008"/>
      <c r="AO76" s="1009"/>
      <c r="AP76" s="1010" t="s">
        <v>476</v>
      </c>
      <c r="AQ76" s="1008"/>
      <c r="AR76" s="1008"/>
      <c r="AS76" s="1008"/>
      <c r="AT76" s="1009"/>
      <c r="AU76" s="1010" t="s">
        <v>476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543</v>
      </c>
      <c r="C77" s="1004"/>
      <c r="D77" s="1004"/>
      <c r="E77" s="1004"/>
      <c r="F77" s="1004"/>
      <c r="G77" s="1004"/>
      <c r="H77" s="1004"/>
      <c r="I77" s="1004"/>
      <c r="J77" s="1004"/>
      <c r="K77" s="1004"/>
      <c r="L77" s="1004"/>
      <c r="M77" s="1004"/>
      <c r="N77" s="1004"/>
      <c r="O77" s="1004"/>
      <c r="P77" s="1005"/>
      <c r="Q77" s="1007">
        <v>273707</v>
      </c>
      <c r="R77" s="1008"/>
      <c r="S77" s="1008"/>
      <c r="T77" s="1008"/>
      <c r="U77" s="1009"/>
      <c r="V77" s="1010">
        <v>260942</v>
      </c>
      <c r="W77" s="1008"/>
      <c r="X77" s="1008"/>
      <c r="Y77" s="1008"/>
      <c r="Z77" s="1009"/>
      <c r="AA77" s="1010">
        <v>12765</v>
      </c>
      <c r="AB77" s="1008"/>
      <c r="AC77" s="1008"/>
      <c r="AD77" s="1008"/>
      <c r="AE77" s="1009"/>
      <c r="AF77" s="1010">
        <v>12765</v>
      </c>
      <c r="AG77" s="1008"/>
      <c r="AH77" s="1008"/>
      <c r="AI77" s="1008"/>
      <c r="AJ77" s="1009"/>
      <c r="AK77" s="1010">
        <v>1788</v>
      </c>
      <c r="AL77" s="1008"/>
      <c r="AM77" s="1008"/>
      <c r="AN77" s="1008"/>
      <c r="AO77" s="1009"/>
      <c r="AP77" s="1010" t="s">
        <v>476</v>
      </c>
      <c r="AQ77" s="1008"/>
      <c r="AR77" s="1008"/>
      <c r="AS77" s="1008"/>
      <c r="AT77" s="1009"/>
      <c r="AU77" s="1010" t="s">
        <v>476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544</v>
      </c>
      <c r="C78" s="1004"/>
      <c r="D78" s="1004"/>
      <c r="E78" s="1004"/>
      <c r="F78" s="1004"/>
      <c r="G78" s="1004"/>
      <c r="H78" s="1004"/>
      <c r="I78" s="1004"/>
      <c r="J78" s="1004"/>
      <c r="K78" s="1004"/>
      <c r="L78" s="1004"/>
      <c r="M78" s="1004"/>
      <c r="N78" s="1004"/>
      <c r="O78" s="1004"/>
      <c r="P78" s="1005"/>
      <c r="Q78" s="1006">
        <v>232</v>
      </c>
      <c r="R78" s="1000"/>
      <c r="S78" s="1000"/>
      <c r="T78" s="1000"/>
      <c r="U78" s="1000"/>
      <c r="V78" s="1000">
        <v>227</v>
      </c>
      <c r="W78" s="1000"/>
      <c r="X78" s="1000"/>
      <c r="Y78" s="1000"/>
      <c r="Z78" s="1000"/>
      <c r="AA78" s="1000">
        <v>5</v>
      </c>
      <c r="AB78" s="1000"/>
      <c r="AC78" s="1000"/>
      <c r="AD78" s="1000"/>
      <c r="AE78" s="1000"/>
      <c r="AF78" s="1000">
        <v>5</v>
      </c>
      <c r="AG78" s="1000"/>
      <c r="AH78" s="1000"/>
      <c r="AI78" s="1000"/>
      <c r="AJ78" s="1000"/>
      <c r="AK78" s="1000" t="s">
        <v>476</v>
      </c>
      <c r="AL78" s="1000"/>
      <c r="AM78" s="1000"/>
      <c r="AN78" s="1000"/>
      <c r="AO78" s="1000"/>
      <c r="AP78" s="1000" t="s">
        <v>476</v>
      </c>
      <c r="AQ78" s="1000"/>
      <c r="AR78" s="1000"/>
      <c r="AS78" s="1000"/>
      <c r="AT78" s="1000"/>
      <c r="AU78" s="1000" t="s">
        <v>476</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545</v>
      </c>
      <c r="C79" s="1004"/>
      <c r="D79" s="1004"/>
      <c r="E79" s="1004"/>
      <c r="F79" s="1004"/>
      <c r="G79" s="1004"/>
      <c r="H79" s="1004"/>
      <c r="I79" s="1004"/>
      <c r="J79" s="1004"/>
      <c r="K79" s="1004"/>
      <c r="L79" s="1004"/>
      <c r="M79" s="1004"/>
      <c r="N79" s="1004"/>
      <c r="O79" s="1004"/>
      <c r="P79" s="1005"/>
      <c r="Q79" s="1006">
        <v>2</v>
      </c>
      <c r="R79" s="1000"/>
      <c r="S79" s="1000"/>
      <c r="T79" s="1000"/>
      <c r="U79" s="1000"/>
      <c r="V79" s="1000">
        <v>2</v>
      </c>
      <c r="W79" s="1000"/>
      <c r="X79" s="1000"/>
      <c r="Y79" s="1000"/>
      <c r="Z79" s="1000"/>
      <c r="AA79" s="1000">
        <v>0</v>
      </c>
      <c r="AB79" s="1000"/>
      <c r="AC79" s="1000"/>
      <c r="AD79" s="1000"/>
      <c r="AE79" s="1000"/>
      <c r="AF79" s="1000">
        <v>0</v>
      </c>
      <c r="AG79" s="1000"/>
      <c r="AH79" s="1000"/>
      <c r="AI79" s="1000"/>
      <c r="AJ79" s="1000"/>
      <c r="AK79" s="1000" t="s">
        <v>476</v>
      </c>
      <c r="AL79" s="1000"/>
      <c r="AM79" s="1000"/>
      <c r="AN79" s="1000"/>
      <c r="AO79" s="1000"/>
      <c r="AP79" s="1000" t="s">
        <v>476</v>
      </c>
      <c r="AQ79" s="1000"/>
      <c r="AR79" s="1000"/>
      <c r="AS79" s="1000"/>
      <c r="AT79" s="1000"/>
      <c r="AU79" s="1000" t="s">
        <v>476</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546</v>
      </c>
      <c r="C80" s="1004"/>
      <c r="D80" s="1004"/>
      <c r="E80" s="1004"/>
      <c r="F80" s="1004"/>
      <c r="G80" s="1004"/>
      <c r="H80" s="1004"/>
      <c r="I80" s="1004"/>
      <c r="J80" s="1004"/>
      <c r="K80" s="1004"/>
      <c r="L80" s="1004"/>
      <c r="M80" s="1004"/>
      <c r="N80" s="1004"/>
      <c r="O80" s="1004"/>
      <c r="P80" s="1005"/>
      <c r="Q80" s="1006">
        <v>0</v>
      </c>
      <c r="R80" s="1000"/>
      <c r="S80" s="1000"/>
      <c r="T80" s="1000"/>
      <c r="U80" s="1000"/>
      <c r="V80" s="1000">
        <v>0</v>
      </c>
      <c r="W80" s="1000"/>
      <c r="X80" s="1000"/>
      <c r="Y80" s="1000"/>
      <c r="Z80" s="1000"/>
      <c r="AA80" s="1000">
        <v>0</v>
      </c>
      <c r="AB80" s="1000"/>
      <c r="AC80" s="1000"/>
      <c r="AD80" s="1000"/>
      <c r="AE80" s="1000"/>
      <c r="AF80" s="1000">
        <v>5</v>
      </c>
      <c r="AG80" s="1000"/>
      <c r="AH80" s="1000"/>
      <c r="AI80" s="1000"/>
      <c r="AJ80" s="1000"/>
      <c r="AK80" s="1000" t="s">
        <v>476</v>
      </c>
      <c r="AL80" s="1000"/>
      <c r="AM80" s="1000"/>
      <c r="AN80" s="1000"/>
      <c r="AO80" s="1000"/>
      <c r="AP80" s="1000" t="s">
        <v>476</v>
      </c>
      <c r="AQ80" s="1000"/>
      <c r="AR80" s="1000"/>
      <c r="AS80" s="1000"/>
      <c r="AT80" s="1000"/>
      <c r="AU80" s="1000" t="s">
        <v>476</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547</v>
      </c>
      <c r="C81" s="1004"/>
      <c r="D81" s="1004"/>
      <c r="E81" s="1004"/>
      <c r="F81" s="1004"/>
      <c r="G81" s="1004"/>
      <c r="H81" s="1004"/>
      <c r="I81" s="1004"/>
      <c r="J81" s="1004"/>
      <c r="K81" s="1004"/>
      <c r="L81" s="1004"/>
      <c r="M81" s="1004"/>
      <c r="N81" s="1004"/>
      <c r="O81" s="1004"/>
      <c r="P81" s="1005"/>
      <c r="Q81" s="1006">
        <v>26</v>
      </c>
      <c r="R81" s="1000"/>
      <c r="S81" s="1000"/>
      <c r="T81" s="1000"/>
      <c r="U81" s="1000"/>
      <c r="V81" s="1000">
        <v>25</v>
      </c>
      <c r="W81" s="1000"/>
      <c r="X81" s="1000"/>
      <c r="Y81" s="1000"/>
      <c r="Z81" s="1000"/>
      <c r="AA81" s="1000">
        <v>1</v>
      </c>
      <c r="AB81" s="1000"/>
      <c r="AC81" s="1000"/>
      <c r="AD81" s="1000"/>
      <c r="AE81" s="1000"/>
      <c r="AF81" s="1000">
        <v>1</v>
      </c>
      <c r="AG81" s="1000"/>
      <c r="AH81" s="1000"/>
      <c r="AI81" s="1000"/>
      <c r="AJ81" s="1000"/>
      <c r="AK81" s="1000" t="s">
        <v>476</v>
      </c>
      <c r="AL81" s="1000"/>
      <c r="AM81" s="1000"/>
      <c r="AN81" s="1000"/>
      <c r="AO81" s="1000"/>
      <c r="AP81" s="1000" t="s">
        <v>476</v>
      </c>
      <c r="AQ81" s="1000"/>
      <c r="AR81" s="1000"/>
      <c r="AS81" s="1000"/>
      <c r="AT81" s="1000"/>
      <c r="AU81" s="1000" t="s">
        <v>476</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548</v>
      </c>
      <c r="C82" s="1004"/>
      <c r="D82" s="1004"/>
      <c r="E82" s="1004"/>
      <c r="F82" s="1004"/>
      <c r="G82" s="1004"/>
      <c r="H82" s="1004"/>
      <c r="I82" s="1004"/>
      <c r="J82" s="1004"/>
      <c r="K82" s="1004"/>
      <c r="L82" s="1004"/>
      <c r="M82" s="1004"/>
      <c r="N82" s="1004"/>
      <c r="O82" s="1004"/>
      <c r="P82" s="1005"/>
      <c r="Q82" s="1006">
        <v>74</v>
      </c>
      <c r="R82" s="1000"/>
      <c r="S82" s="1000"/>
      <c r="T82" s="1000"/>
      <c r="U82" s="1000"/>
      <c r="V82" s="1000">
        <v>60</v>
      </c>
      <c r="W82" s="1000"/>
      <c r="X82" s="1000"/>
      <c r="Y82" s="1000"/>
      <c r="Z82" s="1000"/>
      <c r="AA82" s="1000">
        <v>13</v>
      </c>
      <c r="AB82" s="1000"/>
      <c r="AC82" s="1000"/>
      <c r="AD82" s="1000"/>
      <c r="AE82" s="1000"/>
      <c r="AF82" s="1000">
        <v>13</v>
      </c>
      <c r="AG82" s="1000"/>
      <c r="AH82" s="1000"/>
      <c r="AI82" s="1000"/>
      <c r="AJ82" s="1000"/>
      <c r="AK82" s="1000" t="s">
        <v>476</v>
      </c>
      <c r="AL82" s="1000"/>
      <c r="AM82" s="1000"/>
      <c r="AN82" s="1000"/>
      <c r="AO82" s="1000"/>
      <c r="AP82" s="1000" t="s">
        <v>476</v>
      </c>
      <c r="AQ82" s="1000"/>
      <c r="AR82" s="1000"/>
      <c r="AS82" s="1000"/>
      <c r="AT82" s="1000"/>
      <c r="AU82" s="1000" t="s">
        <v>476</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549</v>
      </c>
      <c r="C83" s="1004"/>
      <c r="D83" s="1004"/>
      <c r="E83" s="1004"/>
      <c r="F83" s="1004"/>
      <c r="G83" s="1004"/>
      <c r="H83" s="1004"/>
      <c r="I83" s="1004"/>
      <c r="J83" s="1004"/>
      <c r="K83" s="1004"/>
      <c r="L83" s="1004"/>
      <c r="M83" s="1004"/>
      <c r="N83" s="1004"/>
      <c r="O83" s="1004"/>
      <c r="P83" s="1005"/>
      <c r="Q83" s="1006">
        <v>1</v>
      </c>
      <c r="R83" s="1000"/>
      <c r="S83" s="1000"/>
      <c r="T83" s="1000"/>
      <c r="U83" s="1000"/>
      <c r="V83" s="1000">
        <v>0</v>
      </c>
      <c r="W83" s="1000"/>
      <c r="X83" s="1000"/>
      <c r="Y83" s="1000"/>
      <c r="Z83" s="1000"/>
      <c r="AA83" s="1000">
        <v>0</v>
      </c>
      <c r="AB83" s="1000"/>
      <c r="AC83" s="1000"/>
      <c r="AD83" s="1000"/>
      <c r="AE83" s="1000"/>
      <c r="AF83" s="1000">
        <v>0</v>
      </c>
      <c r="AG83" s="1000"/>
      <c r="AH83" s="1000"/>
      <c r="AI83" s="1000"/>
      <c r="AJ83" s="1000"/>
      <c r="AK83" s="1000" t="s">
        <v>476</v>
      </c>
      <c r="AL83" s="1000"/>
      <c r="AM83" s="1000"/>
      <c r="AN83" s="1000"/>
      <c r="AO83" s="1000"/>
      <c r="AP83" s="1000" t="s">
        <v>476</v>
      </c>
      <c r="AQ83" s="1000"/>
      <c r="AR83" s="1000"/>
      <c r="AS83" s="1000"/>
      <c r="AT83" s="1000"/>
      <c r="AU83" s="1000" t="s">
        <v>476</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13844</v>
      </c>
      <c r="AG88" s="988"/>
      <c r="AH88" s="988"/>
      <c r="AI88" s="988"/>
      <c r="AJ88" s="988"/>
      <c r="AK88" s="992"/>
      <c r="AL88" s="992"/>
      <c r="AM88" s="992"/>
      <c r="AN88" s="992"/>
      <c r="AO88" s="992"/>
      <c r="AP88" s="988">
        <v>2040</v>
      </c>
      <c r="AQ88" s="988"/>
      <c r="AR88" s="988"/>
      <c r="AS88" s="988"/>
      <c r="AT88" s="988"/>
      <c r="AU88" s="988">
        <v>156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15</v>
      </c>
      <c r="CS102" s="980"/>
      <c r="CT102" s="980"/>
      <c r="CU102" s="980"/>
      <c r="CV102" s="981"/>
      <c r="CW102" s="979">
        <v>11</v>
      </c>
      <c r="CX102" s="980"/>
      <c r="CY102" s="980"/>
      <c r="CZ102" s="980"/>
      <c r="DA102" s="981"/>
      <c r="DB102" s="979" t="s">
        <v>533</v>
      </c>
      <c r="DC102" s="980"/>
      <c r="DD102" s="980"/>
      <c r="DE102" s="980"/>
      <c r="DF102" s="981"/>
      <c r="DG102" s="979" t="s">
        <v>533</v>
      </c>
      <c r="DH102" s="980"/>
      <c r="DI102" s="980"/>
      <c r="DJ102" s="980"/>
      <c r="DK102" s="981"/>
      <c r="DL102" s="979" t="s">
        <v>533</v>
      </c>
      <c r="DM102" s="980"/>
      <c r="DN102" s="980"/>
      <c r="DO102" s="980"/>
      <c r="DP102" s="981"/>
      <c r="DQ102" s="979" t="s">
        <v>533</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286</v>
      </c>
      <c r="AG109" s="923"/>
      <c r="AH109" s="923"/>
      <c r="AI109" s="923"/>
      <c r="AJ109" s="924"/>
      <c r="AK109" s="925" t="s">
        <v>285</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286</v>
      </c>
      <c r="BW109" s="923"/>
      <c r="BX109" s="923"/>
      <c r="BY109" s="923"/>
      <c r="BZ109" s="924"/>
      <c r="CA109" s="925" t="s">
        <v>285</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286</v>
      </c>
      <c r="DM109" s="923"/>
      <c r="DN109" s="923"/>
      <c r="DO109" s="923"/>
      <c r="DP109" s="924"/>
      <c r="DQ109" s="925" t="s">
        <v>285</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843987</v>
      </c>
      <c r="AB110" s="916"/>
      <c r="AC110" s="916"/>
      <c r="AD110" s="916"/>
      <c r="AE110" s="917"/>
      <c r="AF110" s="918">
        <v>839318</v>
      </c>
      <c r="AG110" s="916"/>
      <c r="AH110" s="916"/>
      <c r="AI110" s="916"/>
      <c r="AJ110" s="917"/>
      <c r="AK110" s="918">
        <v>834498</v>
      </c>
      <c r="AL110" s="916"/>
      <c r="AM110" s="916"/>
      <c r="AN110" s="916"/>
      <c r="AO110" s="917"/>
      <c r="AP110" s="919">
        <v>26.8</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6365573</v>
      </c>
      <c r="BR110" s="863"/>
      <c r="BS110" s="863"/>
      <c r="BT110" s="863"/>
      <c r="BU110" s="863"/>
      <c r="BV110" s="863">
        <v>6113244</v>
      </c>
      <c r="BW110" s="863"/>
      <c r="BX110" s="863"/>
      <c r="BY110" s="863"/>
      <c r="BZ110" s="863"/>
      <c r="CA110" s="863">
        <v>6302660</v>
      </c>
      <c r="CB110" s="863"/>
      <c r="CC110" s="863"/>
      <c r="CD110" s="863"/>
      <c r="CE110" s="863"/>
      <c r="CF110" s="887">
        <v>202.5</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241686</v>
      </c>
      <c r="BR111" s="835"/>
      <c r="BS111" s="835"/>
      <c r="BT111" s="835"/>
      <c r="BU111" s="835"/>
      <c r="BV111" s="835">
        <v>205121</v>
      </c>
      <c r="BW111" s="835"/>
      <c r="BX111" s="835"/>
      <c r="BY111" s="835"/>
      <c r="BZ111" s="835"/>
      <c r="CA111" s="835">
        <v>168097</v>
      </c>
      <c r="CB111" s="835"/>
      <c r="CC111" s="835"/>
      <c r="CD111" s="835"/>
      <c r="CE111" s="835"/>
      <c r="CF111" s="896">
        <v>5.4</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6323669</v>
      </c>
      <c r="BR112" s="835"/>
      <c r="BS112" s="835"/>
      <c r="BT112" s="835"/>
      <c r="BU112" s="835"/>
      <c r="BV112" s="835">
        <v>6067697</v>
      </c>
      <c r="BW112" s="835"/>
      <c r="BX112" s="835"/>
      <c r="BY112" s="835"/>
      <c r="BZ112" s="835"/>
      <c r="CA112" s="835">
        <v>5712145</v>
      </c>
      <c r="CB112" s="835"/>
      <c r="CC112" s="835"/>
      <c r="CD112" s="835"/>
      <c r="CE112" s="835"/>
      <c r="CF112" s="896">
        <v>183.5</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436229</v>
      </c>
      <c r="AB113" s="944"/>
      <c r="AC113" s="944"/>
      <c r="AD113" s="944"/>
      <c r="AE113" s="945"/>
      <c r="AF113" s="946">
        <v>446629</v>
      </c>
      <c r="AG113" s="944"/>
      <c r="AH113" s="944"/>
      <c r="AI113" s="944"/>
      <c r="AJ113" s="945"/>
      <c r="AK113" s="946">
        <v>457747</v>
      </c>
      <c r="AL113" s="944"/>
      <c r="AM113" s="944"/>
      <c r="AN113" s="944"/>
      <c r="AO113" s="945"/>
      <c r="AP113" s="947">
        <v>14.7</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57972</v>
      </c>
      <c r="BR113" s="835"/>
      <c r="BS113" s="835"/>
      <c r="BT113" s="835"/>
      <c r="BU113" s="835"/>
      <c r="BV113" s="835">
        <v>64623</v>
      </c>
      <c r="BW113" s="835"/>
      <c r="BX113" s="835"/>
      <c r="BY113" s="835"/>
      <c r="BZ113" s="835"/>
      <c r="CA113" s="835">
        <v>156273</v>
      </c>
      <c r="CB113" s="835"/>
      <c r="CC113" s="835"/>
      <c r="CD113" s="835"/>
      <c r="CE113" s="835"/>
      <c r="CF113" s="896">
        <v>5</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10942</v>
      </c>
      <c r="AB114" s="798"/>
      <c r="AC114" s="798"/>
      <c r="AD114" s="798"/>
      <c r="AE114" s="799"/>
      <c r="AF114" s="800">
        <v>11811</v>
      </c>
      <c r="AG114" s="798"/>
      <c r="AH114" s="798"/>
      <c r="AI114" s="798"/>
      <c r="AJ114" s="799"/>
      <c r="AK114" s="800">
        <v>12106</v>
      </c>
      <c r="AL114" s="798"/>
      <c r="AM114" s="798"/>
      <c r="AN114" s="798"/>
      <c r="AO114" s="799"/>
      <c r="AP114" s="845">
        <v>0.4</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726854</v>
      </c>
      <c r="BR114" s="835"/>
      <c r="BS114" s="835"/>
      <c r="BT114" s="835"/>
      <c r="BU114" s="835"/>
      <c r="BV114" s="835">
        <v>714597</v>
      </c>
      <c r="BW114" s="835"/>
      <c r="BX114" s="835"/>
      <c r="BY114" s="835"/>
      <c r="BZ114" s="835"/>
      <c r="CA114" s="835">
        <v>658961</v>
      </c>
      <c r="CB114" s="835"/>
      <c r="CC114" s="835"/>
      <c r="CD114" s="835"/>
      <c r="CE114" s="835"/>
      <c r="CF114" s="896">
        <v>21.2</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40002</v>
      </c>
      <c r="AB115" s="944"/>
      <c r="AC115" s="944"/>
      <c r="AD115" s="944"/>
      <c r="AE115" s="945"/>
      <c r="AF115" s="946">
        <v>39639</v>
      </c>
      <c r="AG115" s="944"/>
      <c r="AH115" s="944"/>
      <c r="AI115" s="944"/>
      <c r="AJ115" s="945"/>
      <c r="AK115" s="946">
        <v>39632</v>
      </c>
      <c r="AL115" s="944"/>
      <c r="AM115" s="944"/>
      <c r="AN115" s="944"/>
      <c r="AO115" s="945"/>
      <c r="AP115" s="947">
        <v>1.3</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1331160</v>
      </c>
      <c r="AB117" s="930"/>
      <c r="AC117" s="930"/>
      <c r="AD117" s="930"/>
      <c r="AE117" s="931"/>
      <c r="AF117" s="932">
        <v>1337397</v>
      </c>
      <c r="AG117" s="930"/>
      <c r="AH117" s="930"/>
      <c r="AI117" s="930"/>
      <c r="AJ117" s="931"/>
      <c r="AK117" s="932">
        <v>1343983</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286</v>
      </c>
      <c r="AG118" s="923"/>
      <c r="AH118" s="923"/>
      <c r="AI118" s="923"/>
      <c r="AJ118" s="924"/>
      <c r="AK118" s="925" t="s">
        <v>285</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431</v>
      </c>
      <c r="BP119" s="899"/>
      <c r="BQ119" s="903">
        <v>13715754</v>
      </c>
      <c r="BR119" s="866"/>
      <c r="BS119" s="866"/>
      <c r="BT119" s="866"/>
      <c r="BU119" s="866"/>
      <c r="BV119" s="866">
        <v>13165282</v>
      </c>
      <c r="BW119" s="866"/>
      <c r="BX119" s="866"/>
      <c r="BY119" s="866"/>
      <c r="BZ119" s="866"/>
      <c r="CA119" s="866">
        <v>12998136</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241686</v>
      </c>
      <c r="DH119" s="781"/>
      <c r="DI119" s="781"/>
      <c r="DJ119" s="781"/>
      <c r="DK119" s="782"/>
      <c r="DL119" s="783">
        <v>205121</v>
      </c>
      <c r="DM119" s="781"/>
      <c r="DN119" s="781"/>
      <c r="DO119" s="781"/>
      <c r="DP119" s="782"/>
      <c r="DQ119" s="783">
        <v>168097</v>
      </c>
      <c r="DR119" s="781"/>
      <c r="DS119" s="781"/>
      <c r="DT119" s="781"/>
      <c r="DU119" s="782"/>
      <c r="DV119" s="869">
        <v>5.4</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1015856</v>
      </c>
      <c r="BR120" s="863"/>
      <c r="BS120" s="863"/>
      <c r="BT120" s="863"/>
      <c r="BU120" s="863"/>
      <c r="BV120" s="863">
        <v>1108265</v>
      </c>
      <c r="BW120" s="863"/>
      <c r="BX120" s="863"/>
      <c r="BY120" s="863"/>
      <c r="BZ120" s="863"/>
      <c r="CA120" s="863">
        <v>1239990</v>
      </c>
      <c r="CB120" s="863"/>
      <c r="CC120" s="863"/>
      <c r="CD120" s="863"/>
      <c r="CE120" s="863"/>
      <c r="CF120" s="887">
        <v>39.799999999999997</v>
      </c>
      <c r="CG120" s="888"/>
      <c r="CH120" s="888"/>
      <c r="CI120" s="888"/>
      <c r="CJ120" s="888"/>
      <c r="CK120" s="889" t="s">
        <v>435</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3362366</v>
      </c>
      <c r="DH120" s="863"/>
      <c r="DI120" s="863"/>
      <c r="DJ120" s="863"/>
      <c r="DK120" s="863"/>
      <c r="DL120" s="863">
        <v>3260189</v>
      </c>
      <c r="DM120" s="863"/>
      <c r="DN120" s="863"/>
      <c r="DO120" s="863"/>
      <c r="DP120" s="863"/>
      <c r="DQ120" s="863">
        <v>3091828</v>
      </c>
      <c r="DR120" s="863"/>
      <c r="DS120" s="863"/>
      <c r="DT120" s="863"/>
      <c r="DU120" s="863"/>
      <c r="DV120" s="864">
        <v>99.3</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8874</v>
      </c>
      <c r="BR121" s="835"/>
      <c r="BS121" s="835"/>
      <c r="BT121" s="835"/>
      <c r="BU121" s="835"/>
      <c r="BV121" s="835">
        <v>4495</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2961303</v>
      </c>
      <c r="DH121" s="835"/>
      <c r="DI121" s="835"/>
      <c r="DJ121" s="835"/>
      <c r="DK121" s="835"/>
      <c r="DL121" s="835">
        <v>2807508</v>
      </c>
      <c r="DM121" s="835"/>
      <c r="DN121" s="835"/>
      <c r="DO121" s="835"/>
      <c r="DP121" s="835"/>
      <c r="DQ121" s="835">
        <v>2620317</v>
      </c>
      <c r="DR121" s="835"/>
      <c r="DS121" s="835"/>
      <c r="DT121" s="835"/>
      <c r="DU121" s="835"/>
      <c r="DV121" s="812">
        <v>84.2</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8742523</v>
      </c>
      <c r="BR122" s="866"/>
      <c r="BS122" s="866"/>
      <c r="BT122" s="866"/>
      <c r="BU122" s="866"/>
      <c r="BV122" s="866">
        <v>8413694</v>
      </c>
      <c r="BW122" s="866"/>
      <c r="BX122" s="866"/>
      <c r="BY122" s="866"/>
      <c r="BZ122" s="866"/>
      <c r="CA122" s="866">
        <v>8072441</v>
      </c>
      <c r="CB122" s="866"/>
      <c r="CC122" s="866"/>
      <c r="CD122" s="866"/>
      <c r="CE122" s="866"/>
      <c r="CF122" s="867">
        <v>259.3</v>
      </c>
      <c r="CG122" s="868"/>
      <c r="CH122" s="868"/>
      <c r="CI122" s="868"/>
      <c r="CJ122" s="868"/>
      <c r="CK122" s="890"/>
      <c r="CL122" s="876"/>
      <c r="CM122" s="876"/>
      <c r="CN122" s="876"/>
      <c r="CO122" s="877"/>
      <c r="CP122" s="856" t="s">
        <v>379</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439</v>
      </c>
      <c r="BP123" s="899"/>
      <c r="BQ123" s="853">
        <v>9767253</v>
      </c>
      <c r="BR123" s="854"/>
      <c r="BS123" s="854"/>
      <c r="BT123" s="854"/>
      <c r="BU123" s="854"/>
      <c r="BV123" s="854">
        <v>9526454</v>
      </c>
      <c r="BW123" s="854"/>
      <c r="BX123" s="854"/>
      <c r="BY123" s="854"/>
      <c r="BZ123" s="854"/>
      <c r="CA123" s="854">
        <v>9312431</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128.69999999999999</v>
      </c>
      <c r="BR124" s="852"/>
      <c r="BS124" s="852"/>
      <c r="BT124" s="852"/>
      <c r="BU124" s="852"/>
      <c r="BV124" s="852">
        <v>114.8</v>
      </c>
      <c r="BW124" s="852"/>
      <c r="BX124" s="852"/>
      <c r="BY124" s="852"/>
      <c r="BZ124" s="852"/>
      <c r="CA124" s="852">
        <v>118.4</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40002</v>
      </c>
      <c r="AB126" s="798"/>
      <c r="AC126" s="798"/>
      <c r="AD126" s="798"/>
      <c r="AE126" s="799"/>
      <c r="AF126" s="800">
        <v>39639</v>
      </c>
      <c r="AG126" s="798"/>
      <c r="AH126" s="798"/>
      <c r="AI126" s="798"/>
      <c r="AJ126" s="799"/>
      <c r="AK126" s="800">
        <v>39632</v>
      </c>
      <c r="AL126" s="798"/>
      <c r="AM126" s="798"/>
      <c r="AN126" s="798"/>
      <c r="AO126" s="799"/>
      <c r="AP126" s="845">
        <v>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4582</v>
      </c>
      <c r="AB128" s="819"/>
      <c r="AC128" s="819"/>
      <c r="AD128" s="819"/>
      <c r="AE128" s="820"/>
      <c r="AF128" s="821">
        <v>4582</v>
      </c>
      <c r="AG128" s="819"/>
      <c r="AH128" s="819"/>
      <c r="AI128" s="819"/>
      <c r="AJ128" s="820"/>
      <c r="AK128" s="821">
        <v>4582</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3948964</v>
      </c>
      <c r="AB129" s="798"/>
      <c r="AC129" s="798"/>
      <c r="AD129" s="798"/>
      <c r="AE129" s="799"/>
      <c r="AF129" s="800">
        <v>4034711</v>
      </c>
      <c r="AG129" s="798"/>
      <c r="AH129" s="798"/>
      <c r="AI129" s="798"/>
      <c r="AJ129" s="799"/>
      <c r="AK129" s="800">
        <v>3954680</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881456</v>
      </c>
      <c r="AB130" s="798"/>
      <c r="AC130" s="798"/>
      <c r="AD130" s="798"/>
      <c r="AE130" s="799"/>
      <c r="AF130" s="800">
        <v>866837</v>
      </c>
      <c r="AG130" s="798"/>
      <c r="AH130" s="798"/>
      <c r="AI130" s="798"/>
      <c r="AJ130" s="799"/>
      <c r="AK130" s="800">
        <v>842045</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3067508</v>
      </c>
      <c r="AB131" s="781"/>
      <c r="AC131" s="781"/>
      <c r="AD131" s="781"/>
      <c r="AE131" s="782"/>
      <c r="AF131" s="783">
        <v>3167874</v>
      </c>
      <c r="AG131" s="781"/>
      <c r="AH131" s="781"/>
      <c r="AI131" s="781"/>
      <c r="AJ131" s="782"/>
      <c r="AK131" s="783">
        <v>3112635</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118.4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14.510866800000001</v>
      </c>
      <c r="AB132" s="761"/>
      <c r="AC132" s="761"/>
      <c r="AD132" s="761"/>
      <c r="AE132" s="762"/>
      <c r="AF132" s="763">
        <v>14.709486549999999</v>
      </c>
      <c r="AG132" s="761"/>
      <c r="AH132" s="761"/>
      <c r="AI132" s="761"/>
      <c r="AJ132" s="762"/>
      <c r="AK132" s="763">
        <v>15.97861619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16.399999999999999</v>
      </c>
      <c r="AB133" s="740"/>
      <c r="AC133" s="740"/>
      <c r="AD133" s="740"/>
      <c r="AE133" s="741"/>
      <c r="AF133" s="739">
        <v>15.8</v>
      </c>
      <c r="AG133" s="740"/>
      <c r="AH133" s="740"/>
      <c r="AI133" s="740"/>
      <c r="AJ133" s="741"/>
      <c r="AK133" s="739">
        <v>15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683780</v>
      </c>
      <c r="L9" s="266">
        <v>51626</v>
      </c>
      <c r="M9" s="267">
        <v>85150</v>
      </c>
      <c r="N9" s="268">
        <v>-39.4</v>
      </c>
    </row>
    <row r="10" spans="1:16" x14ac:dyDescent="0.15">
      <c r="A10" s="250"/>
      <c r="B10" s="246"/>
      <c r="C10" s="246"/>
      <c r="D10" s="246"/>
      <c r="E10" s="246"/>
      <c r="F10" s="246"/>
      <c r="G10" s="1166" t="s">
        <v>473</v>
      </c>
      <c r="H10" s="1167"/>
      <c r="I10" s="1167"/>
      <c r="J10" s="1168"/>
      <c r="K10" s="269">
        <v>224963</v>
      </c>
      <c r="L10" s="270">
        <v>16985</v>
      </c>
      <c r="M10" s="271">
        <v>9032</v>
      </c>
      <c r="N10" s="272">
        <v>88.1</v>
      </c>
    </row>
    <row r="11" spans="1:16" ht="13.5" customHeight="1" x14ac:dyDescent="0.15">
      <c r="A11" s="250"/>
      <c r="B11" s="246"/>
      <c r="C11" s="246"/>
      <c r="D11" s="246"/>
      <c r="E11" s="246"/>
      <c r="F11" s="246"/>
      <c r="G11" s="1166" t="s">
        <v>474</v>
      </c>
      <c r="H11" s="1167"/>
      <c r="I11" s="1167"/>
      <c r="J11" s="1168"/>
      <c r="K11" s="269">
        <v>143397</v>
      </c>
      <c r="L11" s="270">
        <v>10827</v>
      </c>
      <c r="M11" s="271">
        <v>13711</v>
      </c>
      <c r="N11" s="272">
        <v>-21</v>
      </c>
    </row>
    <row r="12" spans="1:16" ht="13.5" customHeight="1" x14ac:dyDescent="0.15">
      <c r="A12" s="250"/>
      <c r="B12" s="246"/>
      <c r="C12" s="246"/>
      <c r="D12" s="246"/>
      <c r="E12" s="246"/>
      <c r="F12" s="246"/>
      <c r="G12" s="1166" t="s">
        <v>475</v>
      </c>
      <c r="H12" s="1167"/>
      <c r="I12" s="1167"/>
      <c r="J12" s="1168"/>
      <c r="K12" s="269" t="s">
        <v>476</v>
      </c>
      <c r="L12" s="270" t="s">
        <v>476</v>
      </c>
      <c r="M12" s="271">
        <v>641</v>
      </c>
      <c r="N12" s="272" t="s">
        <v>476</v>
      </c>
    </row>
    <row r="13" spans="1:16" ht="13.5" customHeight="1" x14ac:dyDescent="0.15">
      <c r="A13" s="250"/>
      <c r="B13" s="246"/>
      <c r="C13" s="246"/>
      <c r="D13" s="246"/>
      <c r="E13" s="246"/>
      <c r="F13" s="246"/>
      <c r="G13" s="1166" t="s">
        <v>477</v>
      </c>
      <c r="H13" s="1167"/>
      <c r="I13" s="1167"/>
      <c r="J13" s="1168"/>
      <c r="K13" s="269" t="s">
        <v>476</v>
      </c>
      <c r="L13" s="270" t="s">
        <v>476</v>
      </c>
      <c r="M13" s="271" t="s">
        <v>476</v>
      </c>
      <c r="N13" s="272" t="s">
        <v>476</v>
      </c>
    </row>
    <row r="14" spans="1:16" ht="13.5" customHeight="1" x14ac:dyDescent="0.15">
      <c r="A14" s="250"/>
      <c r="B14" s="246"/>
      <c r="C14" s="246"/>
      <c r="D14" s="246"/>
      <c r="E14" s="246"/>
      <c r="F14" s="246"/>
      <c r="G14" s="1166" t="s">
        <v>478</v>
      </c>
      <c r="H14" s="1167"/>
      <c r="I14" s="1167"/>
      <c r="J14" s="1168"/>
      <c r="K14" s="269">
        <v>38476</v>
      </c>
      <c r="L14" s="270">
        <v>2905</v>
      </c>
      <c r="M14" s="271">
        <v>4184</v>
      </c>
      <c r="N14" s="272">
        <v>-30.6</v>
      </c>
    </row>
    <row r="15" spans="1:16" ht="13.5" customHeight="1" x14ac:dyDescent="0.15">
      <c r="A15" s="250"/>
      <c r="B15" s="246"/>
      <c r="C15" s="246"/>
      <c r="D15" s="246"/>
      <c r="E15" s="246"/>
      <c r="F15" s="246"/>
      <c r="G15" s="1166" t="s">
        <v>479</v>
      </c>
      <c r="H15" s="1167"/>
      <c r="I15" s="1167"/>
      <c r="J15" s="1168"/>
      <c r="K15" s="269">
        <v>26894</v>
      </c>
      <c r="L15" s="270">
        <v>2031</v>
      </c>
      <c r="M15" s="271">
        <v>2000</v>
      </c>
      <c r="N15" s="272">
        <v>1.6</v>
      </c>
    </row>
    <row r="16" spans="1:16" x14ac:dyDescent="0.15">
      <c r="A16" s="250"/>
      <c r="B16" s="246"/>
      <c r="C16" s="246"/>
      <c r="D16" s="246"/>
      <c r="E16" s="246"/>
      <c r="F16" s="246"/>
      <c r="G16" s="1169" t="s">
        <v>480</v>
      </c>
      <c r="H16" s="1170"/>
      <c r="I16" s="1170"/>
      <c r="J16" s="1171"/>
      <c r="K16" s="270">
        <v>-60786</v>
      </c>
      <c r="L16" s="270">
        <v>-4589</v>
      </c>
      <c r="M16" s="271">
        <v>-8546</v>
      </c>
      <c r="N16" s="272">
        <v>-46.3</v>
      </c>
    </row>
    <row r="17" spans="1:16" x14ac:dyDescent="0.15">
      <c r="A17" s="250"/>
      <c r="B17" s="246"/>
      <c r="C17" s="246"/>
      <c r="D17" s="246"/>
      <c r="E17" s="246"/>
      <c r="F17" s="246"/>
      <c r="G17" s="1169" t="s">
        <v>169</v>
      </c>
      <c r="H17" s="1170"/>
      <c r="I17" s="1170"/>
      <c r="J17" s="1171"/>
      <c r="K17" s="270">
        <v>1056724</v>
      </c>
      <c r="L17" s="270">
        <v>79783</v>
      </c>
      <c r="M17" s="271">
        <v>106172</v>
      </c>
      <c r="N17" s="272">
        <v>-24.9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6.34</v>
      </c>
      <c r="L21" s="283">
        <v>10.19</v>
      </c>
      <c r="M21" s="284">
        <v>-3.85</v>
      </c>
      <c r="N21" s="251"/>
      <c r="O21" s="285"/>
      <c r="P21" s="281"/>
    </row>
    <row r="22" spans="1:16" s="286" customFormat="1" x14ac:dyDescent="0.15">
      <c r="A22" s="281"/>
      <c r="B22" s="251"/>
      <c r="C22" s="251"/>
      <c r="D22" s="251"/>
      <c r="E22" s="251"/>
      <c r="F22" s="251"/>
      <c r="G22" s="1163" t="s">
        <v>486</v>
      </c>
      <c r="H22" s="1164"/>
      <c r="I22" s="1164"/>
      <c r="J22" s="1165"/>
      <c r="K22" s="287">
        <v>97.8</v>
      </c>
      <c r="L22" s="288">
        <v>96.4</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834498</v>
      </c>
      <c r="L32" s="296">
        <v>63005</v>
      </c>
      <c r="M32" s="297">
        <v>58921</v>
      </c>
      <c r="N32" s="298">
        <v>6.9</v>
      </c>
    </row>
    <row r="33" spans="1:16" ht="13.5" customHeight="1" x14ac:dyDescent="0.15">
      <c r="A33" s="250"/>
      <c r="B33" s="246"/>
      <c r="C33" s="246"/>
      <c r="D33" s="246"/>
      <c r="E33" s="246"/>
      <c r="F33" s="246"/>
      <c r="G33" s="1154" t="s">
        <v>491</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492</v>
      </c>
      <c r="H34" s="1155"/>
      <c r="I34" s="1155"/>
      <c r="J34" s="1156"/>
      <c r="K34" s="296" t="s">
        <v>476</v>
      </c>
      <c r="L34" s="296" t="s">
        <v>476</v>
      </c>
      <c r="M34" s="297">
        <v>1</v>
      </c>
      <c r="N34" s="298" t="s">
        <v>476</v>
      </c>
    </row>
    <row r="35" spans="1:16" ht="27" customHeight="1" x14ac:dyDescent="0.15">
      <c r="A35" s="250"/>
      <c r="B35" s="246"/>
      <c r="C35" s="246"/>
      <c r="D35" s="246"/>
      <c r="E35" s="246"/>
      <c r="F35" s="246"/>
      <c r="G35" s="1154" t="s">
        <v>493</v>
      </c>
      <c r="H35" s="1155"/>
      <c r="I35" s="1155"/>
      <c r="J35" s="1156"/>
      <c r="K35" s="296">
        <v>457747</v>
      </c>
      <c r="L35" s="296">
        <v>34560</v>
      </c>
      <c r="M35" s="297">
        <v>21946</v>
      </c>
      <c r="N35" s="298">
        <v>57.5</v>
      </c>
    </row>
    <row r="36" spans="1:16" ht="27" customHeight="1" x14ac:dyDescent="0.15">
      <c r="A36" s="250"/>
      <c r="B36" s="246"/>
      <c r="C36" s="246"/>
      <c r="D36" s="246"/>
      <c r="E36" s="246"/>
      <c r="F36" s="246"/>
      <c r="G36" s="1154" t="s">
        <v>494</v>
      </c>
      <c r="H36" s="1155"/>
      <c r="I36" s="1155"/>
      <c r="J36" s="1156"/>
      <c r="K36" s="296">
        <v>12106</v>
      </c>
      <c r="L36" s="296">
        <v>914</v>
      </c>
      <c r="M36" s="297">
        <v>3467</v>
      </c>
      <c r="N36" s="298">
        <v>-73.599999999999994</v>
      </c>
    </row>
    <row r="37" spans="1:16" ht="13.5" customHeight="1" x14ac:dyDescent="0.15">
      <c r="A37" s="250"/>
      <c r="B37" s="246"/>
      <c r="C37" s="246"/>
      <c r="D37" s="246"/>
      <c r="E37" s="246"/>
      <c r="F37" s="246"/>
      <c r="G37" s="1154" t="s">
        <v>495</v>
      </c>
      <c r="H37" s="1155"/>
      <c r="I37" s="1155"/>
      <c r="J37" s="1156"/>
      <c r="K37" s="296">
        <v>39632</v>
      </c>
      <c r="L37" s="296">
        <v>2992</v>
      </c>
      <c r="M37" s="297">
        <v>1242</v>
      </c>
      <c r="N37" s="298">
        <v>140.9</v>
      </c>
    </row>
    <row r="38" spans="1:16" ht="27" customHeight="1" x14ac:dyDescent="0.15">
      <c r="A38" s="250"/>
      <c r="B38" s="246"/>
      <c r="C38" s="246"/>
      <c r="D38" s="246"/>
      <c r="E38" s="246"/>
      <c r="F38" s="246"/>
      <c r="G38" s="1157" t="s">
        <v>496</v>
      </c>
      <c r="H38" s="1158"/>
      <c r="I38" s="1158"/>
      <c r="J38" s="1159"/>
      <c r="K38" s="299" t="s">
        <v>476</v>
      </c>
      <c r="L38" s="299" t="s">
        <v>476</v>
      </c>
      <c r="M38" s="300">
        <v>1</v>
      </c>
      <c r="N38" s="301" t="s">
        <v>476</v>
      </c>
      <c r="O38" s="295"/>
    </row>
    <row r="39" spans="1:16" x14ac:dyDescent="0.15">
      <c r="A39" s="250"/>
      <c r="B39" s="246"/>
      <c r="C39" s="246"/>
      <c r="D39" s="246"/>
      <c r="E39" s="246"/>
      <c r="F39" s="246"/>
      <c r="G39" s="1157" t="s">
        <v>497</v>
      </c>
      <c r="H39" s="1158"/>
      <c r="I39" s="1158"/>
      <c r="J39" s="1159"/>
      <c r="K39" s="302">
        <v>-4582</v>
      </c>
      <c r="L39" s="302">
        <v>-346</v>
      </c>
      <c r="M39" s="303">
        <v>-1780</v>
      </c>
      <c r="N39" s="304">
        <v>-80.599999999999994</v>
      </c>
      <c r="O39" s="295"/>
    </row>
    <row r="40" spans="1:16" ht="27" customHeight="1" x14ac:dyDescent="0.15">
      <c r="A40" s="250"/>
      <c r="B40" s="246"/>
      <c r="C40" s="246"/>
      <c r="D40" s="246"/>
      <c r="E40" s="246"/>
      <c r="F40" s="246"/>
      <c r="G40" s="1154" t="s">
        <v>498</v>
      </c>
      <c r="H40" s="1155"/>
      <c r="I40" s="1155"/>
      <c r="J40" s="1156"/>
      <c r="K40" s="302">
        <v>-842045</v>
      </c>
      <c r="L40" s="302">
        <v>-63575</v>
      </c>
      <c r="M40" s="303">
        <v>-57269</v>
      </c>
      <c r="N40" s="304">
        <v>11</v>
      </c>
      <c r="O40" s="295"/>
    </row>
    <row r="41" spans="1:16" x14ac:dyDescent="0.15">
      <c r="A41" s="250"/>
      <c r="B41" s="246"/>
      <c r="C41" s="246"/>
      <c r="D41" s="246"/>
      <c r="E41" s="246"/>
      <c r="F41" s="246"/>
      <c r="G41" s="1160" t="s">
        <v>280</v>
      </c>
      <c r="H41" s="1161"/>
      <c r="I41" s="1161"/>
      <c r="J41" s="1162"/>
      <c r="K41" s="296">
        <v>497356</v>
      </c>
      <c r="L41" s="302">
        <v>37550</v>
      </c>
      <c r="M41" s="303">
        <v>26530</v>
      </c>
      <c r="N41" s="304">
        <v>41.5</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3137147</v>
      </c>
      <c r="J51" s="322">
        <v>232192</v>
      </c>
      <c r="K51" s="323">
        <v>94.2</v>
      </c>
      <c r="L51" s="324">
        <v>70317</v>
      </c>
      <c r="M51" s="325">
        <v>-3.3</v>
      </c>
      <c r="N51" s="326">
        <v>97.5</v>
      </c>
    </row>
    <row r="52" spans="1:14" x14ac:dyDescent="0.15">
      <c r="A52" s="250"/>
      <c r="B52" s="246"/>
      <c r="C52" s="246"/>
      <c r="D52" s="246"/>
      <c r="E52" s="246"/>
      <c r="F52" s="246"/>
      <c r="G52" s="327"/>
      <c r="H52" s="328" t="s">
        <v>509</v>
      </c>
      <c r="I52" s="329">
        <v>1284652</v>
      </c>
      <c r="J52" s="330">
        <v>95082</v>
      </c>
      <c r="K52" s="331">
        <v>110.8</v>
      </c>
      <c r="L52" s="332">
        <v>35725</v>
      </c>
      <c r="M52" s="333">
        <v>-1.6</v>
      </c>
      <c r="N52" s="334">
        <v>112.4</v>
      </c>
    </row>
    <row r="53" spans="1:14" x14ac:dyDescent="0.15">
      <c r="A53" s="250"/>
      <c r="B53" s="246"/>
      <c r="C53" s="246"/>
      <c r="D53" s="246"/>
      <c r="E53" s="246"/>
      <c r="F53" s="246"/>
      <c r="G53" s="312" t="s">
        <v>510</v>
      </c>
      <c r="H53" s="313"/>
      <c r="I53" s="321">
        <v>603612</v>
      </c>
      <c r="J53" s="322">
        <v>44643</v>
      </c>
      <c r="K53" s="323">
        <v>-80.8</v>
      </c>
      <c r="L53" s="324">
        <v>105751</v>
      </c>
      <c r="M53" s="325">
        <v>50.4</v>
      </c>
      <c r="N53" s="326">
        <v>-131.19999999999999</v>
      </c>
    </row>
    <row r="54" spans="1:14" x14ac:dyDescent="0.15">
      <c r="A54" s="250"/>
      <c r="B54" s="246"/>
      <c r="C54" s="246"/>
      <c r="D54" s="246"/>
      <c r="E54" s="246"/>
      <c r="F54" s="246"/>
      <c r="G54" s="327"/>
      <c r="H54" s="328" t="s">
        <v>509</v>
      </c>
      <c r="I54" s="329">
        <v>465873</v>
      </c>
      <c r="J54" s="330">
        <v>34456</v>
      </c>
      <c r="K54" s="331">
        <v>-63.8</v>
      </c>
      <c r="L54" s="332">
        <v>49969</v>
      </c>
      <c r="M54" s="333">
        <v>39.9</v>
      </c>
      <c r="N54" s="334">
        <v>-103.7</v>
      </c>
    </row>
    <row r="55" spans="1:14" x14ac:dyDescent="0.15">
      <c r="A55" s="250"/>
      <c r="B55" s="246"/>
      <c r="C55" s="246"/>
      <c r="D55" s="246"/>
      <c r="E55" s="246"/>
      <c r="F55" s="246"/>
      <c r="G55" s="312" t="s">
        <v>511</v>
      </c>
      <c r="H55" s="313"/>
      <c r="I55" s="321">
        <v>798594</v>
      </c>
      <c r="J55" s="322">
        <v>59300</v>
      </c>
      <c r="K55" s="323">
        <v>32.799999999999997</v>
      </c>
      <c r="L55" s="324">
        <v>158564</v>
      </c>
      <c r="M55" s="325">
        <v>49.9</v>
      </c>
      <c r="N55" s="326">
        <v>-17.100000000000001</v>
      </c>
    </row>
    <row r="56" spans="1:14" x14ac:dyDescent="0.15">
      <c r="A56" s="250"/>
      <c r="B56" s="246"/>
      <c r="C56" s="246"/>
      <c r="D56" s="246"/>
      <c r="E56" s="246"/>
      <c r="F56" s="246"/>
      <c r="G56" s="327"/>
      <c r="H56" s="328" t="s">
        <v>509</v>
      </c>
      <c r="I56" s="329">
        <v>525880</v>
      </c>
      <c r="J56" s="330">
        <v>39050</v>
      </c>
      <c r="K56" s="331">
        <v>13.3</v>
      </c>
      <c r="L56" s="332">
        <v>48412</v>
      </c>
      <c r="M56" s="333">
        <v>-3.1</v>
      </c>
      <c r="N56" s="334">
        <v>16.399999999999999</v>
      </c>
    </row>
    <row r="57" spans="1:14" x14ac:dyDescent="0.15">
      <c r="A57" s="250"/>
      <c r="B57" s="246"/>
      <c r="C57" s="246"/>
      <c r="D57" s="246"/>
      <c r="E57" s="246"/>
      <c r="F57" s="246"/>
      <c r="G57" s="312" t="s">
        <v>512</v>
      </c>
      <c r="H57" s="313"/>
      <c r="I57" s="321">
        <v>809096</v>
      </c>
      <c r="J57" s="322">
        <v>60511</v>
      </c>
      <c r="K57" s="323">
        <v>2</v>
      </c>
      <c r="L57" s="324">
        <v>106092</v>
      </c>
      <c r="M57" s="325">
        <v>-33.1</v>
      </c>
      <c r="N57" s="326">
        <v>35.1</v>
      </c>
    </row>
    <row r="58" spans="1:14" x14ac:dyDescent="0.15">
      <c r="A58" s="250"/>
      <c r="B58" s="246"/>
      <c r="C58" s="246"/>
      <c r="D58" s="246"/>
      <c r="E58" s="246"/>
      <c r="F58" s="246"/>
      <c r="G58" s="327"/>
      <c r="H58" s="328" t="s">
        <v>509</v>
      </c>
      <c r="I58" s="329">
        <v>367086</v>
      </c>
      <c r="J58" s="330">
        <v>27454</v>
      </c>
      <c r="K58" s="331">
        <v>-29.7</v>
      </c>
      <c r="L58" s="332">
        <v>44299</v>
      </c>
      <c r="M58" s="333">
        <v>-8.5</v>
      </c>
      <c r="N58" s="334">
        <v>-21.2</v>
      </c>
    </row>
    <row r="59" spans="1:14" x14ac:dyDescent="0.15">
      <c r="A59" s="250"/>
      <c r="B59" s="246"/>
      <c r="C59" s="246"/>
      <c r="D59" s="246"/>
      <c r="E59" s="246"/>
      <c r="F59" s="246"/>
      <c r="G59" s="312" t="s">
        <v>513</v>
      </c>
      <c r="H59" s="313"/>
      <c r="I59" s="321">
        <v>1619437</v>
      </c>
      <c r="J59" s="322">
        <v>122268</v>
      </c>
      <c r="K59" s="323">
        <v>102.1</v>
      </c>
      <c r="L59" s="324">
        <v>78903</v>
      </c>
      <c r="M59" s="325">
        <v>-25.6</v>
      </c>
      <c r="N59" s="326">
        <v>127.7</v>
      </c>
    </row>
    <row r="60" spans="1:14" x14ac:dyDescent="0.15">
      <c r="A60" s="250"/>
      <c r="B60" s="246"/>
      <c r="C60" s="246"/>
      <c r="D60" s="246"/>
      <c r="E60" s="246"/>
      <c r="F60" s="246"/>
      <c r="G60" s="327"/>
      <c r="H60" s="328" t="s">
        <v>509</v>
      </c>
      <c r="I60" s="335">
        <v>898807</v>
      </c>
      <c r="J60" s="330">
        <v>67860</v>
      </c>
      <c r="K60" s="331">
        <v>147.19999999999999</v>
      </c>
      <c r="L60" s="332">
        <v>49201</v>
      </c>
      <c r="M60" s="333">
        <v>11.1</v>
      </c>
      <c r="N60" s="334">
        <v>136.1</v>
      </c>
    </row>
    <row r="61" spans="1:14" x14ac:dyDescent="0.15">
      <c r="A61" s="250"/>
      <c r="B61" s="246"/>
      <c r="C61" s="246"/>
      <c r="D61" s="246"/>
      <c r="E61" s="246"/>
      <c r="F61" s="246"/>
      <c r="G61" s="312" t="s">
        <v>514</v>
      </c>
      <c r="H61" s="336"/>
      <c r="I61" s="337">
        <v>1393577</v>
      </c>
      <c r="J61" s="338">
        <v>103783</v>
      </c>
      <c r="K61" s="339">
        <v>30.1</v>
      </c>
      <c r="L61" s="340">
        <v>103925</v>
      </c>
      <c r="M61" s="341">
        <v>7.7</v>
      </c>
      <c r="N61" s="326">
        <v>22.4</v>
      </c>
    </row>
    <row r="62" spans="1:14" x14ac:dyDescent="0.15">
      <c r="A62" s="250"/>
      <c r="B62" s="246"/>
      <c r="C62" s="246"/>
      <c r="D62" s="246"/>
      <c r="E62" s="246"/>
      <c r="F62" s="246"/>
      <c r="G62" s="327"/>
      <c r="H62" s="328" t="s">
        <v>509</v>
      </c>
      <c r="I62" s="329">
        <v>708460</v>
      </c>
      <c r="J62" s="330">
        <v>52780</v>
      </c>
      <c r="K62" s="331">
        <v>35.6</v>
      </c>
      <c r="L62" s="332">
        <v>45521</v>
      </c>
      <c r="M62" s="333">
        <v>7.6</v>
      </c>
      <c r="N62" s="334">
        <v>28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H132"/>
  <sheetViews>
    <sheetView showGridLines="0" zoomScaleNormal="100" zoomScaleSheetLayoutView="55" workbookViewId="0">
      <pane ySplit="7830" topLeftCell="A94"/>
      <selection pane="bottomLeft" activeCell="R84" sqref="R8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H132"/>
  <sheetViews>
    <sheetView showGridLines="0" zoomScale="85" zoomScaleNormal="85" zoomScaleSheetLayoutView="55" workbookViewId="0">
      <pane ySplit="10125" topLeftCell="A105"/>
      <selection pane="bottomLeft" activeCell="R102" sqref="R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14.59</v>
      </c>
      <c r="G47" s="12">
        <v>14.62</v>
      </c>
      <c r="H47" s="12">
        <v>14.29</v>
      </c>
      <c r="I47" s="12">
        <v>14.04</v>
      </c>
      <c r="J47" s="13">
        <v>15.14</v>
      </c>
    </row>
    <row r="48" spans="2:10" ht="57.75" customHeight="1" x14ac:dyDescent="0.15">
      <c r="B48" s="14"/>
      <c r="C48" s="1174" t="s">
        <v>4</v>
      </c>
      <c r="D48" s="1174"/>
      <c r="E48" s="1175"/>
      <c r="F48" s="15">
        <v>10.74</v>
      </c>
      <c r="G48" s="16">
        <v>10.69</v>
      </c>
      <c r="H48" s="16">
        <v>7.63</v>
      </c>
      <c r="I48" s="16">
        <v>9.84</v>
      </c>
      <c r="J48" s="17">
        <v>9.81</v>
      </c>
    </row>
    <row r="49" spans="2:10" ht="57.75" customHeight="1" thickBot="1" x14ac:dyDescent="0.2">
      <c r="B49" s="18"/>
      <c r="C49" s="1176" t="s">
        <v>5</v>
      </c>
      <c r="D49" s="1176"/>
      <c r="E49" s="1177"/>
      <c r="F49" s="19">
        <v>2.42</v>
      </c>
      <c r="G49" s="20">
        <v>0.03</v>
      </c>
      <c r="H49" s="20" t="s">
        <v>521</v>
      </c>
      <c r="I49" s="20">
        <v>2.4300000000000002</v>
      </c>
      <c r="J49" s="21">
        <v>0.57999999999999996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2018-03-03T07:30:41Z</cp:lastPrinted>
  <dcterms:created xsi:type="dcterms:W3CDTF">2018-01-24T04:58:33Z</dcterms:created>
  <dcterms:modified xsi:type="dcterms:W3CDTF">2018-11-05T05:53:48Z</dcterms:modified>
</cp:coreProperties>
</file>