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3諏訪\"/>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F63" i="11" l="1"/>
  <c r="BE63" i="11"/>
  <c r="AU63" i="11"/>
  <c r="AP63" i="11"/>
  <c r="CW102" i="11" l="1"/>
  <c r="DB102" i="11"/>
  <c r="DG102" i="11"/>
  <c r="DL102" i="11"/>
  <c r="DQ102" i="11"/>
  <c r="CR102" i="11"/>
  <c r="AU88" i="11"/>
  <c r="AP88" i="11"/>
  <c r="AF88" i="11"/>
  <c r="BG34" i="9" l="1"/>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BE36" i="9"/>
  <c r="U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c r="U35" i="9" s="1"/>
  <c r="AM34" i="9" l="1"/>
  <c r="AM35" i="9" s="1"/>
  <c r="AM36" i="9" s="1"/>
  <c r="BE34" i="9" s="1"/>
  <c r="BW34" i="9" l="1"/>
  <c r="BW35" i="9" s="1"/>
  <c r="BW36" i="9" s="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<sst xmlns="http://schemas.openxmlformats.org/spreadsheetml/2006/main" count="1098" uniqueCount="581">
  <si>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</si>
  <si>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</si>
  <si>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</si>
  <si>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</si>
  <si>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</si>
  <si>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</si>
  <si>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</si>
  <si>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</si>
  <si>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</si>
  <si>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</si>
  <si>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</si>
  <si>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</si>
  <si>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</si>
  <si>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</si>
  <si>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</si>
  <si>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</si>
  <si>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</si>
  <si>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</si>
  <si>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</si>
  <si>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</si>
  <si>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</si>
  <si>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</si>
  <si>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</si>
  <si>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</si>
  <si>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</si>
  <si>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</si>
  <si>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</si>
  <si>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</si>
  <si>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</si>
  <si>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</si>
  <si>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</si>
  <si>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</si>
  <si>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</si>
  <si>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</si>
  <si>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</si>
  <si>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</si>
  <si>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</si>
  <si>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</si>
  <si>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</si>
  <si>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</si>
  <si>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</si>
  <si>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</si>
  <si>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</si>
  <si>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</si>
  <si>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</si>
  <si>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</si>
  <si>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</si>
  <si>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</si>
  <si>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</si>
  <si>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</si>
  <si>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</si>
  <si>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</si>
  <si>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</si>
  <si>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</si>
  <si>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</si>
  <si>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</si>
  <si>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</si>
  <si>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</si>
  <si>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</si>
  <si>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</si>
  <si>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</si>
  <si>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</si>
  <si>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</si>
  <si>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</si>
  <si>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</si>
  <si>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</si>
  <si>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</si>
  <si>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</si>
  <si>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</si>
  <si>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</si>
  <si>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</si>
  <si>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</si>
  <si>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</si>
  <si>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</si>
  <si>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</si>
  <si>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</si>
  <si>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</si>
  <si>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</si>
  <si>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</si>
  <si>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</si>
  <si>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</si>
  <si>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</si>
  <si>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</si>
  <si>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岡谷市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</si>
  <si>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</si>
  <si>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</si>
  <si>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</si>
  <si>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</si>
  <si>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</si>
  <si>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</si>
  <si>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</si>
  <si>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</si>
  <si>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</si>
  <si>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</si>
  <si>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</si>
  <si>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</si>
  <si>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</si>
  <si>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</si>
  <si>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</si>
  <si>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</si>
  <si>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</si>
  <si>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</si>
  <si>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</si>
  <si>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</si>
  <si>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</si>
  <si>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</si>
  <si>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</si>
  <si>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</si>
  <si>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</si>
  <si>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</si>
  <si>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</si>
  <si>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</si>
  <si>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</si>
  <si>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</si>
  <si>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</si>
  <si>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</si>
  <si>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</si>
  <si>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</si>
  <si>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</si>
  <si>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</si>
  <si>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</si>
  <si>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</si>
  <si>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</si>
  <si>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</si>
  <si>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</si>
  <si>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</si>
  <si>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</si>
  <si>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</si>
  <si>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</si>
  <si>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</si>
  <si>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</si>
  <si>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</si>
  <si>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</si>
  <si>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</si>
  <si>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</si>
  <si>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</si>
  <si>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</si>
  <si>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</si>
  <si>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</si>
  <si>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</si>
  <si>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</si>
  <si>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</si>
  <si>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</si>
  <si>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</si>
  <si>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</si>
  <si>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</si>
  <si>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</si>
  <si>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</si>
  <si>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</si>
  <si>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</si>
  <si>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</si>
  <si>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</si>
  <si>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</si>
  <si>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</si>
  <si>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</si>
  <si>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</si>
  <si>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</si>
  <si>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</si>
  <si>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</si>
  <si>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</si>
  <si>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</si>
  <si>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</si>
  <si>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</si>
  <si>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</si>
  <si>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</si>
  <si>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</si>
  <si>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</si>
  <si>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</si>
  <si>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</si>
  <si>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</si>
  <si>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</si>
  <si>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</si>
  <si>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</si>
  <si>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</si>
  <si>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</si>
  <si>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</si>
  <si>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</si>
  <si>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</si>
  <si>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</si>
  <si>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</si>
  <si>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</si>
  <si>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</si>
  <si>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</si>
  <si>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</si>
  <si>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</si>
  <si>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</si>
  <si>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</si>
  <si>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</si>
  <si>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</si>
  <si>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</si>
  <si>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</si>
  <si>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</si>
  <si>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</si>
  <si>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</si>
  <si>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</si>
  <si>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</si>
  <si>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</si>
  <si>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長野県岡谷市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</si>
  <si>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</si>
  <si>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</si>
  <si>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</si>
  <si>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</si>
  <si>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</si>
  <si>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</si>
  <si>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</si>
  <si>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</si>
  <si>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</si>
  <si>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</si>
  <si>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</si>
  <si>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</si>
  <si>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</si>
  <si>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</si>
  <si>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</si>
  <si>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</si>
  <si>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</si>
  <si>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</si>
  <si>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</si>
  <si>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</si>
  <si>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</si>
  <si>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</si>
  <si>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</si>
  <si>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</si>
  <si>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</si>
  <si>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</si>
  <si>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</si>
  <si>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</si>
  <si>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</si>
  <si>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</si>
  <si>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</si>
  <si>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</si>
  <si>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</si>
  <si>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</si>
  <si>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</si>
  <si>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</si>
  <si>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</si>
  <si>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</si>
  <si>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</si>
  <si>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</si>
  <si>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</si>
  <si>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</si>
  <si>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</si>
  <si>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</si>
  <si>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</si>
  <si>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</si>
  <si>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</si>
  <si>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</si>
  <si>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</si>
  <si>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</si>
  <si>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</si>
  <si>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</si>
  <si>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</si>
  <si>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</si>
  <si>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</si>
  <si>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</si>
  <si>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</si>
  <si>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</si>
  <si>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</si>
  <si>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</si>
  <si>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</si>
  <si>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</si>
  <si>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</si>
  <si>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</si>
  <si>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</si>
  <si>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</si>
  <si>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</si>
  <si>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</si>
  <si>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</si>
  <si>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</si>
  <si>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</si>
  <si>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</si>
  <si>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</si>
  <si>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</si>
  <si>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</si>
  <si>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</si>
  <si>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</si>
  <si>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</si>
  <si>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</si>
  <si>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</si>
  <si>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</si>
  <si>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</si>
  <si>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</si>
  <si>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</si>
  <si>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</si>
  <si>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</si>
  <si>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</si>
  <si>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</si>
  <si>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</si>
  <si>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</si>
  <si>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</si>
  <si>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</si>
  <si>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</si>
  <si>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</si>
  <si>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</si>
  <si>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</si>
  <si>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</si>
  <si>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</si>
  <si>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</si>
  <si>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</si>
  <si>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</si>
  <si>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</si>
  <si>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</si>
  <si>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</si>
  <si>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</si>
  <si>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</si>
  <si>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</si>
  <si>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</si>
  <si>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</si>
  <si>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</si>
  <si>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</si>
  <si>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</si>
  <si>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</si>
  <si>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</si>
  <si>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</si>
  <si>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</si>
  <si>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</si>
  <si>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</si>
  <si>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</si>
  <si>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</si>
  <si>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</si>
  <si>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</si>
  <si>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</si>
  <si>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</si>
  <si>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</si>
  <si>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</si>
  <si>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</si>
  <si>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</si>
  <si>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</si>
  <si>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</si>
  <si>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</si>
  <si>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</si>
  <si>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</si>
  <si>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</si>
  <si>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</si>
  <si>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</si>
  <si>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</si>
  <si>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</si>
  <si>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</si>
  <si>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</si>
  <si>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</si>
  <si>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</si>
  <si>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</si>
  <si>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</si>
  <si>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</si>
  <si>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</si>
  <si>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</si>
  <si>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</si>
  <si>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長野県岡谷市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</si>
  <si>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</si>
  <si>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</si>
  <si>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</si>
  <si>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</si>
  <si>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</si>
  <si>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</si>
  <si>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</si>
  <si>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</si>
  <si>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</si>
  <si>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</si>
  <si>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</si>
  <si>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</si>
  <si>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</si>
  <si>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</si>
  <si>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</si>
  <si>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</si>
  <si>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</si>
  <si>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</si>
  <si>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</si>
  <si>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</si>
  <si>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分収造林事業特別会計</t>
    <phoneticPr fontId="5"/>
  </si>
  <si>
    <t>霊園事業特別会計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</si>
  <si>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</si>
  <si>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</si>
  <si>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</si>
  <si>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</si>
  <si>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</si>
  <si>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</si>
  <si>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</si>
  <si>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</si>
  <si>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</si>
  <si>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</si>
  <si>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</si>
  <si>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</si>
  <si>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</si>
  <si>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</si>
  <si>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</si>
  <si>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</si>
  <si>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</si>
  <si>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</si>
  <si>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</si>
  <si>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</si>
  <si>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</si>
  <si>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</si>
  <si>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</si>
  <si>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</si>
  <si>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</si>
  <si>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</si>
  <si>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</si>
  <si>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</si>
  <si>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</si>
  <si>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</si>
  <si>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</si>
  <si>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</si>
  <si>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</si>
  <si>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</si>
  <si>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</si>
  <si>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</si>
  <si>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</si>
  <si>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</si>
  <si>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</si>
  <si>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</si>
  <si>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</si>
  <si>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</si>
  <si>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</si>
  <si>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</si>
  <si>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</si>
  <si>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</si>
  <si>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</si>
  <si>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</si>
  <si>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</si>
  <si>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</si>
  <si>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</si>
  <si>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</si>
  <si>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</si>
  <si>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</si>
  <si>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</si>
  <si>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</si>
  <si>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</si>
  <si>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</si>
  <si>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</si>
  <si>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</si>
  <si>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</si>
  <si>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</si>
  <si>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</si>
  <si>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</si>
  <si>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</si>
  <si>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</si>
  <si>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</si>
  <si>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</si>
  <si>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</si>
  <si>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</si>
  <si>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</si>
  <si>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</si>
  <si>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</si>
  <si>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</si>
  <si>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</si>
  <si>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</si>
  <si>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</si>
  <si>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</si>
  <si>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</si>
  <si>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</si>
  <si>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</si>
  <si>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</si>
  <si>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</si>
  <si>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</si>
  <si>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</si>
  <si>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</si>
  <si>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</si>
  <si>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</si>
  <si>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</si>
  <si>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</si>
  <si>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</si>
  <si>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</si>
  <si>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</si>
  <si>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</si>
  <si>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</si>
  <si>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</si>
  <si>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</si>
  <si>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</si>
  <si>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</si>
  <si>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</si>
  <si>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</si>
  <si>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</si>
  <si>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</si>
  <si>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</si>
  <si>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</si>
  <si>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</si>
  <si>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</si>
  <si>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</si>
  <si>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</si>
  <si>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</si>
  <si>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</si>
  <si>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</si>
  <si>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</si>
  <si>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</si>
  <si>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</si>
  <si>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</si>
  <si>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</si>
  <si>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</si>
  <si>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</si>
  <si>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</si>
  <si>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</si>
  <si>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</si>
  <si>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</si>
  <si>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</si>
  <si>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</si>
  <si>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</si>
  <si>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</si>
  <si>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</si>
  <si>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</si>
  <si>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</si>
  <si>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</si>
  <si>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</si>
  <si>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</si>
  <si>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</si>
  <si>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</si>
  <si>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</si>
  <si>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</si>
  <si>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</si>
  <si>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</si>
  <si>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</si>
  <si>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</si>
  <si>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</si>
  <si>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</si>
  <si>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</si>
  <si>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</si>
  <si>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</si>
  <si>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</si>
  <si>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</si>
  <si>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</si>
  <si>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</si>
  <si>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</si>
  <si>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</si>
  <si>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</si>
  <si>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</si>
  <si>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</si>
  <si>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</si>
  <si>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</si>
  <si>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0.61</t>
  </si>
  <si>
    <t>▲ 1.44</t>
  </si>
  <si>
    <t>▲ 0.32</t>
  </si>
  <si>
    <t>地域開発事業特別会計</t>
  </si>
  <si>
    <t>▲ 2.82</t>
  </si>
  <si>
    <t>▲ 2.85</t>
  </si>
  <si>
    <t>▲ 2.93</t>
  </si>
  <si>
    <t>▲ 3.27</t>
  </si>
  <si>
    <t>▲ 2.84</t>
  </si>
  <si>
    <t>水道事業会計</t>
  </si>
  <si>
    <t>下水道事業会計</t>
  </si>
  <si>
    <t>病院事業会計</t>
  </si>
  <si>
    <t>一般会計</t>
  </si>
  <si>
    <t>国民健康保険事業特別会計</t>
  </si>
  <si>
    <t>霊園事業特別会計</t>
  </si>
  <si>
    <t>後期高齢者医療事業特別会計</t>
  </si>
  <si>
    <t>その他会計（赤字）</t>
  </si>
  <si>
    <t>その他会計（黒字）</t>
  </si>
  <si>
    <t>-</t>
    <phoneticPr fontId="2"/>
  </si>
  <si>
    <t>-</t>
    <phoneticPr fontId="2"/>
  </si>
  <si>
    <t>-</t>
    <phoneticPr fontId="2"/>
  </si>
  <si>
    <t>おかや文化振興事業団</t>
    <rPh sb="3" eb="5">
      <t>ブンカ</t>
    </rPh>
    <rPh sb="5" eb="7">
      <t>シンコウ</t>
    </rPh>
    <rPh sb="7" eb="10">
      <t>ジギョウダン</t>
    </rPh>
    <phoneticPr fontId="2"/>
  </si>
  <si>
    <t>諏訪湖勤労者福祉サービスセンター</t>
    <rPh sb="0" eb="2">
      <t>スワ</t>
    </rPh>
    <rPh sb="2" eb="3">
      <t>コ</t>
    </rPh>
    <rPh sb="3" eb="6">
      <t>キンロウシャ</t>
    </rPh>
    <rPh sb="6" eb="8">
      <t>フクシ</t>
    </rPh>
    <phoneticPr fontId="2"/>
  </si>
  <si>
    <t>やまびこスケートの森</t>
    <rPh sb="9" eb="10">
      <t>モリ</t>
    </rPh>
    <phoneticPr fontId="2"/>
  </si>
  <si>
    <t>岡谷市体育協会</t>
    <rPh sb="0" eb="3">
      <t>オカヤシ</t>
    </rPh>
    <rPh sb="3" eb="5">
      <t>タイイク</t>
    </rPh>
    <rPh sb="5" eb="7">
      <t>キョウカイ</t>
    </rPh>
    <phoneticPr fontId="2"/>
  </si>
  <si>
    <t>岡谷市土地開発公社</t>
    <rPh sb="0" eb="3">
      <t>オカヤシ</t>
    </rPh>
    <rPh sb="3" eb="5">
      <t>トチ</t>
    </rPh>
    <rPh sb="5" eb="7">
      <t>カイハツ</t>
    </rPh>
    <rPh sb="7" eb="9">
      <t>コウシャ</t>
    </rPh>
    <phoneticPr fontId="2"/>
  </si>
  <si>
    <t>諏訪広域連合</t>
    <rPh sb="0" eb="2">
      <t>スワ</t>
    </rPh>
    <rPh sb="2" eb="4">
      <t>コウイキ</t>
    </rPh>
    <rPh sb="4" eb="6">
      <t>レンゴウ</t>
    </rPh>
    <phoneticPr fontId="2"/>
  </si>
  <si>
    <t>　（一般会計）</t>
    <rPh sb="2" eb="4">
      <t>イッパン</t>
    </rPh>
    <rPh sb="4" eb="6">
      <t>カイケイ</t>
    </rPh>
    <phoneticPr fontId="2"/>
  </si>
  <si>
    <t>　（救護施設八ヶ岳寮特別会計）</t>
    <rPh sb="2" eb="4">
      <t>キュウゴ</t>
    </rPh>
    <rPh sb="4" eb="6">
      <t>シセツ</t>
    </rPh>
    <rPh sb="6" eb="9">
      <t>ヤツガタケ</t>
    </rPh>
    <rPh sb="9" eb="10">
      <t>リョウ</t>
    </rPh>
    <rPh sb="10" eb="12">
      <t>トクベツ</t>
    </rPh>
    <rPh sb="12" eb="14">
      <t>カイケイ</t>
    </rPh>
    <phoneticPr fontId="2"/>
  </si>
  <si>
    <t>　（介護保険特別会計）</t>
    <rPh sb="2" eb="4">
      <t>カイゴ</t>
    </rPh>
    <rPh sb="4" eb="6">
      <t>ホケン</t>
    </rPh>
    <rPh sb="6" eb="8">
      <t>トクベツ</t>
    </rPh>
    <rPh sb="8" eb="10">
      <t>カイケイ</t>
    </rPh>
    <phoneticPr fontId="2"/>
  </si>
  <si>
    <t>　（諏訪広域消防特別会計）</t>
    <rPh sb="2" eb="4">
      <t>スワ</t>
    </rPh>
    <rPh sb="4" eb="6">
      <t>コウイキ</t>
    </rPh>
    <rPh sb="6" eb="8">
      <t>ショウボウ</t>
    </rPh>
    <rPh sb="8" eb="10">
      <t>トクベツ</t>
    </rPh>
    <rPh sb="10" eb="12">
      <t>カイケイ</t>
    </rPh>
    <phoneticPr fontId="2"/>
  </si>
  <si>
    <t>　（ふるさと市町村県基金事業特別会計）</t>
    <rPh sb="6" eb="9">
      <t>シチョウソン</t>
    </rPh>
    <rPh sb="9" eb="10">
      <t>ケン</t>
    </rPh>
    <rPh sb="10" eb="12">
      <t>キキン</t>
    </rPh>
    <rPh sb="12" eb="14">
      <t>ジギョウ</t>
    </rPh>
    <rPh sb="14" eb="16">
      <t>トクベツ</t>
    </rPh>
    <rPh sb="16" eb="18">
      <t>カイケイ</t>
    </rPh>
    <phoneticPr fontId="2"/>
  </si>
  <si>
    <t>湖北行政事務組合</t>
    <rPh sb="0" eb="2">
      <t>コホク</t>
    </rPh>
    <rPh sb="2" eb="4">
      <t>ギョウセイ</t>
    </rPh>
    <rPh sb="4" eb="6">
      <t>ジム</t>
    </rPh>
    <rPh sb="6" eb="8">
      <t>クミアイ</t>
    </rPh>
    <phoneticPr fontId="2"/>
  </si>
  <si>
    <t>　（湖北衛生センター事業特別会計）</t>
    <rPh sb="2" eb="4">
      <t>コホク</t>
    </rPh>
    <rPh sb="4" eb="6">
      <t>エイセイ</t>
    </rPh>
    <rPh sb="10" eb="12">
      <t>ジギョウ</t>
    </rPh>
    <rPh sb="12" eb="14">
      <t>トクベツ</t>
    </rPh>
    <rPh sb="14" eb="16">
      <t>カイケイ</t>
    </rPh>
    <phoneticPr fontId="2"/>
  </si>
  <si>
    <t>　（湖北火葬場事業特別会計）</t>
    <rPh sb="2" eb="4">
      <t>コホク</t>
    </rPh>
    <rPh sb="4" eb="6">
      <t>カソウ</t>
    </rPh>
    <rPh sb="6" eb="7">
      <t>ジョウ</t>
    </rPh>
    <rPh sb="7" eb="9">
      <t>ジギョウ</t>
    </rPh>
    <rPh sb="9" eb="11">
      <t>トクベツ</t>
    </rPh>
    <rPh sb="11" eb="13">
      <t>カイケイ</t>
    </rPh>
    <phoneticPr fontId="2"/>
  </si>
  <si>
    <t>湖周行政事務組合</t>
    <rPh sb="0" eb="1">
      <t>コ</t>
    </rPh>
    <rPh sb="1" eb="2">
      <t>シュウ</t>
    </rPh>
    <rPh sb="2" eb="4">
      <t>ギョウセイ</t>
    </rPh>
    <rPh sb="4" eb="6">
      <t>ジム</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</si>
  <si>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</si>
  <si>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</si>
  <si>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</si>
  <si>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</si>
  <si>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</si>
  <si>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</si>
  <si>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</si>
  <si>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</si>
  <si>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</si>
  <si>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</si>
  <si>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</si>
  <si>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</si>
  <si>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</si>
  <si>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</si>
  <si>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</si>
  <si>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</si>
  <si>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</si>
  <si>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</si>
  <si>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将来負担比率及び実質公債費比率ともに早期健全化基準を下回っているが、大型事業等による影響により類似団体内平均値を大きく上回っている状況である。
将来負担比率は平成27年度決算をピークに今後は減少すると見込んでいるが、両数値の動向に注視するとともに、キャップ制の徹底等により健全財政の維持に努める。</t>
    <rPh sb="0" eb="2">
      <t>ショウライ</t>
    </rPh>
    <rPh sb="2" eb="4">
      <t>フタン</t>
    </rPh>
    <rPh sb="4" eb="6">
      <t>ヒリツ</t>
    </rPh>
    <rPh sb="6" eb="7">
      <t>オヨ</t>
    </rPh>
    <rPh sb="8" eb="10">
      <t>ジッシツ</t>
    </rPh>
    <rPh sb="10" eb="13">
      <t>コウサイヒ</t>
    </rPh>
    <rPh sb="13" eb="15">
      <t>ヒリツ</t>
    </rPh>
    <rPh sb="18" eb="20">
      <t>ソウキ</t>
    </rPh>
    <rPh sb="20" eb="23">
      <t>ケンゼンカ</t>
    </rPh>
    <rPh sb="23" eb="25">
      <t>キジュン</t>
    </rPh>
    <rPh sb="26" eb="28">
      <t>シタマワ</t>
    </rPh>
    <rPh sb="47" eb="49">
      <t>ルイジ</t>
    </rPh>
    <rPh sb="49" eb="51">
      <t>ダンタイ</t>
    </rPh>
    <rPh sb="51" eb="52">
      <t>ナイ</t>
    </rPh>
    <rPh sb="52" eb="54">
      <t>ヘイキン</t>
    </rPh>
    <rPh sb="54" eb="55">
      <t>チ</t>
    </rPh>
    <rPh sb="56" eb="57">
      <t>オオ</t>
    </rPh>
    <rPh sb="59" eb="61">
      <t>ウワマワ</t>
    </rPh>
    <rPh sb="65" eb="67">
      <t>ジョウキョウ</t>
    </rPh>
    <rPh sb="72" eb="74">
      <t>ショウライ</t>
    </rPh>
    <rPh sb="74" eb="76">
      <t>フタン</t>
    </rPh>
    <rPh sb="76" eb="78">
      <t>ヒリツ</t>
    </rPh>
    <rPh sb="79" eb="81">
      <t>ヘイセイ</t>
    </rPh>
    <rPh sb="83" eb="85">
      <t>ネンド</t>
    </rPh>
    <rPh sb="85" eb="87">
      <t>ケッサン</t>
    </rPh>
    <rPh sb="92" eb="94">
      <t>コンゴ</t>
    </rPh>
    <rPh sb="95" eb="97">
      <t>ゲンショウ</t>
    </rPh>
    <rPh sb="100" eb="102">
      <t>ミコ</t>
    </rPh>
    <rPh sb="108" eb="109">
      <t>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</si>
</sst>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extLst>
            <c:ext xmlns:c16="http://schemas.microsoft.com/office/drawing/2014/chart" uri="{C3380CC4-5D6E-409C-BE32-E72D297353CC}">
              <c16:uniqueId val="{00000000-8929-4FE6-899D-68D727CC62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35195</c:v>
                </c:pt>
                <c:pt idx="1">
                  <c:v>51559</c:v>
                </c:pt>
                <c:pt idx="2">
                  <c:v>57580</c:v>
                </c:pt>
                <c:pt idx="3">
                  <c:v>37481</c:v>
                </c:pt>
                <c:pt idx="4">
                  <c:v>43800</c:v>
                </c:pt>
              </c:numCache>
            </c:numRef>
          </c:val>
          <c:smooth val="0"/>
          <c:extLst>
            <c:ext xmlns:c16="http://schemas.microsoft.com/office/drawing/2014/chart" uri="{C3380CC4-5D6E-409C-BE32-E72D297353CC}">
              <c16:uniqueId val="{00000001-8929-4FE6-899D-68D727CC623F}"/>
            </c:ext>
          </c:extLst>
        </c:ser>
        <c:dLbls>
          <c:showLegendKey val="0"/>
          <c:showVal val="0"/>
          <c:showCatName val="0"/>
          <c:showSerName val="0"/>
          <c:showPercent val="0"/>
          <c:showBubbleSize val="0"/>
        </c:dLbls>
        <c:marker val="1"/>
        <c:smooth val="0"/>
        <c:axId val="286861568"/>
        <c:axId val="285312448"/>
      </c:lineChart>
      <c:catAx>
        <c:axId val="286861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5312448"/>
        <c:crosses val="autoZero"/>
        <c:auto val="1"/>
        <c:lblAlgn val="ctr"/>
        <c:lblOffset val="100"/>
        <c:tickLblSkip val="1"/>
        <c:tickMarkSkip val="1"/>
        <c:noMultiLvlLbl val="0"/>
      </c:catAx>
      <c:valAx>
        <c:axId val="2853124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6861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c:v>
                </c:pt>
                <c:pt idx="1">
                  <c:v>5.23</c:v>
                </c:pt>
                <c:pt idx="2">
                  <c:v>6.14</c:v>
                </c:pt>
                <c:pt idx="3">
                  <c:v>5.96</c:v>
                </c:pt>
                <c:pt idx="4">
                  <c:v>5.69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8.93</c:v>
                </c:pt>
                <c:pt idx="1">
                  <c:v>7.43</c:v>
                </c:pt>
                <c:pt idx="2">
                  <c:v>7.65</c:v>
                </c:pt>
                <c:pt idx="3">
                  <c:v>8.4499999999999993</c:v>
                </c:pt>
                <c:pt idx="4">
                  <c:v>8.5399999999999991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4776024"/>
        <c:axId val="294776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-0.61</c:v>
                </c:pt>
                <c:pt idx="1">
                  <c:v>-1.44</c:v>
                </c:pt>
                <c:pt idx="2">
                  <c:v>1.21</c:v>
                </c:pt>
                <c:pt idx="3">
                  <c:v>0.87</c:v>
                </c:pt>
                <c:pt idx="4">
                  <c:v>-0.32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4776024"/>
        <c:axId val="294776408"/>
      </c:lineChart>
      <c:catAx>
        <c:axId val="29477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4776408"/>
        <c:crosses val="autoZero"/>
        <c:auto val="1"/>
        <c:lblAlgn val="ctr"/>
        <c:lblOffset val="100"/>
        <c:tickLblSkip val="1"/>
        <c:tickMarkSkip val="1"/>
        <c:noMultiLvlLbl val="0"/>
      </c:catAx>
      <c:valAx>
        <c:axId val="294776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776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0.38</c:v>
                </c:pt>
                <c:pt idx="2">
                  <c:v>#N/A</c:v>
                </c:pt>
                <c:pt idx="3">
                  <c:v>0.31</c:v>
                </c:pt>
                <c:pt idx="4">
                  <c:v>#N/A</c:v>
                </c:pt>
                <c:pt idx="5">
                  <c:v>0.33</c:v>
                </c:pt>
                <c:pt idx="6">
                  <c:v>#N/A</c:v>
                </c:pt>
                <c:pt idx="7">
                  <c:v>0.37</c:v>
                </c:pt>
                <c:pt idx="8">
                  <c:v>#N/A</c:v>
                </c:pt>
                <c:pt idx="9">
                  <c:v>0.12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0.12</c:v>
                </c:pt>
                <c:pt idx="4">
                  <c:v>#N/A</c:v>
                </c:pt>
                <c:pt idx="5">
                  <c:v>0.15</c:v>
                </c:pt>
                <c:pt idx="6">
                  <c:v>#N/A</c:v>
                </c:pt>
                <c:pt idx="7">
                  <c:v>0.14000000000000001</c:v>
                </c:pt>
                <c:pt idx="8">
                  <c:v>#N/A</c:v>
                </c:pt>
                <c:pt idx="9">
                  <c:v>0.16</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0.25</c:v>
                </c:pt>
                <c:pt idx="2">
                  <c:v>#N/A</c:v>
                </c:pt>
                <c:pt idx="3">
                  <c:v>0.25</c:v>
                </c:pt>
                <c:pt idx="4">
                  <c:v>#N/A</c:v>
                </c:pt>
                <c:pt idx="5">
                  <c:v>0.25</c:v>
                </c:pt>
                <c:pt idx="6">
                  <c:v>#N/A</c:v>
                </c:pt>
                <c:pt idx="7">
                  <c:v>0.26</c:v>
                </c:pt>
                <c:pt idx="8">
                  <c:v>#N/A</c:v>
                </c:pt>
                <c:pt idx="9">
                  <c:v>0.27</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1.58</c:v>
                </c:pt>
                <c:pt idx="2">
                  <c:v>#N/A</c:v>
                </c:pt>
                <c:pt idx="3">
                  <c:v>2.88</c:v>
                </c:pt>
                <c:pt idx="4">
                  <c:v>#N/A</c:v>
                </c:pt>
                <c:pt idx="5">
                  <c:v>1.67</c:v>
                </c:pt>
                <c:pt idx="6">
                  <c:v>#N/A</c:v>
                </c:pt>
                <c:pt idx="7">
                  <c:v>0.57999999999999996</c:v>
                </c:pt>
                <c:pt idx="8">
                  <c:v>#N/A</c:v>
                </c:pt>
                <c:pt idx="9">
                  <c:v>0.99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4.7300000000000004</c:v>
                </c:pt>
                <c:pt idx="2">
                  <c:v>#N/A</c:v>
                </c:pt>
                <c:pt idx="3">
                  <c:v>4.96</c:v>
                </c:pt>
                <c:pt idx="4">
                  <c:v>#N/A</c:v>
                </c:pt>
                <c:pt idx="5">
                  <c:v>5.87</c:v>
                </c:pt>
                <c:pt idx="6">
                  <c:v>#N/A</c:v>
                </c:pt>
                <c:pt idx="7">
                  <c:v>5.68</c:v>
                </c:pt>
                <c:pt idx="8">
                  <c:v>#N/A</c:v>
                </c:pt>
                <c:pt idx="9">
                  <c:v>5.4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7.38</c:v>
                </c:pt>
                <c:pt idx="2">
                  <c:v>#N/A</c:v>
                </c:pt>
                <c:pt idx="3">
                  <c:v>10.96</c:v>
                </c:pt>
                <c:pt idx="4">
                  <c:v>#N/A</c:v>
                </c:pt>
                <c:pt idx="5">
                  <c:v>10.64</c:v>
                </c:pt>
                <c:pt idx="6">
                  <c:v>#N/A</c:v>
                </c:pt>
                <c:pt idx="7">
                  <c:v>8.7200000000000006</c:v>
                </c:pt>
                <c:pt idx="8">
                  <c:v>#N/A</c:v>
                </c:pt>
                <c:pt idx="9">
                  <c:v>8.66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8.8699999999999992</c:v>
                </c:pt>
                <c:pt idx="2">
                  <c:v>#N/A</c:v>
                </c:pt>
                <c:pt idx="3">
                  <c:v>9.75</c:v>
                </c:pt>
                <c:pt idx="4">
                  <c:v>#N/A</c:v>
                </c:pt>
                <c:pt idx="5">
                  <c:v>11.29</c:v>
                </c:pt>
                <c:pt idx="6">
                  <c:v>#N/A</c:v>
                </c:pt>
                <c:pt idx="7">
                  <c:v>11.93</c:v>
                </c:pt>
                <c:pt idx="8">
                  <c:v>#N/A</c:v>
                </c:pt>
                <c:pt idx="9">
                  <c:v>12.81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9.74</c:v>
                </c:pt>
                <c:pt idx="2">
                  <c:v>#N/A</c:v>
                </c:pt>
                <c:pt idx="3">
                  <c:v>10.66</c:v>
                </c:pt>
                <c:pt idx="4">
                  <c:v>#N/A</c:v>
                </c:pt>
                <c:pt idx="5">
                  <c:v>11.19</c:v>
                </c:pt>
                <c:pt idx="6">
                  <c:v>#N/A</c:v>
                </c:pt>
                <c:pt idx="7">
                  <c:v>12.33</c:v>
                </c:pt>
                <c:pt idx="8">
                  <c:v>#N/A</c:v>
                </c:pt>
                <c:pt idx="9">
                  <c:v>13.36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地域開発事業特別会計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2.82</c:v>
                </c:pt>
                <c:pt idx="1">
                  <c:v>#N/A</c:v>
                </c:pt>
                <c:pt idx="2">
                  <c:v>2.85</c:v>
                </c:pt>
                <c:pt idx="3">
                  <c:v>#N/A</c:v>
                </c:pt>
                <c:pt idx="4">
                  <c:v>2.93</c:v>
                </c:pt>
                <c:pt idx="5">
                  <c:v>#N/A</c:v>
                </c:pt>
                <c:pt idx="6">
                  <c:v>3.27</c:v>
                </c:pt>
                <c:pt idx="7">
                  <c:v>#N/A</c:v>
                </c:pt>
                <c:pt idx="8">
                  <c:v>2.84</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5042456"/>
        <c:axId val="285274584"/>
      </c:barChart>
      <c:catAx>
        <c:axId val="29504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274584"/>
        <c:crosses val="autoZero"/>
        <c:auto val="1"/>
        <c:lblAlgn val="ctr"/>
        <c:lblOffset val="100"/>
        <c:tickLblSkip val="1"/>
        <c:tickMarkSkip val="1"/>
        <c:noMultiLvlLbl val="0"/>
      </c:catAx>
      <c:valAx>
        <c:axId val="285274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042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2350</c:v>
                </c:pt>
                <c:pt idx="5">
                  <c:v>2394</c:v>
                </c:pt>
                <c:pt idx="8">
                  <c:v>2414</c:v>
                </c:pt>
                <c:pt idx="11">
                  <c:v>2331</c:v>
                </c:pt>
                <c:pt idx="14">
                  <c:v>2278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43</c:v>
                </c:pt>
                <c:pt idx="3">
                  <c:v>42</c:v>
                </c:pt>
                <c:pt idx="6">
                  <c:v>44</c:v>
                </c:pt>
                <c:pt idx="9">
                  <c:v>43</c:v>
                </c:pt>
                <c:pt idx="12">
                  <c:v>36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54</c:v>
                </c:pt>
                <c:pt idx="3">
                  <c:v>120</c:v>
                </c:pt>
                <c:pt idx="6">
                  <c:v>151</c:v>
                </c:pt>
                <c:pt idx="9">
                  <c:v>123</c:v>
                </c:pt>
                <c:pt idx="12">
                  <c:v>83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795</c:v>
                </c:pt>
                <c:pt idx="3">
                  <c:v>848</c:v>
                </c:pt>
                <c:pt idx="6">
                  <c:v>744</c:v>
                </c:pt>
                <c:pt idx="9">
                  <c:v>821</c:v>
                </c:pt>
                <c:pt idx="12">
                  <c:v>596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7</c:v>
                </c:pt>
                <c:pt idx="3">
                  <c:v>7</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2505</c:v>
                </c:pt>
                <c:pt idx="3">
                  <c:v>2532</c:v>
                </c:pt>
                <c:pt idx="6">
                  <c:v>2603</c:v>
                </c:pt>
                <c:pt idx="9">
                  <c:v>2607</c:v>
                </c:pt>
                <c:pt idx="12">
                  <c:v>2671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87936000"/>
        <c:axId val="252051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1054</c:v>
                </c:pt>
                <c:pt idx="2">
                  <c:v>#N/A</c:v>
                </c:pt>
                <c:pt idx="3">
                  <c:v>#N/A</c:v>
                </c:pt>
                <c:pt idx="4">
                  <c:v>1155</c:v>
                </c:pt>
                <c:pt idx="5">
                  <c:v>#N/A</c:v>
                </c:pt>
                <c:pt idx="6">
                  <c:v>#N/A</c:v>
                </c:pt>
                <c:pt idx="7">
                  <c:v>1129</c:v>
                </c:pt>
                <c:pt idx="8">
                  <c:v>#N/A</c:v>
                </c:pt>
                <c:pt idx="9">
                  <c:v>#N/A</c:v>
                </c:pt>
                <c:pt idx="10">
                  <c:v>1264</c:v>
                </c:pt>
                <c:pt idx="11">
                  <c:v>#N/A</c:v>
                </c:pt>
                <c:pt idx="12">
                  <c:v>#N/A</c:v>
                </c:pt>
                <c:pt idx="13">
                  <c:v>1109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87936000"/>
        <c:axId val="252051792"/>
      </c:lineChart>
      <c:catAx>
        <c:axId val="28793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051792"/>
        <c:crosses val="autoZero"/>
        <c:auto val="1"/>
        <c:lblAlgn val="ctr"/>
        <c:lblOffset val="100"/>
        <c:tickLblSkip val="1"/>
        <c:tickMarkSkip val="1"/>
        <c:noMultiLvlLbl val="0"/>
      </c:catAx>
      <c:valAx>
        <c:axId val="25205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93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20151</c:v>
                </c:pt>
                <c:pt idx="5">
                  <c:v>20666</c:v>
                </c:pt>
                <c:pt idx="8">
                  <c:v>21245</c:v>
                </c:pt>
                <c:pt idx="11">
                  <c:v>23161</c:v>
                </c:pt>
                <c:pt idx="14">
                  <c:v>23159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3480</c:v>
                </c:pt>
                <c:pt idx="5">
                  <c:v>3287</c:v>
                </c:pt>
                <c:pt idx="8">
                  <c:v>2839</c:v>
                </c:pt>
                <c:pt idx="11">
                  <c:v>2490</c:v>
                </c:pt>
                <c:pt idx="14">
                  <c:v>2124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2910</c:v>
                </c:pt>
                <c:pt idx="5">
                  <c:v>2584</c:v>
                </c:pt>
                <c:pt idx="8">
                  <c:v>2408</c:v>
                </c:pt>
                <c:pt idx="11">
                  <c:v>2479</c:v>
                </c:pt>
                <c:pt idx="14">
                  <c:v>2550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1422</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3836</c:v>
                </c:pt>
                <c:pt idx="3">
                  <c:v>3819</c:v>
                </c:pt>
                <c:pt idx="6">
                  <c:v>3640</c:v>
                </c:pt>
                <c:pt idx="9">
                  <c:v>3262</c:v>
                </c:pt>
                <c:pt idx="12">
                  <c:v>3343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682</c:v>
                </c:pt>
                <c:pt idx="3">
                  <c:v>916</c:v>
                </c:pt>
                <c:pt idx="6">
                  <c:v>1220</c:v>
                </c:pt>
                <c:pt idx="9">
                  <c:v>1995</c:v>
                </c:pt>
                <c:pt idx="12">
                  <c:v>2412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7801</c:v>
                </c:pt>
                <c:pt idx="3">
                  <c:v>8240</c:v>
                </c:pt>
                <c:pt idx="6">
                  <c:v>8656</c:v>
                </c:pt>
                <c:pt idx="9">
                  <c:v>11839</c:v>
                </c:pt>
                <c:pt idx="12">
                  <c:v>9928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1519</c:v>
                </c:pt>
                <c:pt idx="3">
                  <c:v>200</c:v>
                </c:pt>
                <c:pt idx="6">
                  <c:v>148</c:v>
                </c:pt>
                <c:pt idx="9">
                  <c:v>96</c:v>
                </c:pt>
                <c:pt idx="12">
                  <c:v>43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22091</c:v>
                </c:pt>
                <c:pt idx="3">
                  <c:v>24476</c:v>
                </c:pt>
                <c:pt idx="6">
                  <c:v>25491</c:v>
                </c:pt>
                <c:pt idx="9">
                  <c:v>25221</c:v>
                </c:pt>
                <c:pt idx="12">
                  <c:v>25115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4778472"/>
        <c:axId val="294389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10810</c:v>
                </c:pt>
                <c:pt idx="2">
                  <c:v>#N/A</c:v>
                </c:pt>
                <c:pt idx="3">
                  <c:v>#N/A</c:v>
                </c:pt>
                <c:pt idx="4">
                  <c:v>11114</c:v>
                </c:pt>
                <c:pt idx="5">
                  <c:v>#N/A</c:v>
                </c:pt>
                <c:pt idx="6">
                  <c:v>#N/A</c:v>
                </c:pt>
                <c:pt idx="7">
                  <c:v>12663</c:v>
                </c:pt>
                <c:pt idx="8">
                  <c:v>#N/A</c:v>
                </c:pt>
                <c:pt idx="9">
                  <c:v>#N/A</c:v>
                </c:pt>
                <c:pt idx="10">
                  <c:v>14282</c:v>
                </c:pt>
                <c:pt idx="11">
                  <c:v>#N/A</c:v>
                </c:pt>
                <c:pt idx="12">
                  <c:v>#N/A</c:v>
                </c:pt>
                <c:pt idx="13">
                  <c:v>13007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4778472"/>
        <c:axId val="294389952"/>
      </c:lineChart>
      <c:catAx>
        <c:axId val="294778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4389952"/>
        <c:crosses val="autoZero"/>
        <c:auto val="1"/>
        <c:lblAlgn val="ctr"/>
        <c:lblOffset val="100"/>
        <c:tickLblSkip val="1"/>
        <c:tickMarkSkip val="1"/>
        <c:noMultiLvlLbl val="0"/>
      </c:catAx>
      <c:valAx>
        <c:axId val="29438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778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{2F464253-B38C-4D2C-8414-55D313802C77}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{5095B1DF-04FF-4EDE-A4A7-1AEF38E93132}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{0C53F54B-9934-4D42-894C-C14BB6A01DA7}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{E55E1C13-8DB4-4F25-B753-F4619DB4043A}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{C83F5DD3-3BB0-4CDE-AE03-FC61F25A9B69}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{C0AE3DC4-0971-4EB9-BB6B-78A784B45DA9}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{56FF5E26-D7D1-47E5-B59A-A908BA17BDB6}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{A0936AA6-D487-4ECF-9F54-A7F2ACD7A08E}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{D8F8C757-CD97-4917-B84E-5D1FBB9C491E}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{86D44195-07F5-41CF-B75F-44FE8561055B}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95327272"/>
        <c:axId val="295327656"/>
      </c:scatterChart>
      <c:valAx>
        <c:axId val="2953272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5327656"/>
        <c:crosses val="autoZero"/>
        <c:crossBetween val="midCat"/>
      </c:valAx>
      <c:valAx>
        <c:axId val="2953276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5327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{D57383F3-7CDD-40C0-8390-5078D10E8781}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{8053C429-0E53-40EF-80FD-2C9FD74A44EC}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{AA88BD21-88A7-4CCF-8818-E843764B5900}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{5FE537E4-A00B-4A65-B89F-07AEC740EAC9}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{AFB7E5B5-5D8A-4431-89FB-9735D1F9293E}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10.9</c:v>
                </c:pt>
                <c:pt idx="2">
                  <c:v>11.4</c:v>
                </c:pt>
                <c:pt idx="3">
                  <c:v>12</c:v>
                </c:pt>
                <c:pt idx="4">
                  <c:v>11.8</c:v>
                </c:pt>
              </c:numCache>
            </c:numRef>
          </c:xVal>
          <c:yVal>
            <c:numRef>
              <c:f>公会計指標分析・財政指標組合せ分析表!$K$73:$O$73</c:f>
              <c:numCache>
                <c:formatCode>#,##0.0;"▲ "#,##0.0</c:formatCode>
                <c:ptCount val="5"/>
                <c:pt idx="0">
                  <c:v>109.8</c:v>
                </c:pt>
                <c:pt idx="1">
                  <c:v>115.2</c:v>
                </c:pt>
                <c:pt idx="2">
                  <c:v>130.9</c:v>
                </c:pt>
                <c:pt idx="3">
                  <c:v>142.80000000000001</c:v>
                </c:pt>
                <c:pt idx="4">
                  <c:v>131.1</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{B575ED95-57C7-4A81-A053-419E0ED9D6C7}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{710EA9F7-FF4E-4933-97E4-58D7FE94CD3C}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{A636801E-F7C3-4B6D-A1C9-501DD7436146}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{98694D9A-C41A-408E-B818-C4581709EB3D}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{5DCDA0B2-6A14-4171-A340-3A9AC0759FBB}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91622360"/>
        <c:axId val="291622744"/>
      </c:scatterChart>
      <c:valAx>
        <c:axId val="291622360"/>
        <c:scaling>
          <c:orientation val="minMax"/>
          <c:max val="12.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1622744"/>
        <c:crosses val="autoZero"/>
        <c:crossBetween val="midCat"/>
      </c:valAx>
      <c:valAx>
        <c:axId val="291622744"/>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1622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新病院建設事業の減により「公営企業の元利償還金に対する繰入金」が減となったほか、「組合等が起こした地方債の元利償還金に対する負担金等」も減となったことから、分子全体で減少となった。</a:t>
          </a:r>
        </a:p>
        <a:p>
          <a:r>
            <a:rPr kumimoji="1" lang="ja-JP" altLang="en-US" sz="1400">
              <a:latin typeface="ＭＳ ゴシック" pitchFamily="49" charset="-128"/>
              <a:ea typeface="ＭＳ ゴシック" pitchFamily="49" charset="-128"/>
            </a:rPr>
            <a:t>　今後も大型事業の実施や経済対策として借り入れた起債償還が始まることなどにより、公債費が大きな額で推移することが見込まれていることから、数値の動向に注視するとともに、キャップ制の徹底等により健全財政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が行う施設整備などにより「組合等負担等見込額」においては増額となったが、「一般会計等に係る地方債の現在高」及び「公営企業債等繰入見込額」は減少したため、将来負担比率の分子全体では</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百万円の減少となった。</a:t>
          </a:r>
        </a:p>
        <a:p>
          <a:r>
            <a:rPr kumimoji="1" lang="ja-JP" altLang="en-US" sz="1400">
              <a:latin typeface="ＭＳ ゴシック" pitchFamily="49" charset="-128"/>
              <a:ea typeface="ＭＳ ゴシック" pitchFamily="49" charset="-128"/>
            </a:rPr>
            <a:t>　今後においても、一部事務組合が行う施設整備などにより、将来負担額の増加が見込まれることから、行財政改革プランに基づく取り組みとキャップ制の徹底により、健全な財政運営に努める。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50,853
50,132
85.10
21,206,249
20,499,961
673,439
11,827,424
25,114,568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131.1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50,853
50,132
85.10
21,206,249
20,499,961
673,439
11,827,424
25,114,568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50,853
50,132
85.10
21,206,249
20,499,961
673,439
11,827,424
25,114,568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50,853
50,132
85.10
21,206,249
20,499,961
673,439
11,827,424
25,114,568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年度数値は、前年度から</a:t>
          </a:r>
          <a:r>
            <a:rPr kumimoji="1" lang="en-US" altLang="ja-JP" sz="1300">
              <a:latin typeface="ＭＳ Ｐゴシック"/>
            </a:rPr>
            <a:t>0.01</a:t>
          </a:r>
          <a:r>
            <a:rPr kumimoji="1" lang="ja-JP" altLang="en-US" sz="1300">
              <a:latin typeface="ＭＳ Ｐゴシック"/>
            </a:rPr>
            <a:t>ポイントの増となっており、類似団体の平均を</a:t>
          </a:r>
          <a:r>
            <a:rPr kumimoji="1" lang="en-US" altLang="ja-JP" sz="1300">
              <a:latin typeface="ＭＳ Ｐゴシック"/>
            </a:rPr>
            <a:t>0.09</a:t>
          </a:r>
          <a:r>
            <a:rPr kumimoji="1" lang="ja-JP" altLang="en-US" sz="1300">
              <a:latin typeface="ＭＳ Ｐゴシック"/>
            </a:rPr>
            <a:t>ポイント下回っている。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年度の単年度指数では、分母（基準財政需要額）や分子（基準財政収入額）双方で増加となったが、基準財政収入額において市民税や固定資産税等の影響により増加が大きかったことなどにより</a:t>
          </a:r>
          <a:r>
            <a:rPr kumimoji="1" lang="en-US" altLang="ja-JP" sz="1300">
              <a:latin typeface="ＭＳ Ｐゴシック"/>
            </a:rPr>
            <a:t>0.64</a:t>
          </a:r>
          <a:r>
            <a:rPr kumimoji="1" lang="ja-JP" altLang="en-US" sz="1300">
              <a:latin typeface="ＭＳ Ｐゴシック"/>
            </a:rPr>
            <a:t>となった。</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78015</xdr:rowOff>
    </xdr:to>
    <xdr:cxnSp macro="">
      <xdr:nvCxnSpPr>
        <xdr:cNvPr id="70" name="直線コネクタ 69"/>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78015</xdr:rowOff>
    </xdr:to>
    <xdr:cxnSp macro="">
      <xdr:nvCxnSpPr>
        <xdr:cNvPr id="73" name="直線コネクタ 72"/>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6" name="直線コネクタ 75"/>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9" name="直線コネクタ 78"/>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81" name="テキスト ボックス 80"/>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9" name="円/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1" name="円/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3" name="円/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5" name="円/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7" name="円/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歳出ともに経常一般財源が前年度から減少したが、地方交付税及び臨時財政対策債が大幅な減となったため、歳入経常一般財源の減少割合が歳出経常一般財源の減少割合を大きく上回ったことから、前年度を</a:t>
          </a:r>
          <a:r>
            <a:rPr kumimoji="1" lang="en-US" altLang="ja-JP" sz="1300">
              <a:latin typeface="ＭＳ Ｐゴシック"/>
            </a:rPr>
            <a:t>2.0</a:t>
          </a:r>
          <a:r>
            <a:rPr kumimoji="1" lang="ja-JP" altLang="en-US" sz="1300">
              <a:latin typeface="ＭＳ Ｐゴシック"/>
            </a:rPr>
            <a:t>ポイント上回る</a:t>
          </a:r>
          <a:r>
            <a:rPr kumimoji="1" lang="en-US" altLang="ja-JP" sz="1300">
              <a:latin typeface="ＭＳ Ｐゴシック"/>
            </a:rPr>
            <a:t>91.2</a:t>
          </a:r>
          <a:r>
            <a:rPr kumimoji="1" lang="ja-JP" altLang="en-US" sz="1300">
              <a:latin typeface="ＭＳ Ｐゴシック"/>
            </a:rPr>
            <a:t>％となった。</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132927</xdr:rowOff>
    </xdr:from>
    <xdr:to>
      <xdr:col>7</xdr:col>
      <xdr:colOff>152400</xdr:colOff>
      <xdr:row>63</xdr:row>
      <xdr:rowOff>41910</xdr:rowOff>
    </xdr:to>
    <xdr:cxnSp macro="">
      <xdr:nvCxnSpPr>
        <xdr:cNvPr id="133" name="直線コネクタ 132"/>
        <xdr:cNvCxnSpPr/>
      </xdr:nvCxnSpPr>
      <xdr:spPr>
        <a:xfrm>
          <a:off x="4114800" y="1076282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128905</xdr:rowOff>
    </xdr:from>
    <xdr:to>
      <xdr:col>6</xdr:col>
      <xdr:colOff>0</xdr:colOff>
      <xdr:row>62</xdr:row>
      <xdr:rowOff>132927</xdr:rowOff>
    </xdr:to>
    <xdr:cxnSp macro="">
      <xdr:nvCxnSpPr>
        <xdr:cNvPr id="136" name="直線コネクタ 135"/>
        <xdr:cNvCxnSpPr/>
      </xdr:nvCxnSpPr>
      <xdr:spPr>
        <a:xfrm>
          <a:off x="3225800" y="1075880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128905</xdr:rowOff>
    </xdr:from>
    <xdr:to>
      <xdr:col>4</xdr:col>
      <xdr:colOff>482600</xdr:colOff>
      <xdr:row>63</xdr:row>
      <xdr:rowOff>62019</xdr:rowOff>
    </xdr:to>
    <xdr:cxnSp macro="">
      <xdr:nvCxnSpPr>
        <xdr:cNvPr id="139" name="直線コネクタ 138"/>
        <xdr:cNvCxnSpPr/>
      </xdr:nvCxnSpPr>
      <xdr:spPr>
        <a:xfrm flipV="1">
          <a:off x="2336800" y="10758805"/>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25206</xdr:rowOff>
    </xdr:from>
    <xdr:ext cx="762000" cy="259045"/>
    <xdr:sp macro="" textlink="">
      <xdr:nvSpPr>
        <xdr:cNvPr id="141" name="テキスト ボックス 140"/>
        <xdr:cNvSpPr txBox="1"/>
      </xdr:nvSpPr>
      <xdr:spPr>
        <a:xfrm>
          <a:off x="2844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37888</xdr:rowOff>
    </xdr:from>
    <xdr:to>
      <xdr:col>3</xdr:col>
      <xdr:colOff>279400</xdr:colOff>
      <xdr:row>63</xdr:row>
      <xdr:rowOff>62019</xdr:rowOff>
    </xdr:to>
    <xdr:cxnSp macro="">
      <xdr:nvCxnSpPr>
        <xdr:cNvPr id="142" name="直線コネクタ 141"/>
        <xdr:cNvCxnSpPr/>
      </xdr:nvCxnSpPr>
      <xdr:spPr>
        <a:xfrm>
          <a:off x="1447800" y="108392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26475</xdr:rowOff>
    </xdr:from>
    <xdr:ext cx="762000" cy="259045"/>
    <xdr:sp macro="" textlink="">
      <xdr:nvSpPr>
        <xdr:cNvPr id="144" name="テキスト ボックス 143"/>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52" name="円/楕円 151"/>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134637</xdr:rowOff>
    </xdr:from>
    <xdr:ext cx="762000" cy="259045"/>
    <xdr:sp macro="" textlink="">
      <xdr:nvSpPr>
        <xdr:cNvPr id="153"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82127</xdr:rowOff>
    </xdr:from>
    <xdr:to>
      <xdr:col>6</xdr:col>
      <xdr:colOff>50800</xdr:colOff>
      <xdr:row>63</xdr:row>
      <xdr:rowOff>12277</xdr:rowOff>
    </xdr:to>
    <xdr:sp macro="" textlink="">
      <xdr:nvSpPr>
        <xdr:cNvPr id="154" name="円/楕円 153"/>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168504</xdr:rowOff>
    </xdr:from>
    <xdr:ext cx="736600" cy="259045"/>
    <xdr:sp macro="" textlink="">
      <xdr:nvSpPr>
        <xdr:cNvPr id="155" name="テキスト ボックス 154"/>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78105</xdr:rowOff>
    </xdr:from>
    <xdr:to>
      <xdr:col>4</xdr:col>
      <xdr:colOff>533400</xdr:colOff>
      <xdr:row>63</xdr:row>
      <xdr:rowOff>8255</xdr:rowOff>
    </xdr:to>
    <xdr:sp macro="" textlink="">
      <xdr:nvSpPr>
        <xdr:cNvPr id="156" name="円/楕円 155"/>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57" name="テキスト ボックス 15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11219</xdr:rowOff>
    </xdr:from>
    <xdr:to>
      <xdr:col>3</xdr:col>
      <xdr:colOff>330200</xdr:colOff>
      <xdr:row>63</xdr:row>
      <xdr:rowOff>112819</xdr:rowOff>
    </xdr:to>
    <xdr:sp macro="" textlink="">
      <xdr:nvSpPr>
        <xdr:cNvPr id="158" name="円/楕円 157"/>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97596</xdr:rowOff>
    </xdr:from>
    <xdr:ext cx="762000" cy="259045"/>
    <xdr:sp macro="" textlink="">
      <xdr:nvSpPr>
        <xdr:cNvPr id="159" name="テキスト ボックス 158"/>
        <xdr:cNvSpPr txBox="1"/>
      </xdr:nvSpPr>
      <xdr:spPr>
        <a:xfrm>
          <a:off x="1955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158538</xdr:rowOff>
    </xdr:from>
    <xdr:to>
      <xdr:col>2</xdr:col>
      <xdr:colOff>127000</xdr:colOff>
      <xdr:row>63</xdr:row>
      <xdr:rowOff>88688</xdr:rowOff>
    </xdr:to>
    <xdr:sp macro="" textlink="">
      <xdr:nvSpPr>
        <xdr:cNvPr id="160" name="円/楕円 159"/>
        <xdr:cNvSpPr/>
      </xdr:nvSpPr>
      <xdr:spPr>
        <a:xfrm>
          <a:off x="1397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73465</xdr:rowOff>
    </xdr:from>
    <xdr:ext cx="762000" cy="259045"/>
    <xdr:sp macro="" textlink="">
      <xdr:nvSpPr>
        <xdr:cNvPr id="161" name="テキスト ボックス 160"/>
        <xdr:cNvSpPr txBox="1"/>
      </xdr:nvSpPr>
      <xdr:spPr>
        <a:xfrm>
          <a:off x="1066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[119,943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人件費は、行財政改革プランや定員適正化計画の着実な実施により減少してきている。平成</a:t>
          </a:r>
          <a:r>
            <a:rPr kumimoji="1" lang="en-US" altLang="ja-JP" sz="1300">
              <a:latin typeface="ＭＳ Ｐゴシック"/>
            </a:rPr>
            <a:t>28</a:t>
          </a:r>
          <a:r>
            <a:rPr kumimoji="1" lang="ja-JP" altLang="en-US" sz="1300">
              <a:latin typeface="ＭＳ Ｐゴシック"/>
            </a:rPr>
            <a:t>年度は、退職者数の減に伴う退職手当の減少などの影響により、</a:t>
          </a:r>
          <a:r>
            <a:rPr kumimoji="1" lang="en-US" altLang="ja-JP" sz="1300">
              <a:latin typeface="ＭＳ Ｐゴシック"/>
            </a:rPr>
            <a:t>352</a:t>
          </a:r>
          <a:r>
            <a:rPr kumimoji="1" lang="ja-JP" altLang="en-US" sz="1300">
              <a:latin typeface="ＭＳ Ｐゴシック"/>
            </a:rPr>
            <a:t>百万円の減となった。</a:t>
          </a:r>
        </a:p>
        <a:p>
          <a:r>
            <a:rPr kumimoji="1" lang="ja-JP" altLang="en-US" sz="1300">
              <a:latin typeface="ＭＳ Ｐゴシック"/>
            </a:rPr>
            <a:t>　物件費では、地方創生事業として実施したＳＵＷＡブランド創造事業委託料などにより</a:t>
          </a:r>
          <a:r>
            <a:rPr kumimoji="1" lang="en-US" altLang="ja-JP" sz="1300">
              <a:latin typeface="ＭＳ Ｐゴシック"/>
            </a:rPr>
            <a:t>71</a:t>
          </a:r>
          <a:r>
            <a:rPr kumimoji="1" lang="ja-JP" altLang="en-US" sz="1300">
              <a:latin typeface="ＭＳ Ｐゴシック"/>
            </a:rPr>
            <a:t>百万円の増となった。</a:t>
          </a:r>
        </a:p>
        <a:p>
          <a:r>
            <a:rPr kumimoji="1" lang="ja-JP" altLang="en-US" sz="1300">
              <a:latin typeface="ＭＳ Ｐゴシック"/>
            </a:rPr>
            <a:t>　引き続き、経常経費の抑制に努め、健全な財政運営を推進する。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62494</xdr:rowOff>
    </xdr:from>
    <xdr:to>
      <xdr:col>7</xdr:col>
      <xdr:colOff>152400</xdr:colOff>
      <xdr:row>81</xdr:row>
      <xdr:rowOff>63009</xdr:rowOff>
    </xdr:to>
    <xdr:cxnSp macro="">
      <xdr:nvCxnSpPr>
        <xdr:cNvPr id="197" name="直線コネクタ 196"/>
        <xdr:cNvCxnSpPr/>
      </xdr:nvCxnSpPr>
      <xdr:spPr>
        <a:xfrm flipV="1">
          <a:off x="4114800" y="13949944"/>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47271</xdr:rowOff>
    </xdr:from>
    <xdr:ext cx="762000" cy="259045"/>
    <xdr:sp macro="" textlink="">
      <xdr:nvSpPr>
        <xdr:cNvPr id="198" name="人件費・物件費等の状況平均値テキスト"/>
        <xdr:cNvSpPr txBox="1"/>
      </xdr:nvSpPr>
      <xdr:spPr>
        <a:xfrm>
          <a:off x="5041900" y="139347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53341</xdr:rowOff>
    </xdr:from>
    <xdr:to>
      <xdr:col>6</xdr:col>
      <xdr:colOff>0</xdr:colOff>
      <xdr:row>81</xdr:row>
      <xdr:rowOff>63009</xdr:rowOff>
    </xdr:to>
    <xdr:cxnSp macro="">
      <xdr:nvCxnSpPr>
        <xdr:cNvPr id="200" name="直線コネクタ 199"/>
        <xdr:cNvCxnSpPr/>
      </xdr:nvCxnSpPr>
      <xdr:spPr>
        <a:xfrm>
          <a:off x="3225800" y="13940791"/>
          <a:ext cx="8890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46667</xdr:rowOff>
    </xdr:from>
    <xdr:to>
      <xdr:col>4</xdr:col>
      <xdr:colOff>482600</xdr:colOff>
      <xdr:row>81</xdr:row>
      <xdr:rowOff>53341</xdr:rowOff>
    </xdr:to>
    <xdr:cxnSp macro="">
      <xdr:nvCxnSpPr>
        <xdr:cNvPr id="203" name="直線コネクタ 202"/>
        <xdr:cNvCxnSpPr/>
      </xdr:nvCxnSpPr>
      <xdr:spPr>
        <a:xfrm>
          <a:off x="2336800" y="13934117"/>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107047</xdr:rowOff>
    </xdr:from>
    <xdr:ext cx="762000" cy="259045"/>
    <xdr:sp macro="" textlink="">
      <xdr:nvSpPr>
        <xdr:cNvPr id="205" name="テキスト ボックス 204"/>
        <xdr:cNvSpPr txBox="1"/>
      </xdr:nvSpPr>
      <xdr:spPr>
        <a:xfrm>
          <a:off x="2844800" y="136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46667</xdr:rowOff>
    </xdr:from>
    <xdr:to>
      <xdr:col>3</xdr:col>
      <xdr:colOff>279400</xdr:colOff>
      <xdr:row>81</xdr:row>
      <xdr:rowOff>54725</xdr:rowOff>
    </xdr:to>
    <xdr:cxnSp macro="">
      <xdr:nvCxnSpPr>
        <xdr:cNvPr id="206" name="直線コネクタ 205"/>
        <xdr:cNvCxnSpPr/>
      </xdr:nvCxnSpPr>
      <xdr:spPr>
        <a:xfrm flipV="1">
          <a:off x="1447800" y="13934117"/>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101362</xdr:rowOff>
    </xdr:from>
    <xdr:ext cx="762000" cy="259045"/>
    <xdr:sp macro="" textlink="">
      <xdr:nvSpPr>
        <xdr:cNvPr id="208" name="テキスト ボックス 207"/>
        <xdr:cNvSpPr txBox="1"/>
      </xdr:nvSpPr>
      <xdr:spPr>
        <a:xfrm>
          <a:off x="1955800" y="1364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103640</xdr:rowOff>
    </xdr:from>
    <xdr:ext cx="762000" cy="259045"/>
    <xdr:sp macro="" textlink="">
      <xdr:nvSpPr>
        <xdr:cNvPr id="210" name="テキスト ボックス 209"/>
        <xdr:cNvSpPr txBox="1"/>
      </xdr:nvSpPr>
      <xdr:spPr>
        <a:xfrm>
          <a:off x="1066800" y="1364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11694</xdr:rowOff>
    </xdr:from>
    <xdr:to>
      <xdr:col>7</xdr:col>
      <xdr:colOff>203200</xdr:colOff>
      <xdr:row>81</xdr:row>
      <xdr:rowOff>113294</xdr:rowOff>
    </xdr:to>
    <xdr:sp macro="" textlink="">
      <xdr:nvSpPr>
        <xdr:cNvPr id="216" name="円/楕円 215"/>
        <xdr:cNvSpPr/>
      </xdr:nvSpPr>
      <xdr:spPr>
        <a:xfrm>
          <a:off x="4902200" y="138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104421</xdr:rowOff>
    </xdr:from>
    <xdr:ext cx="762000" cy="259045"/>
    <xdr:sp macro="" textlink="">
      <xdr:nvSpPr>
        <xdr:cNvPr id="217" name="人件費・物件費等の状況該当値テキスト"/>
        <xdr:cNvSpPr txBox="1"/>
      </xdr:nvSpPr>
      <xdr:spPr>
        <a:xfrm>
          <a:off x="5041900" y="1382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119,943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12209</xdr:rowOff>
    </xdr:from>
    <xdr:to>
      <xdr:col>6</xdr:col>
      <xdr:colOff>50800</xdr:colOff>
      <xdr:row>81</xdr:row>
      <xdr:rowOff>113809</xdr:rowOff>
    </xdr:to>
    <xdr:sp macro="" textlink="">
      <xdr:nvSpPr>
        <xdr:cNvPr id="218" name="円/楕円 217"/>
        <xdr:cNvSpPr/>
      </xdr:nvSpPr>
      <xdr:spPr>
        <a:xfrm>
          <a:off x="4064000" y="138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98586</xdr:rowOff>
    </xdr:from>
    <xdr:ext cx="736600" cy="259045"/>
    <xdr:sp macro="" textlink="">
      <xdr:nvSpPr>
        <xdr:cNvPr id="219" name="テキスト ボックス 218"/>
        <xdr:cNvSpPr txBox="1"/>
      </xdr:nvSpPr>
      <xdr:spPr>
        <a:xfrm>
          <a:off x="3733800" y="13986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120,241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2541</xdr:rowOff>
    </xdr:from>
    <xdr:to>
      <xdr:col>4</xdr:col>
      <xdr:colOff>533400</xdr:colOff>
      <xdr:row>81</xdr:row>
      <xdr:rowOff>104141</xdr:rowOff>
    </xdr:to>
    <xdr:sp macro="" textlink="">
      <xdr:nvSpPr>
        <xdr:cNvPr id="220" name="円/楕円 219"/>
        <xdr:cNvSpPr/>
      </xdr:nvSpPr>
      <xdr:spPr>
        <a:xfrm>
          <a:off x="3175000" y="138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88918</xdr:rowOff>
    </xdr:from>
    <xdr:ext cx="762000" cy="259045"/>
    <xdr:sp macro="" textlink="">
      <xdr:nvSpPr>
        <xdr:cNvPr id="221" name="テキスト ボックス 220"/>
        <xdr:cNvSpPr txBox="1"/>
      </xdr:nvSpPr>
      <xdr:spPr>
        <a:xfrm>
          <a:off x="2844800" y="1397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114,632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167317</xdr:rowOff>
    </xdr:from>
    <xdr:to>
      <xdr:col>3</xdr:col>
      <xdr:colOff>330200</xdr:colOff>
      <xdr:row>81</xdr:row>
      <xdr:rowOff>97467</xdr:rowOff>
    </xdr:to>
    <xdr:sp macro="" textlink="">
      <xdr:nvSpPr>
        <xdr:cNvPr id="222" name="円/楕円 221"/>
        <xdr:cNvSpPr/>
      </xdr:nvSpPr>
      <xdr:spPr>
        <a:xfrm>
          <a:off x="2286000" y="138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82244</xdr:rowOff>
    </xdr:from>
    <xdr:ext cx="762000" cy="259045"/>
    <xdr:sp macro="" textlink="">
      <xdr:nvSpPr>
        <xdr:cNvPr id="223" name="テキスト ボックス 222"/>
        <xdr:cNvSpPr txBox="1"/>
      </xdr:nvSpPr>
      <xdr:spPr>
        <a:xfrm>
          <a:off x="1955800" y="1396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3925</xdr:rowOff>
    </xdr:from>
    <xdr:to>
      <xdr:col>2</xdr:col>
      <xdr:colOff>127000</xdr:colOff>
      <xdr:row>81</xdr:row>
      <xdr:rowOff>105525</xdr:rowOff>
    </xdr:to>
    <xdr:sp macro="" textlink="">
      <xdr:nvSpPr>
        <xdr:cNvPr id="224" name="円/楕円 223"/>
        <xdr:cNvSpPr/>
      </xdr:nvSpPr>
      <xdr:spPr>
        <a:xfrm>
          <a:off x="1397000" y="138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90302</xdr:rowOff>
    </xdr:from>
    <xdr:ext cx="762000" cy="259045"/>
    <xdr:sp macro="" textlink="">
      <xdr:nvSpPr>
        <xdr:cNvPr id="225" name="テキスト ボックス 224"/>
        <xdr:cNvSpPr txBox="1"/>
      </xdr:nvSpPr>
      <xdr:spPr>
        <a:xfrm>
          <a:off x="1066800" y="139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類似団体の平均と比較し</a:t>
          </a:r>
          <a:r>
            <a:rPr kumimoji="1" lang="en-US" altLang="ja-JP" sz="1300">
              <a:latin typeface="ＭＳ Ｐゴシック"/>
            </a:rPr>
            <a:t>0.3</a:t>
          </a:r>
          <a:r>
            <a:rPr kumimoji="1" lang="ja-JP" altLang="en-US" sz="1300">
              <a:latin typeface="ＭＳ Ｐゴシック"/>
            </a:rPr>
            <a:t>ポイントの減となっているが、今後も人事院勧告による国の給与改定等を踏まえ、給与の適正化に努める。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98879</xdr:rowOff>
    </xdr:from>
    <xdr:to>
      <xdr:col>24</xdr:col>
      <xdr:colOff>558800</xdr:colOff>
      <xdr:row>83</xdr:row>
      <xdr:rowOff>133350</xdr:rowOff>
    </xdr:to>
    <xdr:cxnSp macro="">
      <xdr:nvCxnSpPr>
        <xdr:cNvPr id="261" name="直線コネクタ 260"/>
        <xdr:cNvCxnSpPr/>
      </xdr:nvCxnSpPr>
      <xdr:spPr>
        <a:xfrm flipV="1">
          <a:off x="16179800" y="143292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133350</xdr:rowOff>
    </xdr:to>
    <xdr:cxnSp macro="">
      <xdr:nvCxnSpPr>
        <xdr:cNvPr id="264" name="直線コネクタ 263"/>
        <xdr:cNvCxnSpPr/>
      </xdr:nvCxnSpPr>
      <xdr:spPr>
        <a:xfrm>
          <a:off x="15290800" y="143407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83</xdr:row>
      <xdr:rowOff>110368</xdr:rowOff>
    </xdr:to>
    <xdr:cxnSp macro="">
      <xdr:nvCxnSpPr>
        <xdr:cNvPr id="267" name="直線コネクタ 266"/>
        <xdr:cNvCxnSpPr/>
      </xdr:nvCxnSpPr>
      <xdr:spPr>
        <a:xfrm>
          <a:off x="14401800" y="14340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8" name="フローチャート : 判断 267"/>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9" name="テキスト ボックス 268"/>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89</xdr:row>
      <xdr:rowOff>46868</xdr:rowOff>
    </xdr:to>
    <xdr:cxnSp macro="">
      <xdr:nvCxnSpPr>
        <xdr:cNvPr id="270" name="直線コネクタ 269"/>
        <xdr:cNvCxnSpPr/>
      </xdr:nvCxnSpPr>
      <xdr:spPr>
        <a:xfrm flipV="1">
          <a:off x="13512800" y="14340718"/>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71" name="フローチャート : 判断 270"/>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72" name="テキスト ボックス 271"/>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3" name="フローチャート : 判断 272"/>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74" name="テキスト ボックス 273"/>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80" name="円/楕円 279"/>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64606</xdr:rowOff>
    </xdr:from>
    <xdr:ext cx="762000" cy="259045"/>
    <xdr:sp macro="" textlink="">
      <xdr:nvSpPr>
        <xdr:cNvPr id="281"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82" name="円/楕円 281"/>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83" name="テキスト ボックス 282"/>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4" name="円/楕円 283"/>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85" name="テキスト ボックス 284"/>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6" name="円/楕円 285"/>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87" name="テキスト ボックス 286"/>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167518</xdr:rowOff>
    </xdr:from>
    <xdr:to>
      <xdr:col>19</xdr:col>
      <xdr:colOff>533400</xdr:colOff>
      <xdr:row>89</xdr:row>
      <xdr:rowOff>97668</xdr:rowOff>
    </xdr:to>
    <xdr:sp macro="" textlink="">
      <xdr:nvSpPr>
        <xdr:cNvPr id="288" name="円/楕円 287"/>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82445</xdr:rowOff>
    </xdr:from>
    <xdr:ext cx="762000" cy="259045"/>
    <xdr:sp macro="" textlink="">
      <xdr:nvSpPr>
        <xdr:cNvPr id="289" name="テキスト ボックス 288"/>
        <xdr:cNvSpPr txBox="1"/>
      </xdr:nvSpPr>
      <xdr:spPr>
        <a:xfrm>
          <a:off x="13131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定員適正化計画や行財政改革プランに基づき、職員の削減（平成</a:t>
          </a:r>
          <a:r>
            <a:rPr kumimoji="1" lang="en-US" altLang="ja-JP" sz="1300">
              <a:latin typeface="ＭＳ Ｐゴシック"/>
            </a:rPr>
            <a:t>17</a:t>
          </a:r>
          <a:r>
            <a:rPr kumimoji="1" lang="ja-JP" altLang="en-US" sz="1300">
              <a:latin typeface="ＭＳ Ｐゴシック"/>
            </a:rPr>
            <a:t>年度を基準に、外的要因を除き平成</a:t>
          </a:r>
          <a:r>
            <a:rPr kumimoji="1" lang="en-US" altLang="ja-JP" sz="1300">
              <a:latin typeface="ＭＳ Ｐゴシック"/>
            </a:rPr>
            <a:t>27</a:t>
          </a:r>
          <a:r>
            <a:rPr kumimoji="1" lang="ja-JP" altLang="en-US" sz="1300">
              <a:latin typeface="ＭＳ Ｐゴシック"/>
            </a:rPr>
            <a:t>年度末で△</a:t>
          </a:r>
          <a:r>
            <a:rPr kumimoji="1" lang="en-US" altLang="ja-JP" sz="1300">
              <a:latin typeface="ＭＳ Ｐゴシック"/>
            </a:rPr>
            <a:t>102</a:t>
          </a:r>
          <a:r>
            <a:rPr kumimoji="1" lang="ja-JP" altLang="en-US" sz="1300">
              <a:latin typeface="ＭＳ Ｐゴシック"/>
            </a:rPr>
            <a:t>人）を進めてきたものの、依然として類似団体の平均を上回っていることから、引き続き職員数の適正化に努める。</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138959</xdr:rowOff>
    </xdr:from>
    <xdr:to>
      <xdr:col>24</xdr:col>
      <xdr:colOff>558800</xdr:colOff>
      <xdr:row>62</xdr:row>
      <xdr:rowOff>153035</xdr:rowOff>
    </xdr:to>
    <xdr:cxnSp macro="">
      <xdr:nvCxnSpPr>
        <xdr:cNvPr id="324" name="直線コネクタ 323"/>
        <xdr:cNvCxnSpPr/>
      </xdr:nvCxnSpPr>
      <xdr:spPr>
        <a:xfrm>
          <a:off x="16179800" y="1076885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130916</xdr:rowOff>
    </xdr:from>
    <xdr:to>
      <xdr:col>23</xdr:col>
      <xdr:colOff>406400</xdr:colOff>
      <xdr:row>62</xdr:row>
      <xdr:rowOff>138959</xdr:rowOff>
    </xdr:to>
    <xdr:cxnSp macro="">
      <xdr:nvCxnSpPr>
        <xdr:cNvPr id="327" name="直線コネクタ 326"/>
        <xdr:cNvCxnSpPr/>
      </xdr:nvCxnSpPr>
      <xdr:spPr>
        <a:xfrm>
          <a:off x="15290800" y="107608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128905</xdr:rowOff>
    </xdr:from>
    <xdr:to>
      <xdr:col>22</xdr:col>
      <xdr:colOff>203200</xdr:colOff>
      <xdr:row>62</xdr:row>
      <xdr:rowOff>130916</xdr:rowOff>
    </xdr:to>
    <xdr:cxnSp macro="">
      <xdr:nvCxnSpPr>
        <xdr:cNvPr id="330" name="直線コネクタ 329"/>
        <xdr:cNvCxnSpPr/>
      </xdr:nvCxnSpPr>
      <xdr:spPr>
        <a:xfrm>
          <a:off x="14401800" y="1075880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31" name="フローチャート : 判断 330"/>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16950</xdr:rowOff>
    </xdr:from>
    <xdr:ext cx="762000" cy="259045"/>
    <xdr:sp macro="" textlink="">
      <xdr:nvSpPr>
        <xdr:cNvPr id="332" name="テキスト ボックス 331"/>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116840</xdr:rowOff>
    </xdr:from>
    <xdr:to>
      <xdr:col>21</xdr:col>
      <xdr:colOff>0</xdr:colOff>
      <xdr:row>62</xdr:row>
      <xdr:rowOff>128905</xdr:rowOff>
    </xdr:to>
    <xdr:cxnSp macro="">
      <xdr:nvCxnSpPr>
        <xdr:cNvPr id="333" name="直線コネクタ 332"/>
        <xdr:cNvCxnSpPr/>
      </xdr:nvCxnSpPr>
      <xdr:spPr>
        <a:xfrm>
          <a:off x="13512800" y="107467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4" name="フローチャート : 判断 333"/>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16950</xdr:rowOff>
    </xdr:from>
    <xdr:ext cx="762000" cy="259045"/>
    <xdr:sp macro="" textlink="">
      <xdr:nvSpPr>
        <xdr:cNvPr id="335" name="テキスト ボックス 334"/>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20972</xdr:rowOff>
    </xdr:from>
    <xdr:ext cx="762000" cy="259045"/>
    <xdr:sp macro="" textlink="">
      <xdr:nvSpPr>
        <xdr:cNvPr id="337" name="テキスト ボックス 336"/>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43" name="円/楕円 342"/>
        <xdr:cNvSpPr/>
      </xdr:nvSpPr>
      <xdr:spPr>
        <a:xfrm>
          <a:off x="16967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74312</xdr:rowOff>
    </xdr:from>
    <xdr:ext cx="762000" cy="259045"/>
    <xdr:sp macro="" textlink="">
      <xdr:nvSpPr>
        <xdr:cNvPr id="344" name="定員管理の状況該当値テキスト"/>
        <xdr:cNvSpPr txBox="1"/>
      </xdr:nvSpPr>
      <xdr:spPr>
        <a:xfrm>
          <a:off x="17106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88159</xdr:rowOff>
    </xdr:from>
    <xdr:to>
      <xdr:col>23</xdr:col>
      <xdr:colOff>457200</xdr:colOff>
      <xdr:row>63</xdr:row>
      <xdr:rowOff>18309</xdr:rowOff>
    </xdr:to>
    <xdr:sp macro="" textlink="">
      <xdr:nvSpPr>
        <xdr:cNvPr id="345" name="円/楕円 344"/>
        <xdr:cNvSpPr/>
      </xdr:nvSpPr>
      <xdr:spPr>
        <a:xfrm>
          <a:off x="16129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3086</xdr:rowOff>
    </xdr:from>
    <xdr:ext cx="736600" cy="259045"/>
    <xdr:sp macro="" textlink="">
      <xdr:nvSpPr>
        <xdr:cNvPr id="346" name="テキスト ボックス 345"/>
        <xdr:cNvSpPr txBox="1"/>
      </xdr:nvSpPr>
      <xdr:spPr>
        <a:xfrm>
          <a:off x="15798800" y="10804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80116</xdr:rowOff>
    </xdr:from>
    <xdr:to>
      <xdr:col>22</xdr:col>
      <xdr:colOff>254000</xdr:colOff>
      <xdr:row>63</xdr:row>
      <xdr:rowOff>10266</xdr:rowOff>
    </xdr:to>
    <xdr:sp macro="" textlink="">
      <xdr:nvSpPr>
        <xdr:cNvPr id="347" name="円/楕円 346"/>
        <xdr:cNvSpPr/>
      </xdr:nvSpPr>
      <xdr:spPr>
        <a:xfrm>
          <a:off x="15240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166493</xdr:rowOff>
    </xdr:from>
    <xdr:ext cx="762000" cy="259045"/>
    <xdr:sp macro="" textlink="">
      <xdr:nvSpPr>
        <xdr:cNvPr id="348" name="テキスト ボックス 347"/>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78105</xdr:rowOff>
    </xdr:from>
    <xdr:to>
      <xdr:col>21</xdr:col>
      <xdr:colOff>50800</xdr:colOff>
      <xdr:row>63</xdr:row>
      <xdr:rowOff>8255</xdr:rowOff>
    </xdr:to>
    <xdr:sp macro="" textlink="">
      <xdr:nvSpPr>
        <xdr:cNvPr id="349" name="円/楕円 348"/>
        <xdr:cNvSpPr/>
      </xdr:nvSpPr>
      <xdr:spPr>
        <a:xfrm>
          <a:off x="14351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164482</xdr:rowOff>
    </xdr:from>
    <xdr:ext cx="762000" cy="259045"/>
    <xdr:sp macro="" textlink="">
      <xdr:nvSpPr>
        <xdr:cNvPr id="350" name="テキスト ボックス 349"/>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51" name="円/楕円 350"/>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52" name="テキスト ボックス 351"/>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元利償還金及び新病院建設事業の減に伴う公営企業の準元利償還金が減となったこと等から、前年度と比較し</a:t>
          </a:r>
          <a:r>
            <a:rPr kumimoji="1" lang="en-US" altLang="ja-JP" sz="1300">
              <a:latin typeface="ＭＳ Ｐゴシック"/>
            </a:rPr>
            <a:t>0.2</a:t>
          </a:r>
          <a:r>
            <a:rPr kumimoji="1" lang="ja-JP" altLang="en-US" sz="1300">
              <a:latin typeface="ＭＳ Ｐゴシック"/>
            </a:rPr>
            <a:t>ポイント減の</a:t>
          </a:r>
          <a:r>
            <a:rPr kumimoji="1" lang="en-US" altLang="ja-JP" sz="1300">
              <a:latin typeface="ＭＳ Ｐゴシック"/>
            </a:rPr>
            <a:t>11.8%</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今後は大型事業の実施や経済対策として借り入れた起債償還が始まることなどにより、公債費が大きな額で推移することが見込まれていることから、数値の動向に注視し、健全財政の維持に努める。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80554</xdr:rowOff>
    </xdr:from>
    <xdr:to>
      <xdr:col>24</xdr:col>
      <xdr:colOff>558800</xdr:colOff>
      <xdr:row>42</xdr:row>
      <xdr:rowOff>94343</xdr:rowOff>
    </xdr:to>
    <xdr:cxnSp macro="">
      <xdr:nvCxnSpPr>
        <xdr:cNvPr id="387" name="直線コネクタ 386"/>
        <xdr:cNvCxnSpPr/>
      </xdr:nvCxnSpPr>
      <xdr:spPr>
        <a:xfrm flipV="1">
          <a:off x="16179800" y="728145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52977</xdr:rowOff>
    </xdr:from>
    <xdr:to>
      <xdr:col>23</xdr:col>
      <xdr:colOff>406400</xdr:colOff>
      <xdr:row>42</xdr:row>
      <xdr:rowOff>94343</xdr:rowOff>
    </xdr:to>
    <xdr:cxnSp macro="">
      <xdr:nvCxnSpPr>
        <xdr:cNvPr id="390" name="直線コネクタ 389"/>
        <xdr:cNvCxnSpPr/>
      </xdr:nvCxnSpPr>
      <xdr:spPr>
        <a:xfrm>
          <a:off x="15290800" y="72538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18506</xdr:rowOff>
    </xdr:from>
    <xdr:to>
      <xdr:col>22</xdr:col>
      <xdr:colOff>203200</xdr:colOff>
      <xdr:row>42</xdr:row>
      <xdr:rowOff>52977</xdr:rowOff>
    </xdr:to>
    <xdr:cxnSp macro="">
      <xdr:nvCxnSpPr>
        <xdr:cNvPr id="393" name="直線コネクタ 392"/>
        <xdr:cNvCxnSpPr/>
      </xdr:nvCxnSpPr>
      <xdr:spPr>
        <a:xfrm>
          <a:off x="14401800" y="72194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4" name="フローチャート : 判断 393"/>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147518</xdr:rowOff>
    </xdr:from>
    <xdr:ext cx="762000" cy="259045"/>
    <xdr:sp macro="" textlink="">
      <xdr:nvSpPr>
        <xdr:cNvPr id="395" name="テキスト ボックス 394"/>
        <xdr:cNvSpPr txBox="1"/>
      </xdr:nvSpPr>
      <xdr:spPr>
        <a:xfrm>
          <a:off x="14909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18506</xdr:rowOff>
    </xdr:from>
    <xdr:to>
      <xdr:col>21</xdr:col>
      <xdr:colOff>0</xdr:colOff>
      <xdr:row>42</xdr:row>
      <xdr:rowOff>32294</xdr:rowOff>
    </xdr:to>
    <xdr:cxnSp macro="">
      <xdr:nvCxnSpPr>
        <xdr:cNvPr id="396" name="直線コネクタ 395"/>
        <xdr:cNvCxnSpPr/>
      </xdr:nvCxnSpPr>
      <xdr:spPr>
        <a:xfrm flipV="1">
          <a:off x="13512800" y="72194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7" name="フローチャート : 判断 396"/>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45011</xdr:rowOff>
    </xdr:from>
    <xdr:ext cx="762000" cy="259045"/>
    <xdr:sp macro="" textlink="">
      <xdr:nvSpPr>
        <xdr:cNvPr id="398" name="テキスト ボックス 397"/>
        <xdr:cNvSpPr txBox="1"/>
      </xdr:nvSpPr>
      <xdr:spPr>
        <a:xfrm>
          <a:off x="14020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9" name="フローチャート : 判断 398"/>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81660</xdr:rowOff>
    </xdr:from>
    <xdr:ext cx="762000" cy="259045"/>
    <xdr:sp macro="" textlink="">
      <xdr:nvSpPr>
        <xdr:cNvPr id="400" name="テキスト ボックス 399"/>
        <xdr:cNvSpPr txBox="1"/>
      </xdr:nvSpPr>
      <xdr:spPr>
        <a:xfrm>
          <a:off x="13131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29754</xdr:rowOff>
    </xdr:from>
    <xdr:to>
      <xdr:col>24</xdr:col>
      <xdr:colOff>609600</xdr:colOff>
      <xdr:row>42</xdr:row>
      <xdr:rowOff>131354</xdr:rowOff>
    </xdr:to>
    <xdr:sp macro="" textlink="">
      <xdr:nvSpPr>
        <xdr:cNvPr id="406" name="円/楕円 405"/>
        <xdr:cNvSpPr/>
      </xdr:nvSpPr>
      <xdr:spPr>
        <a:xfrm>
          <a:off x="169672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1831</xdr:rowOff>
    </xdr:from>
    <xdr:ext cx="762000" cy="259045"/>
    <xdr:sp macro="" textlink="">
      <xdr:nvSpPr>
        <xdr:cNvPr id="407" name="公債費負担の状況該当値テキスト"/>
        <xdr:cNvSpPr txBox="1"/>
      </xdr:nvSpPr>
      <xdr:spPr>
        <a:xfrm>
          <a:off x="17106900" y="720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43543</xdr:rowOff>
    </xdr:from>
    <xdr:to>
      <xdr:col>23</xdr:col>
      <xdr:colOff>457200</xdr:colOff>
      <xdr:row>42</xdr:row>
      <xdr:rowOff>145143</xdr:rowOff>
    </xdr:to>
    <xdr:sp macro="" textlink="">
      <xdr:nvSpPr>
        <xdr:cNvPr id="408" name="円/楕円 407"/>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409" name="テキスト ボックス 408"/>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2177</xdr:rowOff>
    </xdr:from>
    <xdr:to>
      <xdr:col>22</xdr:col>
      <xdr:colOff>254000</xdr:colOff>
      <xdr:row>42</xdr:row>
      <xdr:rowOff>103777</xdr:rowOff>
    </xdr:to>
    <xdr:sp macro="" textlink="">
      <xdr:nvSpPr>
        <xdr:cNvPr id="410" name="円/楕円 409"/>
        <xdr:cNvSpPr/>
      </xdr:nvSpPr>
      <xdr:spPr>
        <a:xfrm>
          <a:off x="15240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88554</xdr:rowOff>
    </xdr:from>
    <xdr:ext cx="762000" cy="259045"/>
    <xdr:sp macro="" textlink="">
      <xdr:nvSpPr>
        <xdr:cNvPr id="411" name="テキスト ボックス 410"/>
        <xdr:cNvSpPr txBox="1"/>
      </xdr:nvSpPr>
      <xdr:spPr>
        <a:xfrm>
          <a:off x="14909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139156</xdr:rowOff>
    </xdr:from>
    <xdr:to>
      <xdr:col>21</xdr:col>
      <xdr:colOff>50800</xdr:colOff>
      <xdr:row>42</xdr:row>
      <xdr:rowOff>69306</xdr:rowOff>
    </xdr:to>
    <xdr:sp macro="" textlink="">
      <xdr:nvSpPr>
        <xdr:cNvPr id="412" name="円/楕円 411"/>
        <xdr:cNvSpPr/>
      </xdr:nvSpPr>
      <xdr:spPr>
        <a:xfrm>
          <a:off x="14351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54083</xdr:rowOff>
    </xdr:from>
    <xdr:ext cx="762000" cy="259045"/>
    <xdr:sp macro="" textlink="">
      <xdr:nvSpPr>
        <xdr:cNvPr id="413" name="テキスト ボックス 412"/>
        <xdr:cNvSpPr txBox="1"/>
      </xdr:nvSpPr>
      <xdr:spPr>
        <a:xfrm>
          <a:off x="14020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14" name="円/楕円 413"/>
        <xdr:cNvSpPr/>
      </xdr:nvSpPr>
      <xdr:spPr>
        <a:xfrm>
          <a:off x="13462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15" name="テキスト ボックス 414"/>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地方債残高の減少のほか、新病院建設事業の減等により公営企業債繰入見込額が減少したため、平成</a:t>
          </a:r>
          <a:r>
            <a:rPr kumimoji="1" lang="en-US" altLang="ja-JP" sz="1300">
              <a:latin typeface="ＭＳ Ｐゴシック"/>
            </a:rPr>
            <a:t>28</a:t>
          </a:r>
          <a:r>
            <a:rPr kumimoji="1" lang="ja-JP" altLang="en-US" sz="1300">
              <a:latin typeface="ＭＳ Ｐゴシック"/>
            </a:rPr>
            <a:t>年度は前年度と比較して</a:t>
          </a:r>
          <a:r>
            <a:rPr kumimoji="1" lang="en-US" altLang="ja-JP" sz="1300">
              <a:latin typeface="ＭＳ Ｐゴシック"/>
            </a:rPr>
            <a:t>11.7</a:t>
          </a:r>
          <a:r>
            <a:rPr kumimoji="1" lang="ja-JP" altLang="en-US" sz="1300">
              <a:latin typeface="ＭＳ Ｐゴシック"/>
            </a:rPr>
            <a:t>ポイント減の</a:t>
          </a:r>
          <a:r>
            <a:rPr kumimoji="1" lang="en-US" altLang="ja-JP" sz="1300">
              <a:latin typeface="ＭＳ Ｐゴシック"/>
            </a:rPr>
            <a:t>131.1%</a:t>
          </a:r>
          <a:r>
            <a:rPr kumimoji="1" lang="ja-JP" altLang="en-US" sz="1300">
              <a:latin typeface="ＭＳ Ｐゴシック"/>
            </a:rPr>
            <a:t>となった。</a:t>
          </a:r>
        </a:p>
        <a:p>
          <a:r>
            <a:rPr kumimoji="1" lang="ja-JP" altLang="en-US" sz="1300">
              <a:latin typeface="ＭＳ Ｐゴシック"/>
            </a:rPr>
            <a:t>　大型事業が終了したことにより、今後は減少する見込みではあるが、類似団体と比較すると高い数値であることから、今後もキャップ制の徹底により、地方債現在高の抑制に努め、健全な財政運営を推進す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167598</xdr:rowOff>
    </xdr:from>
    <xdr:to>
      <xdr:col>24</xdr:col>
      <xdr:colOff>558800</xdr:colOff>
      <xdr:row>20</xdr:row>
      <xdr:rowOff>90255</xdr:rowOff>
    </xdr:to>
    <xdr:cxnSp macro="">
      <xdr:nvCxnSpPr>
        <xdr:cNvPr id="449" name="直線コネクタ 448"/>
        <xdr:cNvCxnSpPr/>
      </xdr:nvCxnSpPr>
      <xdr:spPr>
        <a:xfrm flipV="1">
          <a:off x="16179800" y="3425148"/>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165989</xdr:rowOff>
    </xdr:from>
    <xdr:to>
      <xdr:col>23</xdr:col>
      <xdr:colOff>406400</xdr:colOff>
      <xdr:row>20</xdr:row>
      <xdr:rowOff>90255</xdr:rowOff>
    </xdr:to>
    <xdr:cxnSp macro="">
      <xdr:nvCxnSpPr>
        <xdr:cNvPr id="452" name="直線コネクタ 451"/>
        <xdr:cNvCxnSpPr/>
      </xdr:nvCxnSpPr>
      <xdr:spPr>
        <a:xfrm>
          <a:off x="15290800" y="3423539"/>
          <a:ext cx="889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39709</xdr:rowOff>
    </xdr:from>
    <xdr:to>
      <xdr:col>22</xdr:col>
      <xdr:colOff>203200</xdr:colOff>
      <xdr:row>19</xdr:row>
      <xdr:rowOff>165989</xdr:rowOff>
    </xdr:to>
    <xdr:cxnSp macro="">
      <xdr:nvCxnSpPr>
        <xdr:cNvPr id="455" name="直線コネクタ 454"/>
        <xdr:cNvCxnSpPr/>
      </xdr:nvCxnSpPr>
      <xdr:spPr>
        <a:xfrm>
          <a:off x="14401800" y="3297259"/>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6" name="フローチャート : 判断 455"/>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7" name="テキスト ボックス 456"/>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167725</xdr:rowOff>
    </xdr:from>
    <xdr:to>
      <xdr:col>21</xdr:col>
      <xdr:colOff>0</xdr:colOff>
      <xdr:row>19</xdr:row>
      <xdr:rowOff>39709</xdr:rowOff>
    </xdr:to>
    <xdr:cxnSp macro="">
      <xdr:nvCxnSpPr>
        <xdr:cNvPr id="458" name="直線コネクタ 457"/>
        <xdr:cNvCxnSpPr/>
      </xdr:nvCxnSpPr>
      <xdr:spPr>
        <a:xfrm>
          <a:off x="13512800" y="325382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136610</xdr:rowOff>
    </xdr:from>
    <xdr:to>
      <xdr:col>21</xdr:col>
      <xdr:colOff>50800</xdr:colOff>
      <xdr:row>16</xdr:row>
      <xdr:rowOff>66760</xdr:rowOff>
    </xdr:to>
    <xdr:sp macro="" textlink="">
      <xdr:nvSpPr>
        <xdr:cNvPr id="459" name="フローチャート : 判断 458"/>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60" name="テキスト ボックス 459"/>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61" name="フローチャート : 判断 460"/>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62" name="テキスト ボックス 461"/>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116798</xdr:rowOff>
    </xdr:from>
    <xdr:to>
      <xdr:col>24</xdr:col>
      <xdr:colOff>609600</xdr:colOff>
      <xdr:row>20</xdr:row>
      <xdr:rowOff>46948</xdr:rowOff>
    </xdr:to>
    <xdr:sp macro="" textlink="">
      <xdr:nvSpPr>
        <xdr:cNvPr id="468" name="円/楕円 467"/>
        <xdr:cNvSpPr/>
      </xdr:nvSpPr>
      <xdr:spPr>
        <a:xfrm>
          <a:off x="16967200" y="33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88875</xdr:rowOff>
    </xdr:from>
    <xdr:ext cx="762000" cy="259045"/>
    <xdr:sp macro="" textlink="">
      <xdr:nvSpPr>
        <xdr:cNvPr id="469" name="将来負担の状況該当値テキスト"/>
        <xdr:cNvSpPr txBox="1"/>
      </xdr:nvSpPr>
      <xdr:spPr>
        <a:xfrm>
          <a:off x="17106900" y="334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39455</xdr:rowOff>
    </xdr:from>
    <xdr:to>
      <xdr:col>23</xdr:col>
      <xdr:colOff>457200</xdr:colOff>
      <xdr:row>20</xdr:row>
      <xdr:rowOff>141055</xdr:rowOff>
    </xdr:to>
    <xdr:sp macro="" textlink="">
      <xdr:nvSpPr>
        <xdr:cNvPr id="470" name="円/楕円 469"/>
        <xdr:cNvSpPr/>
      </xdr:nvSpPr>
      <xdr:spPr>
        <a:xfrm>
          <a:off x="16129000" y="34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125832</xdr:rowOff>
    </xdr:from>
    <xdr:ext cx="736600" cy="259045"/>
    <xdr:sp macro="" textlink="">
      <xdr:nvSpPr>
        <xdr:cNvPr id="471" name="テキスト ボックス 470"/>
        <xdr:cNvSpPr txBox="1"/>
      </xdr:nvSpPr>
      <xdr:spPr>
        <a:xfrm>
          <a:off x="15798800" y="355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115189</xdr:rowOff>
    </xdr:from>
    <xdr:to>
      <xdr:col>22</xdr:col>
      <xdr:colOff>254000</xdr:colOff>
      <xdr:row>20</xdr:row>
      <xdr:rowOff>45339</xdr:rowOff>
    </xdr:to>
    <xdr:sp macro="" textlink="">
      <xdr:nvSpPr>
        <xdr:cNvPr id="472" name="円/楕円 471"/>
        <xdr:cNvSpPr/>
      </xdr:nvSpPr>
      <xdr:spPr>
        <a:xfrm>
          <a:off x="15240000" y="33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30116</xdr:rowOff>
    </xdr:from>
    <xdr:ext cx="762000" cy="259045"/>
    <xdr:sp macro="" textlink="">
      <xdr:nvSpPr>
        <xdr:cNvPr id="473" name="テキスト ボックス 472"/>
        <xdr:cNvSpPr txBox="1"/>
      </xdr:nvSpPr>
      <xdr:spPr>
        <a:xfrm>
          <a:off x="14909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160359</xdr:rowOff>
    </xdr:from>
    <xdr:to>
      <xdr:col>21</xdr:col>
      <xdr:colOff>50800</xdr:colOff>
      <xdr:row>19</xdr:row>
      <xdr:rowOff>90508</xdr:rowOff>
    </xdr:to>
    <xdr:sp macro="" textlink="">
      <xdr:nvSpPr>
        <xdr:cNvPr id="474" name="円/楕円 473"/>
        <xdr:cNvSpPr/>
      </xdr:nvSpPr>
      <xdr:spPr>
        <a:xfrm>
          <a:off x="14351000" y="3246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75286</xdr:rowOff>
    </xdr:from>
    <xdr:ext cx="762000" cy="259045"/>
    <xdr:sp macro="" textlink="">
      <xdr:nvSpPr>
        <xdr:cNvPr id="475" name="テキスト ボックス 474"/>
        <xdr:cNvSpPr txBox="1"/>
      </xdr:nvSpPr>
      <xdr:spPr>
        <a:xfrm>
          <a:off x="14020800" y="33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116925</xdr:rowOff>
    </xdr:from>
    <xdr:to>
      <xdr:col>19</xdr:col>
      <xdr:colOff>533400</xdr:colOff>
      <xdr:row>19</xdr:row>
      <xdr:rowOff>47075</xdr:rowOff>
    </xdr:to>
    <xdr:sp macro="" textlink="">
      <xdr:nvSpPr>
        <xdr:cNvPr id="476" name="円/楕円 475"/>
        <xdr:cNvSpPr/>
      </xdr:nvSpPr>
      <xdr:spPr>
        <a:xfrm>
          <a:off x="13462000" y="32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31852</xdr:rowOff>
    </xdr:from>
    <xdr:ext cx="762000" cy="259045"/>
    <xdr:sp macro="" textlink="">
      <xdr:nvSpPr>
        <xdr:cNvPr id="477" name="テキスト ボックス 476"/>
        <xdr:cNvSpPr txBox="1"/>
      </xdr:nvSpPr>
      <xdr:spPr>
        <a:xfrm>
          <a:off x="13131800" y="328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50,853
50,132
85.10
21,206,249
20,499,961
673,439
11,827,424
25,114,568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人件費比率は前年同率の</a:t>
          </a:r>
          <a:r>
            <a:rPr kumimoji="1" lang="en-US" altLang="ja-JP" sz="1300">
              <a:latin typeface="ＭＳ Ｐゴシック"/>
            </a:rPr>
            <a:t>21.8</a:t>
          </a:r>
          <a:r>
            <a:rPr kumimoji="1" lang="ja-JP" altLang="en-US" sz="1300">
              <a:latin typeface="ＭＳ Ｐゴシック"/>
            </a:rPr>
            <a:t>％であり、これまでの定員適正化計画や行財政改革プランの実施により、類似団体の平均よりも低い比率となっている。</a:t>
          </a:r>
        </a:p>
        <a:p>
          <a:r>
            <a:rPr kumimoji="1" lang="ja-JP" altLang="en-US" sz="1300">
              <a:latin typeface="ＭＳ Ｐゴシック"/>
            </a:rPr>
            <a:t>　今後も適正な職員数の管理により、人件費の削減に努める。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168910</xdr:rowOff>
    </xdr:from>
    <xdr:to>
      <xdr:col>7</xdr:col>
      <xdr:colOff>15875</xdr:colOff>
      <xdr:row>35</xdr:row>
      <xdr:rowOff>168910</xdr:rowOff>
    </xdr:to>
    <xdr:cxnSp macro="">
      <xdr:nvCxnSpPr>
        <xdr:cNvPr id="66" name="直線コネクタ 65"/>
        <xdr:cNvCxnSpPr/>
      </xdr:nvCxnSpPr>
      <xdr:spPr>
        <a:xfrm>
          <a:off x="3987800" y="6169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35</xdr:row>
      <xdr:rowOff>168910</xdr:rowOff>
    </xdr:to>
    <xdr:cxnSp macro="">
      <xdr:nvCxnSpPr>
        <xdr:cNvPr id="69" name="直線コネクタ 68"/>
        <xdr:cNvCxnSpPr/>
      </xdr:nvCxnSpPr>
      <xdr:spPr>
        <a:xfrm>
          <a:off x="3098800" y="6108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107950</xdr:rowOff>
    </xdr:to>
    <xdr:cxnSp macro="">
      <xdr:nvCxnSpPr>
        <xdr:cNvPr id="72" name="直線コネクタ 71"/>
        <xdr:cNvCxnSpPr/>
      </xdr:nvCxnSpPr>
      <xdr:spPr>
        <a:xfrm>
          <a:off x="2209800" y="608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36</xdr:row>
      <xdr:rowOff>5080</xdr:rowOff>
    </xdr:to>
    <xdr:cxnSp macro="">
      <xdr:nvCxnSpPr>
        <xdr:cNvPr id="75" name="直線コネクタ 74"/>
        <xdr:cNvCxnSpPr/>
      </xdr:nvCxnSpPr>
      <xdr:spPr>
        <a:xfrm flipV="1">
          <a:off x="1320800" y="6085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5" name="円/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118110</xdr:rowOff>
    </xdr:from>
    <xdr:to>
      <xdr:col>5</xdr:col>
      <xdr:colOff>600075</xdr:colOff>
      <xdr:row>36</xdr:row>
      <xdr:rowOff>48260</xdr:rowOff>
    </xdr:to>
    <xdr:sp macro="" textlink="">
      <xdr:nvSpPr>
        <xdr:cNvPr id="87" name="円/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9" name="円/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93" name="円/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地方創生事業として実施したＳＵＷＡブランド創造事業委託料などにより、前年度に比べ</a:t>
          </a:r>
          <a:r>
            <a:rPr kumimoji="1" lang="en-US" altLang="ja-JP" sz="1300">
              <a:latin typeface="ＭＳ Ｐゴシック"/>
            </a:rPr>
            <a:t>0.7</a:t>
          </a:r>
          <a:r>
            <a:rPr kumimoji="1" lang="ja-JP" altLang="en-US" sz="1300">
              <a:latin typeface="ＭＳ Ｐゴシック"/>
            </a:rPr>
            <a:t>ポイント上昇し</a:t>
          </a:r>
          <a:r>
            <a:rPr kumimoji="1" lang="en-US" altLang="ja-JP" sz="1300">
              <a:latin typeface="ＭＳ Ｐゴシック"/>
            </a:rPr>
            <a:t>12.9</a:t>
          </a:r>
          <a:r>
            <a:rPr kumimoji="1" lang="ja-JP" altLang="en-US" sz="1300">
              <a:latin typeface="ＭＳ Ｐゴシック"/>
            </a:rPr>
            <a:t>％となったが、類似団体の平均を下回っている。</a:t>
          </a:r>
        </a:p>
        <a:p>
          <a:r>
            <a:rPr kumimoji="1" lang="ja-JP" altLang="en-US" sz="1300">
              <a:latin typeface="ＭＳ Ｐゴシック"/>
            </a:rPr>
            <a:t>　引き続き、行財政改革プランに基づく経費削減に努め、健全な財政運営に努める。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81280</xdr:rowOff>
    </xdr:to>
    <xdr:cxnSp macro="">
      <xdr:nvCxnSpPr>
        <xdr:cNvPr id="127" name="直線コネクタ 126"/>
        <xdr:cNvCxnSpPr/>
      </xdr:nvCxnSpPr>
      <xdr:spPr>
        <a:xfrm>
          <a:off x="15671800" y="2771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27940</xdr:rowOff>
    </xdr:to>
    <xdr:cxnSp macro="">
      <xdr:nvCxnSpPr>
        <xdr:cNvPr id="130" name="直線コネクタ 129"/>
        <xdr:cNvCxnSpPr/>
      </xdr:nvCxnSpPr>
      <xdr:spPr>
        <a:xfrm>
          <a:off x="14782800" y="273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43180</xdr:rowOff>
    </xdr:to>
    <xdr:cxnSp macro="">
      <xdr:nvCxnSpPr>
        <xdr:cNvPr id="133" name="直線コネクタ 132"/>
        <xdr:cNvCxnSpPr/>
      </xdr:nvCxnSpPr>
      <xdr:spPr>
        <a:xfrm flipV="1">
          <a:off x="13893800" y="273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35" name="テキスト ボックス 134"/>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16</xdr:row>
      <xdr:rowOff>104140</xdr:rowOff>
    </xdr:to>
    <xdr:cxnSp macro="">
      <xdr:nvCxnSpPr>
        <xdr:cNvPr id="136" name="直線コネクタ 135"/>
        <xdr:cNvCxnSpPr/>
      </xdr:nvCxnSpPr>
      <xdr:spPr>
        <a:xfrm flipV="1">
          <a:off x="13004800" y="278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6" name="円/楕円 145"/>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7"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8" name="円/楕円 147"/>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9" name="テキスト ボックス 148"/>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50" name="円/楕円 149"/>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51" name="テキスト ボックス 150"/>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163830</xdr:rowOff>
    </xdr:from>
    <xdr:to>
      <xdr:col>20</xdr:col>
      <xdr:colOff>209550</xdr:colOff>
      <xdr:row>16</xdr:row>
      <xdr:rowOff>93980</xdr:rowOff>
    </xdr:to>
    <xdr:sp macro="" textlink="">
      <xdr:nvSpPr>
        <xdr:cNvPr id="152" name="円/楕円 151"/>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53" name="テキスト ボックス 152"/>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4" name="円/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55" name="テキスト ボックス 154"/>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年度は年金生活者等支援臨時福祉給付金の皆増などにより、前年度に比べ</a:t>
          </a:r>
          <a:r>
            <a:rPr kumimoji="1" lang="en-US" altLang="ja-JP" sz="1300">
              <a:latin typeface="ＭＳ Ｐゴシック"/>
            </a:rPr>
            <a:t>0.7</a:t>
          </a:r>
          <a:r>
            <a:rPr kumimoji="1" lang="ja-JP" altLang="en-US" sz="1300">
              <a:latin typeface="ＭＳ Ｐゴシック"/>
            </a:rPr>
            <a:t>ポイント上昇し</a:t>
          </a:r>
          <a:r>
            <a:rPr kumimoji="1" lang="en-US" altLang="ja-JP" sz="1300">
              <a:latin typeface="ＭＳ Ｐゴシック"/>
            </a:rPr>
            <a:t>8.4</a:t>
          </a:r>
          <a:r>
            <a:rPr kumimoji="1" lang="ja-JP" altLang="en-US" sz="1300">
              <a:latin typeface="ＭＳ Ｐゴシック"/>
            </a:rPr>
            <a:t>％となったが、類似団体の平均を下回っている。</a:t>
          </a:r>
          <a:endParaRPr kumimoji="1" lang="en-US" altLang="ja-JP" sz="1300">
            <a:latin typeface="ＭＳ Ｐゴシック"/>
          </a:endParaRPr>
        </a:p>
        <a:p>
          <a:r>
            <a:rPr kumimoji="1" lang="ja-JP" altLang="en-US" sz="1300">
              <a:latin typeface="ＭＳ Ｐゴシック"/>
            </a:rPr>
            <a:t>　扶助費については、今後も上昇が見込まれることから、財政を圧迫することがないよう、早期支援等による生活保護費の抑制などの取組み、扶助費の適正化に努める。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124278</xdr:rowOff>
    </xdr:from>
    <xdr:to>
      <xdr:col>7</xdr:col>
      <xdr:colOff>15875</xdr:colOff>
      <xdr:row>54</xdr:row>
      <xdr:rowOff>29028</xdr:rowOff>
    </xdr:to>
    <xdr:cxnSp macro="">
      <xdr:nvCxnSpPr>
        <xdr:cNvPr id="190" name="直線コネクタ 189"/>
        <xdr:cNvCxnSpPr/>
      </xdr:nvCxnSpPr>
      <xdr:spPr>
        <a:xfrm>
          <a:off x="3987800" y="9211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124278</xdr:rowOff>
    </xdr:from>
    <xdr:to>
      <xdr:col>5</xdr:col>
      <xdr:colOff>549275</xdr:colOff>
      <xdr:row>54</xdr:row>
      <xdr:rowOff>18143</xdr:rowOff>
    </xdr:to>
    <xdr:cxnSp macro="">
      <xdr:nvCxnSpPr>
        <xdr:cNvPr id="193" name="直線コネクタ 192"/>
        <xdr:cNvCxnSpPr/>
      </xdr:nvCxnSpPr>
      <xdr:spPr>
        <a:xfrm flipV="1">
          <a:off x="3098800" y="9211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18143</xdr:rowOff>
    </xdr:to>
    <xdr:cxnSp macro="">
      <xdr:nvCxnSpPr>
        <xdr:cNvPr id="196" name="直線コネクタ 195"/>
        <xdr:cNvCxnSpPr/>
      </xdr:nvCxnSpPr>
      <xdr:spPr>
        <a:xfrm>
          <a:off x="2209800" y="9254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2012</xdr:rowOff>
    </xdr:from>
    <xdr:ext cx="762000" cy="259045"/>
    <xdr:sp macro="" textlink="">
      <xdr:nvSpPr>
        <xdr:cNvPr id="198" name="テキスト ボックス 197"/>
        <xdr:cNvSpPr txBox="1"/>
      </xdr:nvSpPr>
      <xdr:spPr>
        <a:xfrm>
          <a:off x="2717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53</xdr:row>
      <xdr:rowOff>167822</xdr:rowOff>
    </xdr:to>
    <xdr:cxnSp macro="">
      <xdr:nvCxnSpPr>
        <xdr:cNvPr id="199" name="直線コネクタ 198"/>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151692</xdr:rowOff>
    </xdr:from>
    <xdr:ext cx="762000" cy="259045"/>
    <xdr:sp macro="" textlink="">
      <xdr:nvSpPr>
        <xdr:cNvPr id="201" name="テキスト ボックス 200"/>
        <xdr:cNvSpPr txBox="1"/>
      </xdr:nvSpPr>
      <xdr:spPr>
        <a:xfrm>
          <a:off x="1828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3" name="テキスト ボックス 202"/>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9" name="円/楕円 208"/>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10"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73478</xdr:rowOff>
    </xdr:from>
    <xdr:to>
      <xdr:col>5</xdr:col>
      <xdr:colOff>600075</xdr:colOff>
      <xdr:row>54</xdr:row>
      <xdr:rowOff>3628</xdr:rowOff>
    </xdr:to>
    <xdr:sp macro="" textlink="">
      <xdr:nvSpPr>
        <xdr:cNvPr id="211" name="円/楕円 210"/>
        <xdr:cNvSpPr/>
      </xdr:nvSpPr>
      <xdr:spPr>
        <a:xfrm>
          <a:off x="3937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13805</xdr:rowOff>
    </xdr:from>
    <xdr:ext cx="736600" cy="259045"/>
    <xdr:sp macro="" textlink="">
      <xdr:nvSpPr>
        <xdr:cNvPr id="212" name="テキスト ボックス 211"/>
        <xdr:cNvSpPr txBox="1"/>
      </xdr:nvSpPr>
      <xdr:spPr>
        <a:xfrm>
          <a:off x="3606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138793</xdr:rowOff>
    </xdr:from>
    <xdr:to>
      <xdr:col>4</xdr:col>
      <xdr:colOff>396875</xdr:colOff>
      <xdr:row>54</xdr:row>
      <xdr:rowOff>68943</xdr:rowOff>
    </xdr:to>
    <xdr:sp macro="" textlink="">
      <xdr:nvSpPr>
        <xdr:cNvPr id="213" name="円/楕円 212"/>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79120</xdr:rowOff>
    </xdr:from>
    <xdr:ext cx="762000" cy="259045"/>
    <xdr:sp macro="" textlink="">
      <xdr:nvSpPr>
        <xdr:cNvPr id="214" name="テキスト ボックス 213"/>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5" name="円/楕円 214"/>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6" name="テキスト ボックス 215"/>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7" name="円/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類似団体の平均を下回っているが、繰出金の内容や必要性等を精査し、繰出金の抑制に努める。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34472</xdr:rowOff>
    </xdr:from>
    <xdr:to>
      <xdr:col>24</xdr:col>
      <xdr:colOff>31750</xdr:colOff>
      <xdr:row>56</xdr:row>
      <xdr:rowOff>110672</xdr:rowOff>
    </xdr:to>
    <xdr:cxnSp macro="">
      <xdr:nvCxnSpPr>
        <xdr:cNvPr id="253" name="直線コネクタ 252"/>
        <xdr:cNvCxnSpPr/>
      </xdr:nvCxnSpPr>
      <xdr:spPr>
        <a:xfrm>
          <a:off x="15671800" y="96356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34472</xdr:rowOff>
    </xdr:from>
    <xdr:to>
      <xdr:col>22</xdr:col>
      <xdr:colOff>565150</xdr:colOff>
      <xdr:row>56</xdr:row>
      <xdr:rowOff>67128</xdr:rowOff>
    </xdr:to>
    <xdr:cxnSp macro="">
      <xdr:nvCxnSpPr>
        <xdr:cNvPr id="256" name="直線コネクタ 255"/>
        <xdr:cNvCxnSpPr/>
      </xdr:nvCxnSpPr>
      <xdr:spPr>
        <a:xfrm flipV="1">
          <a:off x="14782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67128</xdr:rowOff>
    </xdr:from>
    <xdr:to>
      <xdr:col>21</xdr:col>
      <xdr:colOff>361950</xdr:colOff>
      <xdr:row>56</xdr:row>
      <xdr:rowOff>99785</xdr:rowOff>
    </xdr:to>
    <xdr:cxnSp macro="">
      <xdr:nvCxnSpPr>
        <xdr:cNvPr id="259" name="直線コネクタ 258"/>
        <xdr:cNvCxnSpPr/>
      </xdr:nvCxnSpPr>
      <xdr:spPr>
        <a:xfrm flipV="1">
          <a:off x="13893800" y="9668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97262</xdr:rowOff>
    </xdr:from>
    <xdr:ext cx="762000" cy="259045"/>
    <xdr:sp macro="" textlink="">
      <xdr:nvSpPr>
        <xdr:cNvPr id="261" name="テキスト ボックス 260"/>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56243</xdr:rowOff>
    </xdr:from>
    <xdr:to>
      <xdr:col>20</xdr:col>
      <xdr:colOff>158750</xdr:colOff>
      <xdr:row>56</xdr:row>
      <xdr:rowOff>99785</xdr:rowOff>
    </xdr:to>
    <xdr:cxnSp macro="">
      <xdr:nvCxnSpPr>
        <xdr:cNvPr id="262" name="直線コネクタ 261"/>
        <xdr:cNvCxnSpPr/>
      </xdr:nvCxnSpPr>
      <xdr:spPr>
        <a:xfrm>
          <a:off x="13004800" y="9657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64605</xdr:rowOff>
    </xdr:from>
    <xdr:ext cx="762000" cy="259045"/>
    <xdr:sp macro="" textlink="">
      <xdr:nvSpPr>
        <xdr:cNvPr id="264" name="テキスト ボックス 263"/>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75492</xdr:rowOff>
    </xdr:from>
    <xdr:ext cx="762000" cy="259045"/>
    <xdr:sp macro="" textlink="">
      <xdr:nvSpPr>
        <xdr:cNvPr id="266" name="テキスト ボックス 265"/>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59872</xdr:rowOff>
    </xdr:from>
    <xdr:to>
      <xdr:col>24</xdr:col>
      <xdr:colOff>82550</xdr:colOff>
      <xdr:row>56</xdr:row>
      <xdr:rowOff>161472</xdr:rowOff>
    </xdr:to>
    <xdr:sp macro="" textlink="">
      <xdr:nvSpPr>
        <xdr:cNvPr id="272" name="円/楕円 271"/>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76399</xdr:rowOff>
    </xdr:from>
    <xdr:ext cx="762000" cy="259045"/>
    <xdr:sp macro="" textlink="">
      <xdr:nvSpPr>
        <xdr:cNvPr id="273"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155122</xdr:rowOff>
    </xdr:from>
    <xdr:to>
      <xdr:col>22</xdr:col>
      <xdr:colOff>615950</xdr:colOff>
      <xdr:row>56</xdr:row>
      <xdr:rowOff>85272</xdr:rowOff>
    </xdr:to>
    <xdr:sp macro="" textlink="">
      <xdr:nvSpPr>
        <xdr:cNvPr id="274" name="円/楕円 273"/>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95449</xdr:rowOff>
    </xdr:from>
    <xdr:ext cx="736600" cy="259045"/>
    <xdr:sp macro="" textlink="">
      <xdr:nvSpPr>
        <xdr:cNvPr id="275" name="テキスト ボックス 274"/>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16328</xdr:rowOff>
    </xdr:from>
    <xdr:to>
      <xdr:col>21</xdr:col>
      <xdr:colOff>412750</xdr:colOff>
      <xdr:row>56</xdr:row>
      <xdr:rowOff>117928</xdr:rowOff>
    </xdr:to>
    <xdr:sp macro="" textlink="">
      <xdr:nvSpPr>
        <xdr:cNvPr id="276" name="円/楕円 275"/>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128105</xdr:rowOff>
    </xdr:from>
    <xdr:ext cx="762000" cy="259045"/>
    <xdr:sp macro="" textlink="">
      <xdr:nvSpPr>
        <xdr:cNvPr id="277" name="テキスト ボックス 276"/>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48985</xdr:rowOff>
    </xdr:from>
    <xdr:to>
      <xdr:col>20</xdr:col>
      <xdr:colOff>209550</xdr:colOff>
      <xdr:row>56</xdr:row>
      <xdr:rowOff>150585</xdr:rowOff>
    </xdr:to>
    <xdr:sp macro="" textlink="">
      <xdr:nvSpPr>
        <xdr:cNvPr id="278" name="円/楕円 277"/>
        <xdr:cNvSpPr/>
      </xdr:nvSpPr>
      <xdr:spPr>
        <a:xfrm>
          <a:off x="13843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160762</xdr:rowOff>
    </xdr:from>
    <xdr:ext cx="762000" cy="259045"/>
    <xdr:sp macro="" textlink="">
      <xdr:nvSpPr>
        <xdr:cNvPr id="279" name="テキスト ボックス 278"/>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5443</xdr:rowOff>
    </xdr:from>
    <xdr:to>
      <xdr:col>19</xdr:col>
      <xdr:colOff>6350</xdr:colOff>
      <xdr:row>56</xdr:row>
      <xdr:rowOff>107043</xdr:rowOff>
    </xdr:to>
    <xdr:sp macro="" textlink="">
      <xdr:nvSpPr>
        <xdr:cNvPr id="280" name="円/楕円 279"/>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117220</xdr:rowOff>
    </xdr:from>
    <xdr:ext cx="762000" cy="259045"/>
    <xdr:sp macro="" textlink="">
      <xdr:nvSpPr>
        <xdr:cNvPr id="281" name="テキスト ボックス 280"/>
        <xdr:cNvSpPr txBox="1"/>
      </xdr:nvSpPr>
      <xdr:spPr>
        <a:xfrm>
          <a:off x="12623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病院への負担金、一部事務組合への負担金の減により、前年度に比べ</a:t>
          </a:r>
          <a:r>
            <a:rPr kumimoji="1" lang="en-US" altLang="ja-JP" sz="1300">
              <a:latin typeface="ＭＳ Ｐゴシック"/>
            </a:rPr>
            <a:t>1.8</a:t>
          </a:r>
          <a:r>
            <a:rPr kumimoji="1" lang="ja-JP" altLang="en-US" sz="1300">
              <a:latin typeface="ＭＳ Ｐゴシック"/>
            </a:rPr>
            <a:t>ポイント減の</a:t>
          </a:r>
          <a:r>
            <a:rPr kumimoji="1" lang="en-US" altLang="ja-JP" sz="1300">
              <a:latin typeface="ＭＳ Ｐゴシック"/>
            </a:rPr>
            <a:t>13.4</a:t>
          </a:r>
          <a:r>
            <a:rPr kumimoji="1" lang="ja-JP" altLang="en-US" sz="1300">
              <a:latin typeface="ＭＳ Ｐゴシック"/>
            </a:rPr>
            <a:t>％となったが、類似団体の平均を上回っている。</a:t>
          </a:r>
        </a:p>
        <a:p>
          <a:r>
            <a:rPr kumimoji="1" lang="ja-JP" altLang="en-US" sz="1300">
              <a:latin typeface="ＭＳ Ｐゴシック"/>
            </a:rPr>
            <a:t>　補助費等の抑制に向けて、今後も補助金負担金の見直しを定期的（</a:t>
          </a:r>
          <a:r>
            <a:rPr kumimoji="1" lang="en-US" altLang="ja-JP" sz="1300">
              <a:latin typeface="ＭＳ Ｐゴシック"/>
            </a:rPr>
            <a:t>3</a:t>
          </a:r>
          <a:r>
            <a:rPr kumimoji="1" lang="ja-JP" altLang="en-US" sz="1300">
              <a:latin typeface="ＭＳ Ｐゴシック"/>
            </a:rPr>
            <a:t>年に一度）に行うなど、適正な補助率の設定と、補助額の妥当性を検証していく。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92710</xdr:rowOff>
    </xdr:from>
    <xdr:to>
      <xdr:col>24</xdr:col>
      <xdr:colOff>31750</xdr:colOff>
      <xdr:row>39</xdr:row>
      <xdr:rowOff>24130</xdr:rowOff>
    </xdr:to>
    <xdr:cxnSp macro="">
      <xdr:nvCxnSpPr>
        <xdr:cNvPr id="309" name="直線コネクタ 308"/>
        <xdr:cNvCxnSpPr/>
      </xdr:nvCxnSpPr>
      <xdr:spPr>
        <a:xfrm flipV="1">
          <a:off x="15671800" y="660781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1270</xdr:rowOff>
    </xdr:from>
    <xdr:to>
      <xdr:col>22</xdr:col>
      <xdr:colOff>565150</xdr:colOff>
      <xdr:row>39</xdr:row>
      <xdr:rowOff>24130</xdr:rowOff>
    </xdr:to>
    <xdr:cxnSp macro="">
      <xdr:nvCxnSpPr>
        <xdr:cNvPr id="312" name="直線コネクタ 311"/>
        <xdr:cNvCxnSpPr/>
      </xdr:nvCxnSpPr>
      <xdr:spPr>
        <a:xfrm>
          <a:off x="14782800" y="668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xdr:rowOff>
    </xdr:from>
    <xdr:to>
      <xdr:col>21</xdr:col>
      <xdr:colOff>361950</xdr:colOff>
      <xdr:row>39</xdr:row>
      <xdr:rowOff>58420</xdr:rowOff>
    </xdr:to>
    <xdr:cxnSp macro="">
      <xdr:nvCxnSpPr>
        <xdr:cNvPr id="315" name="直線コネクタ 314"/>
        <xdr:cNvCxnSpPr/>
      </xdr:nvCxnSpPr>
      <xdr:spPr>
        <a:xfrm flipV="1">
          <a:off x="13893800" y="66878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56532</xdr:rowOff>
    </xdr:from>
    <xdr:ext cx="762000" cy="259045"/>
    <xdr:sp macro="" textlink="">
      <xdr:nvSpPr>
        <xdr:cNvPr id="317" name="テキスト ボックス 316"/>
        <xdr:cNvSpPr txBox="1"/>
      </xdr:nvSpPr>
      <xdr:spPr>
        <a:xfrm>
          <a:off x="14401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167005</xdr:rowOff>
    </xdr:from>
    <xdr:to>
      <xdr:col>20</xdr:col>
      <xdr:colOff>158750</xdr:colOff>
      <xdr:row>39</xdr:row>
      <xdr:rowOff>58420</xdr:rowOff>
    </xdr:to>
    <xdr:cxnSp macro="">
      <xdr:nvCxnSpPr>
        <xdr:cNvPr id="318" name="直線コネクタ 317"/>
        <xdr:cNvCxnSpPr/>
      </xdr:nvCxnSpPr>
      <xdr:spPr>
        <a:xfrm>
          <a:off x="13004800" y="66821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62247</xdr:rowOff>
    </xdr:from>
    <xdr:ext cx="762000" cy="259045"/>
    <xdr:sp macro="" textlink="">
      <xdr:nvSpPr>
        <xdr:cNvPr id="320" name="テキスト ボックス 319"/>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56532</xdr:rowOff>
    </xdr:from>
    <xdr:ext cx="762000" cy="259045"/>
    <xdr:sp macro="" textlink="">
      <xdr:nvSpPr>
        <xdr:cNvPr id="322" name="テキスト ボックス 321"/>
        <xdr:cNvSpPr txBox="1"/>
      </xdr:nvSpPr>
      <xdr:spPr>
        <a:xfrm>
          <a:off x="12623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41910</xdr:rowOff>
    </xdr:from>
    <xdr:to>
      <xdr:col>24</xdr:col>
      <xdr:colOff>82550</xdr:colOff>
      <xdr:row>38</xdr:row>
      <xdr:rowOff>143510</xdr:rowOff>
    </xdr:to>
    <xdr:sp macro="" textlink="">
      <xdr:nvSpPr>
        <xdr:cNvPr id="328" name="円/楕円 327"/>
        <xdr:cNvSpPr/>
      </xdr:nvSpPr>
      <xdr:spPr>
        <a:xfrm>
          <a:off x="164592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13987</xdr:rowOff>
    </xdr:from>
    <xdr:ext cx="762000" cy="259045"/>
    <xdr:sp macro="" textlink="">
      <xdr:nvSpPr>
        <xdr:cNvPr id="329" name="補助費等該当値テキスト"/>
        <xdr:cNvSpPr txBox="1"/>
      </xdr:nvSpPr>
      <xdr:spPr>
        <a:xfrm>
          <a:off x="165989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144780</xdr:rowOff>
    </xdr:from>
    <xdr:to>
      <xdr:col>22</xdr:col>
      <xdr:colOff>615950</xdr:colOff>
      <xdr:row>39</xdr:row>
      <xdr:rowOff>74930</xdr:rowOff>
    </xdr:to>
    <xdr:sp macro="" textlink="">
      <xdr:nvSpPr>
        <xdr:cNvPr id="330" name="円/楕円 329"/>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59707</xdr:rowOff>
    </xdr:from>
    <xdr:ext cx="736600" cy="259045"/>
    <xdr:sp macro="" textlink="">
      <xdr:nvSpPr>
        <xdr:cNvPr id="331" name="テキスト ボックス 330"/>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121920</xdr:rowOff>
    </xdr:from>
    <xdr:to>
      <xdr:col>21</xdr:col>
      <xdr:colOff>412750</xdr:colOff>
      <xdr:row>39</xdr:row>
      <xdr:rowOff>52070</xdr:rowOff>
    </xdr:to>
    <xdr:sp macro="" textlink="">
      <xdr:nvSpPr>
        <xdr:cNvPr id="332" name="円/楕円 331"/>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36847</xdr:rowOff>
    </xdr:from>
    <xdr:ext cx="762000" cy="259045"/>
    <xdr:sp macro="" textlink="">
      <xdr:nvSpPr>
        <xdr:cNvPr id="333" name="テキスト ボックス 332"/>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7620</xdr:rowOff>
    </xdr:from>
    <xdr:to>
      <xdr:col>20</xdr:col>
      <xdr:colOff>209550</xdr:colOff>
      <xdr:row>39</xdr:row>
      <xdr:rowOff>109220</xdr:rowOff>
    </xdr:to>
    <xdr:sp macro="" textlink="">
      <xdr:nvSpPr>
        <xdr:cNvPr id="334" name="円/楕円 333"/>
        <xdr:cNvSpPr/>
      </xdr:nvSpPr>
      <xdr:spPr>
        <a:xfrm>
          <a:off x="13843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93997</xdr:rowOff>
    </xdr:from>
    <xdr:ext cx="762000" cy="259045"/>
    <xdr:sp macro="" textlink="">
      <xdr:nvSpPr>
        <xdr:cNvPr id="335" name="テキスト ボックス 334"/>
        <xdr:cNvSpPr txBox="1"/>
      </xdr:nvSpPr>
      <xdr:spPr>
        <a:xfrm>
          <a:off x="135128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116205</xdr:rowOff>
    </xdr:from>
    <xdr:to>
      <xdr:col>19</xdr:col>
      <xdr:colOff>6350</xdr:colOff>
      <xdr:row>39</xdr:row>
      <xdr:rowOff>46355</xdr:rowOff>
    </xdr:to>
    <xdr:sp macro="" textlink="">
      <xdr:nvSpPr>
        <xdr:cNvPr id="336" name="円/楕円 335"/>
        <xdr:cNvSpPr/>
      </xdr:nvSpPr>
      <xdr:spPr>
        <a:xfrm>
          <a:off x="12954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31132</xdr:rowOff>
    </xdr:from>
    <xdr:ext cx="762000" cy="259045"/>
    <xdr:sp macro="" textlink="">
      <xdr:nvSpPr>
        <xdr:cNvPr id="337" name="テキスト ボックス 336"/>
        <xdr:cNvSpPr txBox="1"/>
      </xdr:nvSpPr>
      <xdr:spPr>
        <a:xfrm>
          <a:off x="12623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新病院建設に伴う一般会計出資債などにより、前年度に比べ</a:t>
          </a:r>
          <a:r>
            <a:rPr kumimoji="1" lang="en-US" altLang="ja-JP" sz="1300">
              <a:latin typeface="ＭＳ Ｐゴシック"/>
            </a:rPr>
            <a:t>1.7</a:t>
          </a:r>
          <a:r>
            <a:rPr kumimoji="1" lang="ja-JP" altLang="en-US" sz="1300">
              <a:latin typeface="ＭＳ Ｐゴシック"/>
            </a:rPr>
            <a:t>ポイント上昇し</a:t>
          </a:r>
          <a:r>
            <a:rPr kumimoji="1" lang="en-US" altLang="ja-JP" sz="1300">
              <a:latin typeface="ＭＳ Ｐゴシック"/>
            </a:rPr>
            <a:t>22.4</a:t>
          </a:r>
          <a:r>
            <a:rPr kumimoji="1" lang="ja-JP" altLang="en-US" sz="1300">
              <a:latin typeface="ＭＳ Ｐゴシック"/>
            </a:rPr>
            <a:t>％となり、類似団体の平均を大きく上回っている。</a:t>
          </a:r>
          <a:endParaRPr kumimoji="1" lang="en-US" altLang="ja-JP" sz="1300">
            <a:latin typeface="ＭＳ Ｐゴシック"/>
          </a:endParaRPr>
        </a:p>
        <a:p>
          <a:r>
            <a:rPr kumimoji="1" lang="ja-JP" altLang="en-US" sz="1300">
              <a:latin typeface="ＭＳ Ｐゴシック"/>
            </a:rPr>
            <a:t>　公債費の増加は財政の硬直化を招くことから、引き続き、キャップ制の徹底のほか、事業の優先度等を考慮し、適正な市債の発行に努める。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159004</xdr:rowOff>
    </xdr:from>
    <xdr:to>
      <xdr:col>7</xdr:col>
      <xdr:colOff>15875</xdr:colOff>
      <xdr:row>79</xdr:row>
      <xdr:rowOff>65278</xdr:rowOff>
    </xdr:to>
    <xdr:cxnSp macro="">
      <xdr:nvCxnSpPr>
        <xdr:cNvPr id="367" name="直線コネクタ 366"/>
        <xdr:cNvCxnSpPr/>
      </xdr:nvCxnSpPr>
      <xdr:spPr>
        <a:xfrm>
          <a:off x="3987800" y="135321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159004</xdr:rowOff>
    </xdr:from>
    <xdr:to>
      <xdr:col>5</xdr:col>
      <xdr:colOff>549275</xdr:colOff>
      <xdr:row>79</xdr:row>
      <xdr:rowOff>19558</xdr:rowOff>
    </xdr:to>
    <xdr:cxnSp macro="">
      <xdr:nvCxnSpPr>
        <xdr:cNvPr id="370" name="直線コネクタ 369"/>
        <xdr:cNvCxnSpPr/>
      </xdr:nvCxnSpPr>
      <xdr:spPr>
        <a:xfrm flipV="1">
          <a:off x="3098800" y="135321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19558</xdr:rowOff>
    </xdr:from>
    <xdr:to>
      <xdr:col>4</xdr:col>
      <xdr:colOff>346075</xdr:colOff>
      <xdr:row>79</xdr:row>
      <xdr:rowOff>69850</xdr:rowOff>
    </xdr:to>
    <xdr:cxnSp macro="">
      <xdr:nvCxnSpPr>
        <xdr:cNvPr id="373" name="直線コネクタ 372"/>
        <xdr:cNvCxnSpPr/>
      </xdr:nvCxnSpPr>
      <xdr:spPr>
        <a:xfrm flipV="1">
          <a:off x="2209800" y="135641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19558</xdr:rowOff>
    </xdr:from>
    <xdr:to>
      <xdr:col>3</xdr:col>
      <xdr:colOff>142875</xdr:colOff>
      <xdr:row>79</xdr:row>
      <xdr:rowOff>69850</xdr:rowOff>
    </xdr:to>
    <xdr:cxnSp macro="">
      <xdr:nvCxnSpPr>
        <xdr:cNvPr id="376" name="直線コネクタ 375"/>
        <xdr:cNvCxnSpPr/>
      </xdr:nvCxnSpPr>
      <xdr:spPr>
        <a:xfrm>
          <a:off x="1320800" y="135641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78" name="テキスト ボックス 37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14478</xdr:rowOff>
    </xdr:from>
    <xdr:to>
      <xdr:col>7</xdr:col>
      <xdr:colOff>66675</xdr:colOff>
      <xdr:row>79</xdr:row>
      <xdr:rowOff>116078</xdr:rowOff>
    </xdr:to>
    <xdr:sp macro="" textlink="">
      <xdr:nvSpPr>
        <xdr:cNvPr id="386" name="円/楕円 385"/>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158005</xdr:rowOff>
    </xdr:from>
    <xdr:ext cx="762000" cy="259045"/>
    <xdr:sp macro="" textlink="">
      <xdr:nvSpPr>
        <xdr:cNvPr id="387" name="公債費該当値テキスト"/>
        <xdr:cNvSpPr txBox="1"/>
      </xdr:nvSpPr>
      <xdr:spPr>
        <a:xfrm>
          <a:off x="4914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108204</xdr:rowOff>
    </xdr:from>
    <xdr:to>
      <xdr:col>5</xdr:col>
      <xdr:colOff>600075</xdr:colOff>
      <xdr:row>79</xdr:row>
      <xdr:rowOff>38354</xdr:rowOff>
    </xdr:to>
    <xdr:sp macro="" textlink="">
      <xdr:nvSpPr>
        <xdr:cNvPr id="388" name="円/楕円 387"/>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23131</xdr:rowOff>
    </xdr:from>
    <xdr:ext cx="736600" cy="259045"/>
    <xdr:sp macro="" textlink="">
      <xdr:nvSpPr>
        <xdr:cNvPr id="389" name="テキスト ボックス 388"/>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90" name="円/楕円 389"/>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91" name="テキスト ボックス 390"/>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92" name="円/楕円 391"/>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93" name="テキスト ボックス 392"/>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140208</xdr:rowOff>
    </xdr:from>
    <xdr:to>
      <xdr:col>1</xdr:col>
      <xdr:colOff>676275</xdr:colOff>
      <xdr:row>79</xdr:row>
      <xdr:rowOff>70358</xdr:rowOff>
    </xdr:to>
    <xdr:sp macro="" textlink="">
      <xdr:nvSpPr>
        <xdr:cNvPr id="394" name="円/楕円 393"/>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55135</xdr:rowOff>
    </xdr:from>
    <xdr:ext cx="762000" cy="259045"/>
    <xdr:sp macro="" textlink="">
      <xdr:nvSpPr>
        <xdr:cNvPr id="395" name="テキスト ボックス 394"/>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比率が、類似団体の平均を下回っているため、キャップ制の徹底などにより公債費の抑制を進めるとともに、今後も行財政改革プランに基づく補助金負担金等の見直しを行うほか、事業の統合・集中・縮小・廃止などによる経常経費の節減に努め、健全な財政運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146050</xdr:rowOff>
    </xdr:from>
    <xdr:to>
      <xdr:col>24</xdr:col>
      <xdr:colOff>31750</xdr:colOff>
      <xdr:row>74</xdr:row>
      <xdr:rowOff>157480</xdr:rowOff>
    </xdr:to>
    <xdr:cxnSp macro="">
      <xdr:nvCxnSpPr>
        <xdr:cNvPr id="428" name="直線コネクタ 427"/>
        <xdr:cNvCxnSpPr/>
      </xdr:nvCxnSpPr>
      <xdr:spPr>
        <a:xfrm>
          <a:off x="15671800" y="12833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115570</xdr:rowOff>
    </xdr:from>
    <xdr:to>
      <xdr:col>22</xdr:col>
      <xdr:colOff>565150</xdr:colOff>
      <xdr:row>74</xdr:row>
      <xdr:rowOff>146050</xdr:rowOff>
    </xdr:to>
    <xdr:cxnSp macro="">
      <xdr:nvCxnSpPr>
        <xdr:cNvPr id="431" name="直線コネクタ 430"/>
        <xdr:cNvCxnSpPr/>
      </xdr:nvCxnSpPr>
      <xdr:spPr>
        <a:xfrm>
          <a:off x="14782800" y="12802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115570</xdr:rowOff>
    </xdr:from>
    <xdr:to>
      <xdr:col>21</xdr:col>
      <xdr:colOff>361950</xdr:colOff>
      <xdr:row>75</xdr:row>
      <xdr:rowOff>1270</xdr:rowOff>
    </xdr:to>
    <xdr:cxnSp macro="">
      <xdr:nvCxnSpPr>
        <xdr:cNvPr id="434" name="直線コネクタ 433"/>
        <xdr:cNvCxnSpPr/>
      </xdr:nvCxnSpPr>
      <xdr:spPr>
        <a:xfrm flipV="1">
          <a:off x="13893800" y="12802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6" name="テキスト ボックス 435"/>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20320</xdr:rowOff>
    </xdr:to>
    <xdr:cxnSp macro="">
      <xdr:nvCxnSpPr>
        <xdr:cNvPr id="437" name="直線コネクタ 436"/>
        <xdr:cNvCxnSpPr/>
      </xdr:nvCxnSpPr>
      <xdr:spPr>
        <a:xfrm flipV="1">
          <a:off x="13004800" y="12860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9" name="テキスト ボックス 438"/>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106680</xdr:rowOff>
    </xdr:from>
    <xdr:to>
      <xdr:col>24</xdr:col>
      <xdr:colOff>82550</xdr:colOff>
      <xdr:row>75</xdr:row>
      <xdr:rowOff>36830</xdr:rowOff>
    </xdr:to>
    <xdr:sp macro="" textlink="">
      <xdr:nvSpPr>
        <xdr:cNvPr id="447" name="円/楕円 446"/>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123207</xdr:rowOff>
    </xdr:from>
    <xdr:ext cx="762000" cy="259045"/>
    <xdr:sp macro="" textlink="">
      <xdr:nvSpPr>
        <xdr:cNvPr id="448" name="公債費以外該当値テキスト"/>
        <xdr:cNvSpPr txBox="1"/>
      </xdr:nvSpPr>
      <xdr:spPr>
        <a:xfrm>
          <a:off x="16598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95250</xdr:rowOff>
    </xdr:from>
    <xdr:to>
      <xdr:col>22</xdr:col>
      <xdr:colOff>615950</xdr:colOff>
      <xdr:row>75</xdr:row>
      <xdr:rowOff>25400</xdr:rowOff>
    </xdr:to>
    <xdr:sp macro="" textlink="">
      <xdr:nvSpPr>
        <xdr:cNvPr id="449" name="円/楕円 448"/>
        <xdr:cNvSpPr/>
      </xdr:nvSpPr>
      <xdr:spPr>
        <a:xfrm>
          <a:off x="15621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35577</xdr:rowOff>
    </xdr:from>
    <xdr:ext cx="736600" cy="259045"/>
    <xdr:sp macro="" textlink="">
      <xdr:nvSpPr>
        <xdr:cNvPr id="450" name="テキスト ボックス 449"/>
        <xdr:cNvSpPr txBox="1"/>
      </xdr:nvSpPr>
      <xdr:spPr>
        <a:xfrm>
          <a:off x="15290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64770</xdr:rowOff>
    </xdr:from>
    <xdr:to>
      <xdr:col>21</xdr:col>
      <xdr:colOff>412750</xdr:colOff>
      <xdr:row>74</xdr:row>
      <xdr:rowOff>166370</xdr:rowOff>
    </xdr:to>
    <xdr:sp macro="" textlink="">
      <xdr:nvSpPr>
        <xdr:cNvPr id="451" name="円/楕円 450"/>
        <xdr:cNvSpPr/>
      </xdr:nvSpPr>
      <xdr:spPr>
        <a:xfrm>
          <a:off x="14732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5097</xdr:rowOff>
    </xdr:from>
    <xdr:ext cx="762000" cy="259045"/>
    <xdr:sp macro="" textlink="">
      <xdr:nvSpPr>
        <xdr:cNvPr id="452" name="テキスト ボックス 451"/>
        <xdr:cNvSpPr txBox="1"/>
      </xdr:nvSpPr>
      <xdr:spPr>
        <a:xfrm>
          <a:off x="14401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121920</xdr:rowOff>
    </xdr:from>
    <xdr:to>
      <xdr:col>20</xdr:col>
      <xdr:colOff>209550</xdr:colOff>
      <xdr:row>75</xdr:row>
      <xdr:rowOff>52070</xdr:rowOff>
    </xdr:to>
    <xdr:sp macro="" textlink="">
      <xdr:nvSpPr>
        <xdr:cNvPr id="453" name="円/楕円 452"/>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54" name="テキスト ボックス 453"/>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140970</xdr:rowOff>
    </xdr:from>
    <xdr:to>
      <xdr:col>19</xdr:col>
      <xdr:colOff>6350</xdr:colOff>
      <xdr:row>75</xdr:row>
      <xdr:rowOff>71120</xdr:rowOff>
    </xdr:to>
    <xdr:sp macro="" textlink="">
      <xdr:nvSpPr>
        <xdr:cNvPr id="455" name="円/楕円 454"/>
        <xdr:cNvSpPr/>
      </xdr:nvSpPr>
      <xdr:spPr>
        <a:xfrm>
          <a:off x="12954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81297</xdr:rowOff>
    </xdr:from>
    <xdr:ext cx="762000" cy="259045"/>
    <xdr:sp macro="" textlink="">
      <xdr:nvSpPr>
        <xdr:cNvPr id="456" name="テキスト ボックス 455"/>
        <xdr:cNvSpPr txBox="1"/>
      </xdr:nvSpPr>
      <xdr:spPr>
        <a:xfrm>
          <a:off x="12623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長野県岡谷市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13881</xdr:rowOff>
    </xdr:from>
    <xdr:to>
      <xdr:col>4</xdr:col>
      <xdr:colOff>1117600</xdr:colOff>
      <xdr:row>16</xdr:row>
      <xdr:rowOff>55829</xdr:rowOff>
    </xdr:to>
    <xdr:cxnSp macro="">
      <xdr:nvCxnSpPr>
        <xdr:cNvPr id="50" name="直線コネクタ 49"/>
        <xdr:cNvCxnSpPr/>
      </xdr:nvCxnSpPr>
      <xdr:spPr bwMode="auto">
        <a:xfrm>
          <a:off x="5003800" y="2804706"/>
          <a:ext cx="6477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13881</xdr:rowOff>
    </xdr:from>
    <xdr:to>
      <xdr:col>4</xdr:col>
      <xdr:colOff>469900</xdr:colOff>
      <xdr:row>16</xdr:row>
      <xdr:rowOff>57391</xdr:rowOff>
    </xdr:to>
    <xdr:cxnSp macro="">
      <xdr:nvCxnSpPr>
        <xdr:cNvPr id="53" name="直線コネクタ 52"/>
        <xdr:cNvCxnSpPr/>
      </xdr:nvCxnSpPr>
      <xdr:spPr bwMode="auto">
        <a:xfrm flipV="1">
          <a:off x="4305300" y="2804706"/>
          <a:ext cx="698500" cy="4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57391</xdr:rowOff>
    </xdr:from>
    <xdr:to>
      <xdr:col>3</xdr:col>
      <xdr:colOff>904875</xdr:colOff>
      <xdr:row>16</xdr:row>
      <xdr:rowOff>130581</xdr:rowOff>
    </xdr:to>
    <xdr:cxnSp macro="">
      <xdr:nvCxnSpPr>
        <xdr:cNvPr id="56" name="直線コネクタ 55"/>
        <xdr:cNvCxnSpPr/>
      </xdr:nvCxnSpPr>
      <xdr:spPr bwMode="auto">
        <a:xfrm flipV="1">
          <a:off x="3606800" y="2848216"/>
          <a:ext cx="698500" cy="73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30103</xdr:rowOff>
    </xdr:from>
    <xdr:ext cx="762000" cy="259045"/>
    <xdr:sp macro="" textlink="">
      <xdr:nvSpPr>
        <xdr:cNvPr id="58" name="テキスト ボックス 57"/>
        <xdr:cNvSpPr txBox="1"/>
      </xdr:nvSpPr>
      <xdr:spPr>
        <a:xfrm>
          <a:off x="39243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72288</xdr:rowOff>
    </xdr:from>
    <xdr:to>
      <xdr:col>3</xdr:col>
      <xdr:colOff>206375</xdr:colOff>
      <xdr:row>16</xdr:row>
      <xdr:rowOff>130581</xdr:rowOff>
    </xdr:to>
    <xdr:cxnSp macro="">
      <xdr:nvCxnSpPr>
        <xdr:cNvPr id="59" name="直線コネクタ 58"/>
        <xdr:cNvCxnSpPr/>
      </xdr:nvCxnSpPr>
      <xdr:spPr bwMode="auto">
        <a:xfrm>
          <a:off x="2908300" y="2863113"/>
          <a:ext cx="6985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59574</xdr:rowOff>
    </xdr:from>
    <xdr:ext cx="762000" cy="259045"/>
    <xdr:sp macro="" textlink="">
      <xdr:nvSpPr>
        <xdr:cNvPr id="61" name="テキスト ボックス 60"/>
        <xdr:cNvSpPr txBox="1"/>
      </xdr:nvSpPr>
      <xdr:spPr>
        <a:xfrm>
          <a:off x="32258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29894</xdr:rowOff>
    </xdr:from>
    <xdr:ext cx="762000" cy="259045"/>
    <xdr:sp macro="" textlink="">
      <xdr:nvSpPr>
        <xdr:cNvPr id="63" name="テキスト ボックス 62"/>
        <xdr:cNvSpPr txBox="1"/>
      </xdr:nvSpPr>
      <xdr:spPr>
        <a:xfrm>
          <a:off x="25273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5029</xdr:rowOff>
    </xdr:from>
    <xdr:to>
      <xdr:col>5</xdr:col>
      <xdr:colOff>34925</xdr:colOff>
      <xdr:row>16</xdr:row>
      <xdr:rowOff>106629</xdr:rowOff>
    </xdr:to>
    <xdr:sp macro="" textlink="">
      <xdr:nvSpPr>
        <xdr:cNvPr id="69" name="円/楕円 68"/>
        <xdr:cNvSpPr/>
      </xdr:nvSpPr>
      <xdr:spPr bwMode="auto">
        <a:xfrm>
          <a:off x="5600700" y="2795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21556</xdr:rowOff>
    </xdr:from>
    <xdr:ext cx="762000" cy="259045"/>
    <xdr:sp macro="" textlink="">
      <xdr:nvSpPr>
        <xdr:cNvPr id="70" name="人口1人当たり決算額の推移該当値テキスト130"/>
        <xdr:cNvSpPr txBox="1"/>
      </xdr:nvSpPr>
      <xdr:spPr>
        <a:xfrm>
          <a:off x="5740400" y="264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77,236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134531</xdr:rowOff>
    </xdr:from>
    <xdr:to>
      <xdr:col>4</xdr:col>
      <xdr:colOff>520700</xdr:colOff>
      <xdr:row>16</xdr:row>
      <xdr:rowOff>64681</xdr:rowOff>
    </xdr:to>
    <xdr:sp macro="" textlink="">
      <xdr:nvSpPr>
        <xdr:cNvPr id="71" name="円/楕円 70"/>
        <xdr:cNvSpPr/>
      </xdr:nvSpPr>
      <xdr:spPr bwMode="auto">
        <a:xfrm>
          <a:off x="4953000" y="2753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74858</xdr:rowOff>
    </xdr:from>
    <xdr:ext cx="736600" cy="259045"/>
    <xdr:sp macro="" textlink="">
      <xdr:nvSpPr>
        <xdr:cNvPr id="72" name="テキスト ボックス 71"/>
        <xdr:cNvSpPr txBox="1"/>
      </xdr:nvSpPr>
      <xdr:spPr>
        <a:xfrm>
          <a:off x="4622800" y="252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79,438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6591</xdr:rowOff>
    </xdr:from>
    <xdr:to>
      <xdr:col>3</xdr:col>
      <xdr:colOff>955675</xdr:colOff>
      <xdr:row>16</xdr:row>
      <xdr:rowOff>108191</xdr:rowOff>
    </xdr:to>
    <xdr:sp macro="" textlink="">
      <xdr:nvSpPr>
        <xdr:cNvPr id="73" name="円/楕円 72"/>
        <xdr:cNvSpPr/>
      </xdr:nvSpPr>
      <xdr:spPr bwMode="auto">
        <a:xfrm>
          <a:off x="4254500" y="279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118368</xdr:rowOff>
    </xdr:from>
    <xdr:ext cx="762000" cy="259045"/>
    <xdr:sp macro="" textlink="">
      <xdr:nvSpPr>
        <xdr:cNvPr id="74" name="テキスト ボックス 73"/>
        <xdr:cNvSpPr txBox="1"/>
      </xdr:nvSpPr>
      <xdr:spPr>
        <a:xfrm>
          <a:off x="3924300" y="256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77,154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79781</xdr:rowOff>
    </xdr:from>
    <xdr:to>
      <xdr:col>3</xdr:col>
      <xdr:colOff>257175</xdr:colOff>
      <xdr:row>17</xdr:row>
      <xdr:rowOff>9931</xdr:rowOff>
    </xdr:to>
    <xdr:sp macro="" textlink="">
      <xdr:nvSpPr>
        <xdr:cNvPr id="75" name="円/楕円 74"/>
        <xdr:cNvSpPr/>
      </xdr:nvSpPr>
      <xdr:spPr bwMode="auto">
        <a:xfrm>
          <a:off x="3556000" y="2870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20108</xdr:rowOff>
    </xdr:from>
    <xdr:ext cx="762000" cy="259045"/>
    <xdr:sp macro="" textlink="">
      <xdr:nvSpPr>
        <xdr:cNvPr id="76" name="テキスト ボックス 75"/>
        <xdr:cNvSpPr txBox="1"/>
      </xdr:nvSpPr>
      <xdr:spPr>
        <a:xfrm>
          <a:off x="3225800" y="263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73,312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21488</xdr:rowOff>
    </xdr:from>
    <xdr:to>
      <xdr:col>2</xdr:col>
      <xdr:colOff>692150</xdr:colOff>
      <xdr:row>16</xdr:row>
      <xdr:rowOff>123088</xdr:rowOff>
    </xdr:to>
    <xdr:sp macro="" textlink="">
      <xdr:nvSpPr>
        <xdr:cNvPr id="77" name="円/楕円 76"/>
        <xdr:cNvSpPr/>
      </xdr:nvSpPr>
      <xdr:spPr bwMode="auto">
        <a:xfrm>
          <a:off x="2857500" y="281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133265</xdr:rowOff>
    </xdr:from>
    <xdr:ext cx="762000" cy="259045"/>
    <xdr:sp macro="" textlink="">
      <xdr:nvSpPr>
        <xdr:cNvPr id="78" name="テキスト ボックス 77"/>
        <xdr:cNvSpPr txBox="1"/>
      </xdr:nvSpPr>
      <xdr:spPr>
        <a:xfrm>
          <a:off x="2527300" y="258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212006</xdr:rowOff>
    </xdr:from>
    <xdr:to>
      <xdr:col>4</xdr:col>
      <xdr:colOff>1117600</xdr:colOff>
      <xdr:row>34</xdr:row>
      <xdr:rowOff>305014</xdr:rowOff>
    </xdr:to>
    <xdr:cxnSp macro="">
      <xdr:nvCxnSpPr>
        <xdr:cNvPr id="113" name="直線コネクタ 112"/>
        <xdr:cNvCxnSpPr/>
      </xdr:nvCxnSpPr>
      <xdr:spPr bwMode="auto">
        <a:xfrm>
          <a:off x="5003800" y="6479456"/>
          <a:ext cx="647700" cy="93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212006</xdr:rowOff>
    </xdr:from>
    <xdr:to>
      <xdr:col>4</xdr:col>
      <xdr:colOff>469900</xdr:colOff>
      <xdr:row>34</xdr:row>
      <xdr:rowOff>303708</xdr:rowOff>
    </xdr:to>
    <xdr:cxnSp macro="">
      <xdr:nvCxnSpPr>
        <xdr:cNvPr id="116" name="直線コネクタ 115"/>
        <xdr:cNvCxnSpPr/>
      </xdr:nvCxnSpPr>
      <xdr:spPr bwMode="auto">
        <a:xfrm flipV="1">
          <a:off x="4305300" y="6479456"/>
          <a:ext cx="698500" cy="91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295217</xdr:rowOff>
    </xdr:from>
    <xdr:to>
      <xdr:col>3</xdr:col>
      <xdr:colOff>904875</xdr:colOff>
      <xdr:row>34</xdr:row>
      <xdr:rowOff>303708</xdr:rowOff>
    </xdr:to>
    <xdr:cxnSp macro="">
      <xdr:nvCxnSpPr>
        <xdr:cNvPr id="119" name="直線コネクタ 118"/>
        <xdr:cNvCxnSpPr/>
      </xdr:nvCxnSpPr>
      <xdr:spPr bwMode="auto">
        <a:xfrm>
          <a:off x="3606800" y="6562667"/>
          <a:ext cx="698500" cy="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173844</xdr:rowOff>
    </xdr:from>
    <xdr:ext cx="762000" cy="259045"/>
    <xdr:sp macro="" textlink="">
      <xdr:nvSpPr>
        <xdr:cNvPr id="121" name="テキスト ボックス 120"/>
        <xdr:cNvSpPr txBox="1"/>
      </xdr:nvSpPr>
      <xdr:spPr>
        <a:xfrm>
          <a:off x="3924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295217</xdr:rowOff>
    </xdr:from>
    <xdr:to>
      <xdr:col>3</xdr:col>
      <xdr:colOff>206375</xdr:colOff>
      <xdr:row>35</xdr:row>
      <xdr:rowOff>17664</xdr:rowOff>
    </xdr:to>
    <xdr:cxnSp macro="">
      <xdr:nvCxnSpPr>
        <xdr:cNvPr id="122" name="直線コネクタ 121"/>
        <xdr:cNvCxnSpPr/>
      </xdr:nvCxnSpPr>
      <xdr:spPr bwMode="auto">
        <a:xfrm flipV="1">
          <a:off x="2908300" y="6562667"/>
          <a:ext cx="698500" cy="6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106994</xdr:rowOff>
    </xdr:from>
    <xdr:ext cx="762000" cy="259045"/>
    <xdr:sp macro="" textlink="">
      <xdr:nvSpPr>
        <xdr:cNvPr id="124" name="テキスト ボックス 123"/>
        <xdr:cNvSpPr txBox="1"/>
      </xdr:nvSpPr>
      <xdr:spPr>
        <a:xfrm>
          <a:off x="32258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76649</xdr:rowOff>
    </xdr:from>
    <xdr:ext cx="762000" cy="259045"/>
    <xdr:sp macro="" textlink="">
      <xdr:nvSpPr>
        <xdr:cNvPr id="126" name="テキスト ボックス 125"/>
        <xdr:cNvSpPr txBox="1"/>
      </xdr:nvSpPr>
      <xdr:spPr>
        <a:xfrm>
          <a:off x="25273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254214</xdr:rowOff>
    </xdr:from>
    <xdr:to>
      <xdr:col>5</xdr:col>
      <xdr:colOff>34925</xdr:colOff>
      <xdr:row>35</xdr:row>
      <xdr:rowOff>12914</xdr:rowOff>
    </xdr:to>
    <xdr:sp macro="" textlink="">
      <xdr:nvSpPr>
        <xdr:cNvPr id="132" name="円/楕円 131"/>
        <xdr:cNvSpPr/>
      </xdr:nvSpPr>
      <xdr:spPr bwMode="auto">
        <a:xfrm>
          <a:off x="5600700" y="6521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99291</xdr:rowOff>
    </xdr:from>
    <xdr:ext cx="762000" cy="259045"/>
    <xdr:sp macro="" textlink="">
      <xdr:nvSpPr>
        <xdr:cNvPr id="133" name="人口1人当たり決算額の推移該当値テキスト445"/>
        <xdr:cNvSpPr txBox="1"/>
      </xdr:nvSpPr>
      <xdr:spPr>
        <a:xfrm>
          <a:off x="5740400" y="636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21,799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161206</xdr:rowOff>
    </xdr:from>
    <xdr:to>
      <xdr:col>4</xdr:col>
      <xdr:colOff>520700</xdr:colOff>
      <xdr:row>34</xdr:row>
      <xdr:rowOff>262806</xdr:rowOff>
    </xdr:to>
    <xdr:sp macro="" textlink="">
      <xdr:nvSpPr>
        <xdr:cNvPr id="134" name="円/楕円 133"/>
        <xdr:cNvSpPr/>
      </xdr:nvSpPr>
      <xdr:spPr bwMode="auto">
        <a:xfrm>
          <a:off x="4953000" y="642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272983</xdr:rowOff>
    </xdr:from>
    <xdr:ext cx="736600" cy="259045"/>
    <xdr:sp macro="" textlink="">
      <xdr:nvSpPr>
        <xdr:cNvPr id="135" name="テキスト ボックス 134"/>
        <xdr:cNvSpPr txBox="1"/>
      </xdr:nvSpPr>
      <xdr:spPr>
        <a:xfrm>
          <a:off x="4622800" y="619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252908</xdr:rowOff>
    </xdr:from>
    <xdr:to>
      <xdr:col>3</xdr:col>
      <xdr:colOff>955675</xdr:colOff>
      <xdr:row>35</xdr:row>
      <xdr:rowOff>11608</xdr:rowOff>
    </xdr:to>
    <xdr:sp macro="" textlink="">
      <xdr:nvSpPr>
        <xdr:cNvPr id="136" name="円/楕円 135"/>
        <xdr:cNvSpPr/>
      </xdr:nvSpPr>
      <xdr:spPr bwMode="auto">
        <a:xfrm>
          <a:off x="4254500" y="652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21785</xdr:rowOff>
    </xdr:from>
    <xdr:ext cx="762000" cy="259045"/>
    <xdr:sp macro="" textlink="">
      <xdr:nvSpPr>
        <xdr:cNvPr id="137" name="テキスト ボックス 136"/>
        <xdr:cNvSpPr txBox="1"/>
      </xdr:nvSpPr>
      <xdr:spPr>
        <a:xfrm>
          <a:off x="3924300" y="628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21,839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244417</xdr:rowOff>
    </xdr:from>
    <xdr:to>
      <xdr:col>3</xdr:col>
      <xdr:colOff>257175</xdr:colOff>
      <xdr:row>35</xdr:row>
      <xdr:rowOff>3117</xdr:rowOff>
    </xdr:to>
    <xdr:sp macro="" textlink="">
      <xdr:nvSpPr>
        <xdr:cNvPr id="138" name="円/楕円 137"/>
        <xdr:cNvSpPr/>
      </xdr:nvSpPr>
      <xdr:spPr bwMode="auto">
        <a:xfrm>
          <a:off x="3556000" y="651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13294</xdr:rowOff>
    </xdr:from>
    <xdr:ext cx="762000" cy="259045"/>
    <xdr:sp macro="" textlink="">
      <xdr:nvSpPr>
        <xdr:cNvPr id="139" name="テキスト ボックス 138"/>
        <xdr:cNvSpPr txBox="1"/>
      </xdr:nvSpPr>
      <xdr:spPr>
        <a:xfrm>
          <a:off x="3225800" y="628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22,099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309764</xdr:rowOff>
    </xdr:from>
    <xdr:to>
      <xdr:col>2</xdr:col>
      <xdr:colOff>692150</xdr:colOff>
      <xdr:row>35</xdr:row>
      <xdr:rowOff>68464</xdr:rowOff>
    </xdr:to>
    <xdr:sp macro="" textlink="">
      <xdr:nvSpPr>
        <xdr:cNvPr id="140" name="円/楕円 139"/>
        <xdr:cNvSpPr/>
      </xdr:nvSpPr>
      <xdr:spPr bwMode="auto">
        <a:xfrm>
          <a:off x="2857500" y="657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53241</xdr:rowOff>
    </xdr:from>
    <xdr:ext cx="762000" cy="259045"/>
    <xdr:sp macro="" textlink="">
      <xdr:nvSpPr>
        <xdr:cNvPr id="141" name="テキスト ボックス 140"/>
        <xdr:cNvSpPr txBox="1"/>
      </xdr:nvSpPr>
      <xdr:spPr>
        <a:xfrm>
          <a:off x="2527300" y="666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50,853
50,132
85.10
21,206,249
20,499,961
673,439
11,827,424
25,114,568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121229</xdr:rowOff>
    </xdr:from>
    <xdr:to>
      <xdr:col>6</xdr:col>
      <xdr:colOff>511175</xdr:colOff>
      <xdr:row>35</xdr:row>
      <xdr:rowOff>96449</xdr:rowOff>
    </xdr:to>
    <xdr:cxnSp macro="">
      <xdr:nvCxnSpPr>
        <xdr:cNvPr id="59" name="直線コネクタ 58"/>
        <xdr:cNvCxnSpPr/>
      </xdr:nvCxnSpPr>
      <xdr:spPr>
        <a:xfrm>
          <a:off x="3797300" y="5950529"/>
          <a:ext cx="838200" cy="14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121229</xdr:rowOff>
    </xdr:from>
    <xdr:to>
      <xdr:col>5</xdr:col>
      <xdr:colOff>358775</xdr:colOff>
      <xdr:row>35</xdr:row>
      <xdr:rowOff>84653</xdr:rowOff>
    </xdr:to>
    <xdr:cxnSp macro="">
      <xdr:nvCxnSpPr>
        <xdr:cNvPr id="62" name="直線コネクタ 61"/>
        <xdr:cNvCxnSpPr/>
      </xdr:nvCxnSpPr>
      <xdr:spPr>
        <a:xfrm flipV="1">
          <a:off x="2908300" y="5950529"/>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84653</xdr:rowOff>
    </xdr:from>
    <xdr:to>
      <xdr:col>4</xdr:col>
      <xdr:colOff>155575</xdr:colOff>
      <xdr:row>35</xdr:row>
      <xdr:rowOff>134602</xdr:rowOff>
    </xdr:to>
    <xdr:cxnSp macro="">
      <xdr:nvCxnSpPr>
        <xdr:cNvPr id="65" name="直線コネクタ 64"/>
        <xdr:cNvCxnSpPr/>
      </xdr:nvCxnSpPr>
      <xdr:spPr>
        <a:xfrm flipV="1">
          <a:off x="2019300" y="6085403"/>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62298</xdr:rowOff>
    </xdr:from>
    <xdr:ext cx="534377" cy="259045"/>
    <xdr:sp macro="" textlink="">
      <xdr:nvSpPr>
        <xdr:cNvPr id="67" name="テキスト ボックス 66"/>
        <xdr:cNvSpPr txBox="1"/>
      </xdr:nvSpPr>
      <xdr:spPr>
        <a:xfrm>
          <a:off x="2641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167680</xdr:rowOff>
    </xdr:from>
    <xdr:to>
      <xdr:col>2</xdr:col>
      <xdr:colOff>638175</xdr:colOff>
      <xdr:row>35</xdr:row>
      <xdr:rowOff>134602</xdr:rowOff>
    </xdr:to>
    <xdr:cxnSp macro="">
      <xdr:nvCxnSpPr>
        <xdr:cNvPr id="68" name="直線コネクタ 67"/>
        <xdr:cNvCxnSpPr/>
      </xdr:nvCxnSpPr>
      <xdr:spPr>
        <a:xfrm>
          <a:off x="1130300" y="5996980"/>
          <a:ext cx="889000" cy="1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76997</xdr:rowOff>
    </xdr:from>
    <xdr:ext cx="534377" cy="259045"/>
    <xdr:sp macro="" textlink="">
      <xdr:nvSpPr>
        <xdr:cNvPr id="70" name="テキスト ボックス 69"/>
        <xdr:cNvSpPr txBox="1"/>
      </xdr:nvSpPr>
      <xdr:spPr>
        <a:xfrm>
          <a:off x="1752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5765</xdr:rowOff>
    </xdr:from>
    <xdr:ext cx="534377" cy="259045"/>
    <xdr:sp macro="" textlink="">
      <xdr:nvSpPr>
        <xdr:cNvPr id="72" name="テキスト ボックス 71"/>
        <xdr:cNvSpPr txBox="1"/>
      </xdr:nvSpPr>
      <xdr:spPr>
        <a:xfrm>
          <a:off x="863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45649</xdr:rowOff>
    </xdr:from>
    <xdr:to>
      <xdr:col>6</xdr:col>
      <xdr:colOff>561975</xdr:colOff>
      <xdr:row>35</xdr:row>
      <xdr:rowOff>147249</xdr:rowOff>
    </xdr:to>
    <xdr:sp macro="" textlink="">
      <xdr:nvSpPr>
        <xdr:cNvPr id="78" name="円/楕円 77"/>
        <xdr:cNvSpPr/>
      </xdr:nvSpPr>
      <xdr:spPr>
        <a:xfrm>
          <a:off x="4584700" y="60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68526</xdr:rowOff>
    </xdr:from>
    <xdr:ext cx="534377" cy="259045"/>
    <xdr:sp macro="" textlink="">
      <xdr:nvSpPr>
        <xdr:cNvPr id="79" name="人件費該当値テキスト"/>
        <xdr:cNvSpPr txBox="1"/>
      </xdr:nvSpPr>
      <xdr:spPr>
        <a:xfrm>
          <a:off x="4686300" y="589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64,392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70429</xdr:rowOff>
    </xdr:from>
    <xdr:to>
      <xdr:col>5</xdr:col>
      <xdr:colOff>409575</xdr:colOff>
      <xdr:row>35</xdr:row>
      <xdr:rowOff>579</xdr:rowOff>
    </xdr:to>
    <xdr:sp macro="" textlink="">
      <xdr:nvSpPr>
        <xdr:cNvPr id="80" name="円/楕円 79"/>
        <xdr:cNvSpPr/>
      </xdr:nvSpPr>
      <xdr:spPr>
        <a:xfrm>
          <a:off x="3746500" y="58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17106</xdr:rowOff>
    </xdr:from>
    <xdr:ext cx="534377" cy="259045"/>
    <xdr:sp macro="" textlink="">
      <xdr:nvSpPr>
        <xdr:cNvPr id="81" name="テキスト ボックス 80"/>
        <xdr:cNvSpPr txBox="1"/>
      </xdr:nvSpPr>
      <xdr:spPr>
        <a:xfrm>
          <a:off x="3530111" y="56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33853</xdr:rowOff>
    </xdr:from>
    <xdr:to>
      <xdr:col>4</xdr:col>
      <xdr:colOff>206375</xdr:colOff>
      <xdr:row>35</xdr:row>
      <xdr:rowOff>135453</xdr:rowOff>
    </xdr:to>
    <xdr:sp macro="" textlink="">
      <xdr:nvSpPr>
        <xdr:cNvPr id="82" name="円/楕円 81"/>
        <xdr:cNvSpPr/>
      </xdr:nvSpPr>
      <xdr:spPr>
        <a:xfrm>
          <a:off x="2857500" y="60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151980</xdr:rowOff>
    </xdr:from>
    <xdr:ext cx="534377" cy="259045"/>
    <xdr:sp macro="" textlink="">
      <xdr:nvSpPr>
        <xdr:cNvPr id="83" name="テキスト ボックス 82"/>
        <xdr:cNvSpPr txBox="1"/>
      </xdr:nvSpPr>
      <xdr:spPr>
        <a:xfrm>
          <a:off x="2641111" y="580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83802</xdr:rowOff>
    </xdr:from>
    <xdr:to>
      <xdr:col>3</xdr:col>
      <xdr:colOff>3175</xdr:colOff>
      <xdr:row>36</xdr:row>
      <xdr:rowOff>13952</xdr:rowOff>
    </xdr:to>
    <xdr:sp macro="" textlink="">
      <xdr:nvSpPr>
        <xdr:cNvPr id="84" name="円/楕円 83"/>
        <xdr:cNvSpPr/>
      </xdr:nvSpPr>
      <xdr:spPr>
        <a:xfrm>
          <a:off x="1968500" y="608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30479</xdr:rowOff>
    </xdr:from>
    <xdr:ext cx="534377" cy="259045"/>
    <xdr:sp macro="" textlink="">
      <xdr:nvSpPr>
        <xdr:cNvPr id="85" name="テキスト ボックス 84"/>
        <xdr:cNvSpPr txBox="1"/>
      </xdr:nvSpPr>
      <xdr:spPr>
        <a:xfrm>
          <a:off x="1752111" y="58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116880</xdr:rowOff>
    </xdr:from>
    <xdr:to>
      <xdr:col>1</xdr:col>
      <xdr:colOff>485775</xdr:colOff>
      <xdr:row>35</xdr:row>
      <xdr:rowOff>47030</xdr:rowOff>
    </xdr:to>
    <xdr:sp macro="" textlink="">
      <xdr:nvSpPr>
        <xdr:cNvPr id="86" name="円/楕円 85"/>
        <xdr:cNvSpPr/>
      </xdr:nvSpPr>
      <xdr:spPr>
        <a:xfrm>
          <a:off x="1079500" y="59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63557</xdr:rowOff>
    </xdr:from>
    <xdr:ext cx="534377" cy="259045"/>
    <xdr:sp macro="" textlink="">
      <xdr:nvSpPr>
        <xdr:cNvPr id="87" name="テキスト ボックス 86"/>
        <xdr:cNvSpPr txBox="1"/>
      </xdr:nvSpPr>
      <xdr:spPr>
        <a:xfrm>
          <a:off x="863111" y="572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7442</xdr:rowOff>
    </xdr:from>
    <xdr:to>
      <xdr:col>6</xdr:col>
      <xdr:colOff>511175</xdr:colOff>
      <xdr:row>59</xdr:row>
      <xdr:rowOff>10363</xdr:rowOff>
    </xdr:to>
    <xdr:cxnSp macro="">
      <xdr:nvCxnSpPr>
        <xdr:cNvPr id="118" name="直線コネクタ 117"/>
        <xdr:cNvCxnSpPr/>
      </xdr:nvCxnSpPr>
      <xdr:spPr>
        <a:xfrm flipV="1">
          <a:off x="3797300" y="10122992"/>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10363</xdr:rowOff>
    </xdr:from>
    <xdr:to>
      <xdr:col>5</xdr:col>
      <xdr:colOff>358775</xdr:colOff>
      <xdr:row>59</xdr:row>
      <xdr:rowOff>18041</xdr:rowOff>
    </xdr:to>
    <xdr:cxnSp macro="">
      <xdr:nvCxnSpPr>
        <xdr:cNvPr id="121" name="直線コネクタ 120"/>
        <xdr:cNvCxnSpPr/>
      </xdr:nvCxnSpPr>
      <xdr:spPr>
        <a:xfrm flipV="1">
          <a:off x="2908300" y="10125913"/>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18041</xdr:rowOff>
    </xdr:from>
    <xdr:to>
      <xdr:col>4</xdr:col>
      <xdr:colOff>155575</xdr:colOff>
      <xdr:row>59</xdr:row>
      <xdr:rowOff>21076</xdr:rowOff>
    </xdr:to>
    <xdr:cxnSp macro="">
      <xdr:nvCxnSpPr>
        <xdr:cNvPr id="124" name="直線コネクタ 123"/>
        <xdr:cNvCxnSpPr/>
      </xdr:nvCxnSpPr>
      <xdr:spPr>
        <a:xfrm flipV="1">
          <a:off x="2019300" y="10133591"/>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82257</xdr:rowOff>
    </xdr:from>
    <xdr:ext cx="534377" cy="259045"/>
    <xdr:sp macro="" textlink="">
      <xdr:nvSpPr>
        <xdr:cNvPr id="126" name="テキスト ボックス 125"/>
        <xdr:cNvSpPr txBox="1"/>
      </xdr:nvSpPr>
      <xdr:spPr>
        <a:xfrm>
          <a:off x="2641111" y="98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18010</xdr:rowOff>
    </xdr:from>
    <xdr:to>
      <xdr:col>2</xdr:col>
      <xdr:colOff>638175</xdr:colOff>
      <xdr:row>59</xdr:row>
      <xdr:rowOff>21076</xdr:rowOff>
    </xdr:to>
    <xdr:cxnSp macro="">
      <xdr:nvCxnSpPr>
        <xdr:cNvPr id="127" name="直線コネクタ 126"/>
        <xdr:cNvCxnSpPr/>
      </xdr:nvCxnSpPr>
      <xdr:spPr>
        <a:xfrm>
          <a:off x="1130300" y="10133560"/>
          <a:ext cx="8890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85296</xdr:rowOff>
    </xdr:from>
    <xdr:ext cx="534377" cy="259045"/>
    <xdr:sp macro="" textlink="">
      <xdr:nvSpPr>
        <xdr:cNvPr id="129" name="テキスト ボックス 128"/>
        <xdr:cNvSpPr txBox="1"/>
      </xdr:nvSpPr>
      <xdr:spPr>
        <a:xfrm>
          <a:off x="1752111" y="98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62115</xdr:rowOff>
    </xdr:from>
    <xdr:ext cx="534377" cy="259045"/>
    <xdr:sp macro="" textlink="">
      <xdr:nvSpPr>
        <xdr:cNvPr id="131" name="テキスト ボックス 130"/>
        <xdr:cNvSpPr txBox="1"/>
      </xdr:nvSpPr>
      <xdr:spPr>
        <a:xfrm>
          <a:off x="863111" y="101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128092</xdr:rowOff>
    </xdr:from>
    <xdr:to>
      <xdr:col>6</xdr:col>
      <xdr:colOff>561975</xdr:colOff>
      <xdr:row>59</xdr:row>
      <xdr:rowOff>58242</xdr:rowOff>
    </xdr:to>
    <xdr:sp macro="" textlink="">
      <xdr:nvSpPr>
        <xdr:cNvPr id="137" name="円/楕円 136"/>
        <xdr:cNvSpPr/>
      </xdr:nvSpPr>
      <xdr:spPr>
        <a:xfrm>
          <a:off x="4584700" y="100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55,998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131013</xdr:rowOff>
    </xdr:from>
    <xdr:to>
      <xdr:col>5</xdr:col>
      <xdr:colOff>409575</xdr:colOff>
      <xdr:row>59</xdr:row>
      <xdr:rowOff>61163</xdr:rowOff>
    </xdr:to>
    <xdr:sp macro="" textlink="">
      <xdr:nvSpPr>
        <xdr:cNvPr id="139" name="円/楕円 138"/>
        <xdr:cNvSpPr/>
      </xdr:nvSpPr>
      <xdr:spPr>
        <a:xfrm>
          <a:off x="3746500" y="100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52290</xdr:rowOff>
    </xdr:from>
    <xdr:ext cx="534377" cy="259045"/>
    <xdr:sp macro="" textlink="">
      <xdr:nvSpPr>
        <xdr:cNvPr id="140" name="テキスト ボックス 139"/>
        <xdr:cNvSpPr txBox="1"/>
      </xdr:nvSpPr>
      <xdr:spPr>
        <a:xfrm>
          <a:off x="3530111" y="1016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138691</xdr:rowOff>
    </xdr:from>
    <xdr:to>
      <xdr:col>4</xdr:col>
      <xdr:colOff>206375</xdr:colOff>
      <xdr:row>59</xdr:row>
      <xdr:rowOff>68841</xdr:rowOff>
    </xdr:to>
    <xdr:sp macro="" textlink="">
      <xdr:nvSpPr>
        <xdr:cNvPr id="141" name="円/楕円 140"/>
        <xdr:cNvSpPr/>
      </xdr:nvSpPr>
      <xdr:spPr>
        <a:xfrm>
          <a:off x="2857500" y="100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59968</xdr:rowOff>
    </xdr:from>
    <xdr:ext cx="534377" cy="259045"/>
    <xdr:sp macro="" textlink="">
      <xdr:nvSpPr>
        <xdr:cNvPr id="142" name="テキスト ボックス 141"/>
        <xdr:cNvSpPr txBox="1"/>
      </xdr:nvSpPr>
      <xdr:spPr>
        <a:xfrm>
          <a:off x="2641111" y="10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141726</xdr:rowOff>
    </xdr:from>
    <xdr:to>
      <xdr:col>3</xdr:col>
      <xdr:colOff>3175</xdr:colOff>
      <xdr:row>59</xdr:row>
      <xdr:rowOff>71876</xdr:rowOff>
    </xdr:to>
    <xdr:sp macro="" textlink="">
      <xdr:nvSpPr>
        <xdr:cNvPr id="143" name="円/楕円 142"/>
        <xdr:cNvSpPr/>
      </xdr:nvSpPr>
      <xdr:spPr>
        <a:xfrm>
          <a:off x="1968500" y="100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63003</xdr:rowOff>
    </xdr:from>
    <xdr:ext cx="534377" cy="259045"/>
    <xdr:sp macro="" textlink="">
      <xdr:nvSpPr>
        <xdr:cNvPr id="144" name="テキスト ボックス 143"/>
        <xdr:cNvSpPr txBox="1"/>
      </xdr:nvSpPr>
      <xdr:spPr>
        <a:xfrm>
          <a:off x="1752111" y="101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138660</xdr:rowOff>
    </xdr:from>
    <xdr:to>
      <xdr:col>1</xdr:col>
      <xdr:colOff>485775</xdr:colOff>
      <xdr:row>59</xdr:row>
      <xdr:rowOff>68810</xdr:rowOff>
    </xdr:to>
    <xdr:sp macro="" textlink="">
      <xdr:nvSpPr>
        <xdr:cNvPr id="145" name="円/楕円 144"/>
        <xdr:cNvSpPr/>
      </xdr:nvSpPr>
      <xdr:spPr>
        <a:xfrm>
          <a:off x="1079500" y="100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85337</xdr:rowOff>
    </xdr:from>
    <xdr:ext cx="534377" cy="259045"/>
    <xdr:sp macro="" textlink="">
      <xdr:nvSpPr>
        <xdr:cNvPr id="146" name="テキスト ボックス 145"/>
        <xdr:cNvSpPr txBox="1"/>
      </xdr:nvSpPr>
      <xdr:spPr>
        <a:xfrm>
          <a:off x="863111" y="98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169418</xdr:rowOff>
    </xdr:from>
    <xdr:to>
      <xdr:col>6</xdr:col>
      <xdr:colOff>511175</xdr:colOff>
      <xdr:row>78</xdr:row>
      <xdr:rowOff>17236</xdr:rowOff>
    </xdr:to>
    <xdr:cxnSp macro="">
      <xdr:nvCxnSpPr>
        <xdr:cNvPr id="177" name="直線コネクタ 176"/>
        <xdr:cNvCxnSpPr/>
      </xdr:nvCxnSpPr>
      <xdr:spPr>
        <a:xfrm>
          <a:off x="3797300" y="13371068"/>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142095</xdr:rowOff>
    </xdr:from>
    <xdr:to>
      <xdr:col>5</xdr:col>
      <xdr:colOff>358775</xdr:colOff>
      <xdr:row>77</xdr:row>
      <xdr:rowOff>169418</xdr:rowOff>
    </xdr:to>
    <xdr:cxnSp macro="">
      <xdr:nvCxnSpPr>
        <xdr:cNvPr id="180" name="直線コネクタ 179"/>
        <xdr:cNvCxnSpPr/>
      </xdr:nvCxnSpPr>
      <xdr:spPr>
        <a:xfrm>
          <a:off x="2908300" y="13343745"/>
          <a:ext cx="889000" cy="2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77326</xdr:rowOff>
    </xdr:from>
    <xdr:to>
      <xdr:col>4</xdr:col>
      <xdr:colOff>155575</xdr:colOff>
      <xdr:row>77</xdr:row>
      <xdr:rowOff>142095</xdr:rowOff>
    </xdr:to>
    <xdr:cxnSp macro="">
      <xdr:nvCxnSpPr>
        <xdr:cNvPr id="183" name="直線コネクタ 182"/>
        <xdr:cNvCxnSpPr/>
      </xdr:nvCxnSpPr>
      <xdr:spPr>
        <a:xfrm>
          <a:off x="2019300" y="1327897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115152</xdr:rowOff>
    </xdr:from>
    <xdr:ext cx="469744" cy="259045"/>
    <xdr:sp macro="" textlink="">
      <xdr:nvSpPr>
        <xdr:cNvPr id="185" name="テキスト ボックス 184"/>
        <xdr:cNvSpPr txBox="1"/>
      </xdr:nvSpPr>
      <xdr:spPr>
        <a:xfrm>
          <a:off x="2673427" y="1297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77326</xdr:rowOff>
    </xdr:from>
    <xdr:to>
      <xdr:col>2</xdr:col>
      <xdr:colOff>638175</xdr:colOff>
      <xdr:row>77</xdr:row>
      <xdr:rowOff>103777</xdr:rowOff>
    </xdr:to>
    <xdr:cxnSp macro="">
      <xdr:nvCxnSpPr>
        <xdr:cNvPr id="186" name="直線コネクタ 185"/>
        <xdr:cNvCxnSpPr/>
      </xdr:nvCxnSpPr>
      <xdr:spPr>
        <a:xfrm flipV="1">
          <a:off x="1130300" y="13278976"/>
          <a:ext cx="8890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103068</xdr:rowOff>
    </xdr:from>
    <xdr:ext cx="469744" cy="259045"/>
    <xdr:sp macro="" textlink="">
      <xdr:nvSpPr>
        <xdr:cNvPr id="188" name="テキスト ボックス 187"/>
        <xdr:cNvSpPr txBox="1"/>
      </xdr:nvSpPr>
      <xdr:spPr>
        <a:xfrm>
          <a:off x="1784427" y="1296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56695</xdr:rowOff>
    </xdr:from>
    <xdr:ext cx="469744" cy="259045"/>
    <xdr:sp macro="" textlink="">
      <xdr:nvSpPr>
        <xdr:cNvPr id="190" name="テキスト ボックス 189"/>
        <xdr:cNvSpPr txBox="1"/>
      </xdr:nvSpPr>
      <xdr:spPr>
        <a:xfrm>
          <a:off x="895427" y="129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137886</xdr:rowOff>
    </xdr:from>
    <xdr:to>
      <xdr:col>6</xdr:col>
      <xdr:colOff>561975</xdr:colOff>
      <xdr:row>78</xdr:row>
      <xdr:rowOff>68036</xdr:rowOff>
    </xdr:to>
    <xdr:sp macro="" textlink="">
      <xdr:nvSpPr>
        <xdr:cNvPr id="196" name="円/楕円 195"/>
        <xdr:cNvSpPr/>
      </xdr:nvSpPr>
      <xdr:spPr>
        <a:xfrm>
          <a:off x="4584700" y="133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116313</xdr:rowOff>
    </xdr:from>
    <xdr:ext cx="469744" cy="259045"/>
    <xdr:sp macro="" textlink="">
      <xdr:nvSpPr>
        <xdr:cNvPr id="197" name="維持補修費該当値テキスト"/>
        <xdr:cNvSpPr txBox="1"/>
      </xdr:nvSpPr>
      <xdr:spPr>
        <a:xfrm>
          <a:off x="4686300" y="1331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118618</xdr:rowOff>
    </xdr:from>
    <xdr:to>
      <xdr:col>5</xdr:col>
      <xdr:colOff>409575</xdr:colOff>
      <xdr:row>78</xdr:row>
      <xdr:rowOff>48768</xdr:rowOff>
    </xdr:to>
    <xdr:sp macro="" textlink="">
      <xdr:nvSpPr>
        <xdr:cNvPr id="198" name="円/楕円 197"/>
        <xdr:cNvSpPr/>
      </xdr:nvSpPr>
      <xdr:spPr>
        <a:xfrm>
          <a:off x="37465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39895</xdr:rowOff>
    </xdr:from>
    <xdr:ext cx="469744" cy="259045"/>
    <xdr:sp macro="" textlink="">
      <xdr:nvSpPr>
        <xdr:cNvPr id="199" name="テキスト ボックス 198"/>
        <xdr:cNvSpPr txBox="1"/>
      </xdr:nvSpPr>
      <xdr:spPr>
        <a:xfrm>
          <a:off x="3562427"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91295</xdr:rowOff>
    </xdr:from>
    <xdr:to>
      <xdr:col>4</xdr:col>
      <xdr:colOff>206375</xdr:colOff>
      <xdr:row>78</xdr:row>
      <xdr:rowOff>21445</xdr:rowOff>
    </xdr:to>
    <xdr:sp macro="" textlink="">
      <xdr:nvSpPr>
        <xdr:cNvPr id="200" name="円/楕円 199"/>
        <xdr:cNvSpPr/>
      </xdr:nvSpPr>
      <xdr:spPr>
        <a:xfrm>
          <a:off x="2857500" y="132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12572</xdr:rowOff>
    </xdr:from>
    <xdr:ext cx="469744" cy="259045"/>
    <xdr:sp macro="" textlink="">
      <xdr:nvSpPr>
        <xdr:cNvPr id="201" name="テキスト ボックス 200"/>
        <xdr:cNvSpPr txBox="1"/>
      </xdr:nvSpPr>
      <xdr:spPr>
        <a:xfrm>
          <a:off x="2673427" y="1338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26526</xdr:rowOff>
    </xdr:from>
    <xdr:to>
      <xdr:col>3</xdr:col>
      <xdr:colOff>3175</xdr:colOff>
      <xdr:row>77</xdr:row>
      <xdr:rowOff>128126</xdr:rowOff>
    </xdr:to>
    <xdr:sp macro="" textlink="">
      <xdr:nvSpPr>
        <xdr:cNvPr id="202" name="円/楕円 201"/>
        <xdr:cNvSpPr/>
      </xdr:nvSpPr>
      <xdr:spPr>
        <a:xfrm>
          <a:off x="1968500" y="132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119253</xdr:rowOff>
    </xdr:from>
    <xdr:ext cx="469744" cy="259045"/>
    <xdr:sp macro="" textlink="">
      <xdr:nvSpPr>
        <xdr:cNvPr id="203" name="テキスト ボックス 202"/>
        <xdr:cNvSpPr txBox="1"/>
      </xdr:nvSpPr>
      <xdr:spPr>
        <a:xfrm>
          <a:off x="1784427" y="1332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52977</xdr:rowOff>
    </xdr:from>
    <xdr:to>
      <xdr:col>1</xdr:col>
      <xdr:colOff>485775</xdr:colOff>
      <xdr:row>77</xdr:row>
      <xdr:rowOff>154577</xdr:rowOff>
    </xdr:to>
    <xdr:sp macro="" textlink="">
      <xdr:nvSpPr>
        <xdr:cNvPr id="204" name="円/楕円 203"/>
        <xdr:cNvSpPr/>
      </xdr:nvSpPr>
      <xdr:spPr>
        <a:xfrm>
          <a:off x="1079500" y="132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145704</xdr:rowOff>
    </xdr:from>
    <xdr:ext cx="469744" cy="259045"/>
    <xdr:sp macro="" textlink="">
      <xdr:nvSpPr>
        <xdr:cNvPr id="205" name="テキスト ボックス 204"/>
        <xdr:cNvSpPr txBox="1"/>
      </xdr:nvSpPr>
      <xdr:spPr>
        <a:xfrm>
          <a:off x="895427" y="1334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114745</xdr:rowOff>
    </xdr:from>
    <xdr:to>
      <xdr:col>6</xdr:col>
      <xdr:colOff>511175</xdr:colOff>
      <xdr:row>97</xdr:row>
      <xdr:rowOff>9906</xdr:rowOff>
    </xdr:to>
    <xdr:cxnSp macro="">
      <xdr:nvCxnSpPr>
        <xdr:cNvPr id="235" name="直線コネクタ 234"/>
        <xdr:cNvCxnSpPr/>
      </xdr:nvCxnSpPr>
      <xdr:spPr>
        <a:xfrm flipV="1">
          <a:off x="3797300" y="16573945"/>
          <a:ext cx="838200" cy="6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5423</xdr:rowOff>
    </xdr:from>
    <xdr:to>
      <xdr:col>5</xdr:col>
      <xdr:colOff>358775</xdr:colOff>
      <xdr:row>97</xdr:row>
      <xdr:rowOff>9906</xdr:rowOff>
    </xdr:to>
    <xdr:cxnSp macro="">
      <xdr:nvCxnSpPr>
        <xdr:cNvPr id="238" name="直線コネクタ 237"/>
        <xdr:cNvCxnSpPr/>
      </xdr:nvCxnSpPr>
      <xdr:spPr>
        <a:xfrm>
          <a:off x="2908300" y="16636073"/>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5423</xdr:rowOff>
    </xdr:from>
    <xdr:to>
      <xdr:col>4</xdr:col>
      <xdr:colOff>155575</xdr:colOff>
      <xdr:row>97</xdr:row>
      <xdr:rowOff>62878</xdr:rowOff>
    </xdr:to>
    <xdr:cxnSp macro="">
      <xdr:nvCxnSpPr>
        <xdr:cNvPr id="241" name="直線コネクタ 240"/>
        <xdr:cNvCxnSpPr/>
      </xdr:nvCxnSpPr>
      <xdr:spPr>
        <a:xfrm flipV="1">
          <a:off x="2019300" y="16636073"/>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91915</xdr:rowOff>
    </xdr:from>
    <xdr:ext cx="534377" cy="259045"/>
    <xdr:sp macro="" textlink="">
      <xdr:nvSpPr>
        <xdr:cNvPr id="243" name="テキスト ボックス 242"/>
        <xdr:cNvSpPr txBox="1"/>
      </xdr:nvSpPr>
      <xdr:spPr>
        <a:xfrm>
          <a:off x="2641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58026</xdr:rowOff>
    </xdr:from>
    <xdr:to>
      <xdr:col>2</xdr:col>
      <xdr:colOff>638175</xdr:colOff>
      <xdr:row>97</xdr:row>
      <xdr:rowOff>62878</xdr:rowOff>
    </xdr:to>
    <xdr:cxnSp macro="">
      <xdr:nvCxnSpPr>
        <xdr:cNvPr id="244" name="直線コネクタ 243"/>
        <xdr:cNvCxnSpPr/>
      </xdr:nvCxnSpPr>
      <xdr:spPr>
        <a:xfrm>
          <a:off x="1130300" y="16688676"/>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161752</xdr:rowOff>
    </xdr:from>
    <xdr:ext cx="534377" cy="259045"/>
    <xdr:sp macro="" textlink="">
      <xdr:nvSpPr>
        <xdr:cNvPr id="246" name="テキスト ボックス 245"/>
        <xdr:cNvSpPr txBox="1"/>
      </xdr:nvSpPr>
      <xdr:spPr>
        <a:xfrm>
          <a:off x="1752111" y="162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170883</xdr:rowOff>
    </xdr:from>
    <xdr:ext cx="534377" cy="259045"/>
    <xdr:sp macro="" textlink="">
      <xdr:nvSpPr>
        <xdr:cNvPr id="248" name="テキスト ボックス 247"/>
        <xdr:cNvSpPr txBox="1"/>
      </xdr:nvSpPr>
      <xdr:spPr>
        <a:xfrm>
          <a:off x="863111" y="162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63945</xdr:rowOff>
    </xdr:from>
    <xdr:to>
      <xdr:col>6</xdr:col>
      <xdr:colOff>561975</xdr:colOff>
      <xdr:row>96</xdr:row>
      <xdr:rowOff>165545</xdr:rowOff>
    </xdr:to>
    <xdr:sp macro="" textlink="">
      <xdr:nvSpPr>
        <xdr:cNvPr id="254" name="円/楕円 253"/>
        <xdr:cNvSpPr/>
      </xdr:nvSpPr>
      <xdr:spPr>
        <a:xfrm>
          <a:off x="4584700" y="165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42372</xdr:rowOff>
    </xdr:from>
    <xdr:ext cx="534377" cy="259045"/>
    <xdr:sp macro="" textlink="">
      <xdr:nvSpPr>
        <xdr:cNvPr id="255" name="扶助費該当値テキスト"/>
        <xdr:cNvSpPr txBox="1"/>
      </xdr:nvSpPr>
      <xdr:spPr>
        <a:xfrm>
          <a:off x="4686300" y="165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64,965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130556</xdr:rowOff>
    </xdr:from>
    <xdr:to>
      <xdr:col>5</xdr:col>
      <xdr:colOff>409575</xdr:colOff>
      <xdr:row>97</xdr:row>
      <xdr:rowOff>60706</xdr:rowOff>
    </xdr:to>
    <xdr:sp macro="" textlink="">
      <xdr:nvSpPr>
        <xdr:cNvPr id="256" name="円/楕円 255"/>
        <xdr:cNvSpPr/>
      </xdr:nvSpPr>
      <xdr:spPr>
        <a:xfrm>
          <a:off x="3746500" y="165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51833</xdr:rowOff>
    </xdr:from>
    <xdr:ext cx="534377" cy="259045"/>
    <xdr:sp macro="" textlink="">
      <xdr:nvSpPr>
        <xdr:cNvPr id="257" name="テキスト ボックス 256"/>
        <xdr:cNvSpPr txBox="1"/>
      </xdr:nvSpPr>
      <xdr:spPr>
        <a:xfrm>
          <a:off x="3530111" y="1668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126073</xdr:rowOff>
    </xdr:from>
    <xdr:to>
      <xdr:col>4</xdr:col>
      <xdr:colOff>206375</xdr:colOff>
      <xdr:row>97</xdr:row>
      <xdr:rowOff>56223</xdr:rowOff>
    </xdr:to>
    <xdr:sp macro="" textlink="">
      <xdr:nvSpPr>
        <xdr:cNvPr id="258" name="円/楕円 257"/>
        <xdr:cNvSpPr/>
      </xdr:nvSpPr>
      <xdr:spPr>
        <a:xfrm>
          <a:off x="2857500" y="165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47350</xdr:rowOff>
    </xdr:from>
    <xdr:ext cx="534377" cy="259045"/>
    <xdr:sp macro="" textlink="">
      <xdr:nvSpPr>
        <xdr:cNvPr id="259" name="テキスト ボックス 258"/>
        <xdr:cNvSpPr txBox="1"/>
      </xdr:nvSpPr>
      <xdr:spPr>
        <a:xfrm>
          <a:off x="2641111" y="166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12078</xdr:rowOff>
    </xdr:from>
    <xdr:to>
      <xdr:col>3</xdr:col>
      <xdr:colOff>3175</xdr:colOff>
      <xdr:row>97</xdr:row>
      <xdr:rowOff>113678</xdr:rowOff>
    </xdr:to>
    <xdr:sp macro="" textlink="">
      <xdr:nvSpPr>
        <xdr:cNvPr id="260" name="円/楕円 259"/>
        <xdr:cNvSpPr/>
      </xdr:nvSpPr>
      <xdr:spPr>
        <a:xfrm>
          <a:off x="1968500" y="166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104805</xdr:rowOff>
    </xdr:from>
    <xdr:ext cx="534377" cy="259045"/>
    <xdr:sp macro="" textlink="">
      <xdr:nvSpPr>
        <xdr:cNvPr id="261" name="テキスト ボックス 260"/>
        <xdr:cNvSpPr txBox="1"/>
      </xdr:nvSpPr>
      <xdr:spPr>
        <a:xfrm>
          <a:off x="1752111" y="167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7226</xdr:rowOff>
    </xdr:from>
    <xdr:to>
      <xdr:col>1</xdr:col>
      <xdr:colOff>485775</xdr:colOff>
      <xdr:row>97</xdr:row>
      <xdr:rowOff>108826</xdr:rowOff>
    </xdr:to>
    <xdr:sp macro="" textlink="">
      <xdr:nvSpPr>
        <xdr:cNvPr id="262" name="円/楕円 261"/>
        <xdr:cNvSpPr/>
      </xdr:nvSpPr>
      <xdr:spPr>
        <a:xfrm>
          <a:off x="1079500" y="166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99953</xdr:rowOff>
    </xdr:from>
    <xdr:ext cx="534377" cy="259045"/>
    <xdr:sp macro="" textlink="">
      <xdr:nvSpPr>
        <xdr:cNvPr id="263" name="テキスト ボックス 262"/>
        <xdr:cNvSpPr txBox="1"/>
      </xdr:nvSpPr>
      <xdr:spPr>
        <a:xfrm>
          <a:off x="863111" y="1673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279</xdr:rowOff>
    </xdr:from>
    <xdr:to>
      <xdr:col>15</xdr:col>
      <xdr:colOff>180975</xdr:colOff>
      <xdr:row>35</xdr:row>
      <xdr:rowOff>18110</xdr:rowOff>
    </xdr:to>
    <xdr:cxnSp macro="">
      <xdr:nvCxnSpPr>
        <xdr:cNvPr id="292" name="直線コネクタ 291"/>
        <xdr:cNvCxnSpPr/>
      </xdr:nvCxnSpPr>
      <xdr:spPr>
        <a:xfrm>
          <a:off x="9639300" y="5829579"/>
          <a:ext cx="838200" cy="1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118910</xdr:rowOff>
    </xdr:from>
    <xdr:to>
      <xdr:col>14</xdr:col>
      <xdr:colOff>28575</xdr:colOff>
      <xdr:row>34</xdr:row>
      <xdr:rowOff>279</xdr:rowOff>
    </xdr:to>
    <xdr:cxnSp macro="">
      <xdr:nvCxnSpPr>
        <xdr:cNvPr id="295" name="直線コネクタ 294"/>
        <xdr:cNvCxnSpPr/>
      </xdr:nvCxnSpPr>
      <xdr:spPr>
        <a:xfrm>
          <a:off x="8750300" y="5776760"/>
          <a:ext cx="889000" cy="5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82105</xdr:rowOff>
    </xdr:from>
    <xdr:to>
      <xdr:col>12</xdr:col>
      <xdr:colOff>511175</xdr:colOff>
      <xdr:row>33</xdr:row>
      <xdr:rowOff>118910</xdr:rowOff>
    </xdr:to>
    <xdr:cxnSp macro="">
      <xdr:nvCxnSpPr>
        <xdr:cNvPr id="298" name="直線コネクタ 297"/>
        <xdr:cNvCxnSpPr/>
      </xdr:nvCxnSpPr>
      <xdr:spPr>
        <a:xfrm>
          <a:off x="7861300" y="5397055"/>
          <a:ext cx="889000" cy="3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51122</xdr:rowOff>
    </xdr:from>
    <xdr:ext cx="534377" cy="259045"/>
    <xdr:sp macro="" textlink="">
      <xdr:nvSpPr>
        <xdr:cNvPr id="300" name="テキスト ボックス 299"/>
        <xdr:cNvSpPr txBox="1"/>
      </xdr:nvSpPr>
      <xdr:spPr>
        <a:xfrm>
          <a:off x="8483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82105</xdr:rowOff>
    </xdr:from>
    <xdr:to>
      <xdr:col>11</xdr:col>
      <xdr:colOff>307975</xdr:colOff>
      <xdr:row>34</xdr:row>
      <xdr:rowOff>140398</xdr:rowOff>
    </xdr:to>
    <xdr:cxnSp macro="">
      <xdr:nvCxnSpPr>
        <xdr:cNvPr id="301" name="直線コネクタ 300"/>
        <xdr:cNvCxnSpPr/>
      </xdr:nvCxnSpPr>
      <xdr:spPr>
        <a:xfrm flipV="1">
          <a:off x="6972300" y="5397055"/>
          <a:ext cx="889000" cy="57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124706</xdr:rowOff>
    </xdr:from>
    <xdr:ext cx="534377" cy="259045"/>
    <xdr:sp macro="" textlink="">
      <xdr:nvSpPr>
        <xdr:cNvPr id="303" name="テキスト ボックス 302"/>
        <xdr:cNvSpPr txBox="1"/>
      </xdr:nvSpPr>
      <xdr:spPr>
        <a:xfrm>
          <a:off x="7594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80154</xdr:rowOff>
    </xdr:from>
    <xdr:ext cx="534377" cy="259045"/>
    <xdr:sp macro="" textlink="">
      <xdr:nvSpPr>
        <xdr:cNvPr id="305" name="テキスト ボックス 304"/>
        <xdr:cNvSpPr txBox="1"/>
      </xdr:nvSpPr>
      <xdr:spPr>
        <a:xfrm>
          <a:off x="6705111" y="62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138760</xdr:rowOff>
    </xdr:from>
    <xdr:to>
      <xdr:col>15</xdr:col>
      <xdr:colOff>231775</xdr:colOff>
      <xdr:row>35</xdr:row>
      <xdr:rowOff>68910</xdr:rowOff>
    </xdr:to>
    <xdr:sp macro="" textlink="">
      <xdr:nvSpPr>
        <xdr:cNvPr id="311" name="円/楕円 310"/>
        <xdr:cNvSpPr/>
      </xdr:nvSpPr>
      <xdr:spPr>
        <a:xfrm>
          <a:off x="10426700" y="59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161637</xdr:rowOff>
    </xdr:from>
    <xdr:ext cx="534377" cy="259045"/>
    <xdr:sp macro="" textlink="">
      <xdr:nvSpPr>
        <xdr:cNvPr id="312" name="補助費等該当値テキスト"/>
        <xdr:cNvSpPr txBox="1"/>
      </xdr:nvSpPr>
      <xdr:spPr>
        <a:xfrm>
          <a:off x="10528300" y="58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56,074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120929</xdr:rowOff>
    </xdr:from>
    <xdr:to>
      <xdr:col>14</xdr:col>
      <xdr:colOff>79375</xdr:colOff>
      <xdr:row>34</xdr:row>
      <xdr:rowOff>51079</xdr:rowOff>
    </xdr:to>
    <xdr:sp macro="" textlink="">
      <xdr:nvSpPr>
        <xdr:cNvPr id="313" name="円/楕円 312"/>
        <xdr:cNvSpPr/>
      </xdr:nvSpPr>
      <xdr:spPr>
        <a:xfrm>
          <a:off x="9588500" y="57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67606</xdr:rowOff>
    </xdr:from>
    <xdr:ext cx="534377" cy="259045"/>
    <xdr:sp macro="" textlink="">
      <xdr:nvSpPr>
        <xdr:cNvPr id="314" name="テキスト ボックス 313"/>
        <xdr:cNvSpPr txBox="1"/>
      </xdr:nvSpPr>
      <xdr:spPr>
        <a:xfrm>
          <a:off x="9372111" y="55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68110</xdr:rowOff>
    </xdr:from>
    <xdr:to>
      <xdr:col>12</xdr:col>
      <xdr:colOff>561975</xdr:colOff>
      <xdr:row>33</xdr:row>
      <xdr:rowOff>169710</xdr:rowOff>
    </xdr:to>
    <xdr:sp macro="" textlink="">
      <xdr:nvSpPr>
        <xdr:cNvPr id="315" name="円/楕円 314"/>
        <xdr:cNvSpPr/>
      </xdr:nvSpPr>
      <xdr:spPr>
        <a:xfrm>
          <a:off x="8699500" y="57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14787</xdr:rowOff>
    </xdr:from>
    <xdr:ext cx="534377" cy="259045"/>
    <xdr:sp macro="" textlink="">
      <xdr:nvSpPr>
        <xdr:cNvPr id="316" name="テキスト ボックス 315"/>
        <xdr:cNvSpPr txBox="1"/>
      </xdr:nvSpPr>
      <xdr:spPr>
        <a:xfrm>
          <a:off x="8483111" y="550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31305</xdr:rowOff>
    </xdr:from>
    <xdr:to>
      <xdr:col>11</xdr:col>
      <xdr:colOff>358775</xdr:colOff>
      <xdr:row>31</xdr:row>
      <xdr:rowOff>132905</xdr:rowOff>
    </xdr:to>
    <xdr:sp macro="" textlink="">
      <xdr:nvSpPr>
        <xdr:cNvPr id="317" name="円/楕円 316"/>
        <xdr:cNvSpPr/>
      </xdr:nvSpPr>
      <xdr:spPr>
        <a:xfrm>
          <a:off x="7810500" y="53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149432</xdr:rowOff>
    </xdr:from>
    <xdr:ext cx="599010" cy="259045"/>
    <xdr:sp macro="" textlink="">
      <xdr:nvSpPr>
        <xdr:cNvPr id="318" name="テキスト ボックス 317"/>
        <xdr:cNvSpPr txBox="1"/>
      </xdr:nvSpPr>
      <xdr:spPr>
        <a:xfrm>
          <a:off x="7561794" y="512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105,035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89598</xdr:rowOff>
    </xdr:from>
    <xdr:to>
      <xdr:col>10</xdr:col>
      <xdr:colOff>155575</xdr:colOff>
      <xdr:row>35</xdr:row>
      <xdr:rowOff>19748</xdr:rowOff>
    </xdr:to>
    <xdr:sp macro="" textlink="">
      <xdr:nvSpPr>
        <xdr:cNvPr id="319" name="円/楕円 318"/>
        <xdr:cNvSpPr/>
      </xdr:nvSpPr>
      <xdr:spPr>
        <a:xfrm>
          <a:off x="6921500" y="59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36275</xdr:rowOff>
    </xdr:from>
    <xdr:ext cx="534377" cy="259045"/>
    <xdr:sp macro="" textlink="">
      <xdr:nvSpPr>
        <xdr:cNvPr id="320" name="テキスト ボックス 319"/>
        <xdr:cNvSpPr txBox="1"/>
      </xdr:nvSpPr>
      <xdr:spPr>
        <a:xfrm>
          <a:off x="6705111" y="569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51199</xdr:rowOff>
    </xdr:from>
    <xdr:to>
      <xdr:col>15</xdr:col>
      <xdr:colOff>180975</xdr:colOff>
      <xdr:row>59</xdr:row>
      <xdr:rowOff>58078</xdr:rowOff>
    </xdr:to>
    <xdr:cxnSp macro="">
      <xdr:nvCxnSpPr>
        <xdr:cNvPr id="351" name="直線コネクタ 350"/>
        <xdr:cNvCxnSpPr/>
      </xdr:nvCxnSpPr>
      <xdr:spPr>
        <a:xfrm flipV="1">
          <a:off x="9639300" y="10166749"/>
          <a:ext cx="838200" cy="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36199</xdr:rowOff>
    </xdr:from>
    <xdr:to>
      <xdr:col>14</xdr:col>
      <xdr:colOff>28575</xdr:colOff>
      <xdr:row>59</xdr:row>
      <xdr:rowOff>58078</xdr:rowOff>
    </xdr:to>
    <xdr:cxnSp macro="">
      <xdr:nvCxnSpPr>
        <xdr:cNvPr id="354" name="直線コネクタ 353"/>
        <xdr:cNvCxnSpPr/>
      </xdr:nvCxnSpPr>
      <xdr:spPr>
        <a:xfrm>
          <a:off x="8750300" y="10151749"/>
          <a:ext cx="8890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36199</xdr:rowOff>
    </xdr:from>
    <xdr:to>
      <xdr:col>12</xdr:col>
      <xdr:colOff>511175</xdr:colOff>
      <xdr:row>59</xdr:row>
      <xdr:rowOff>42753</xdr:rowOff>
    </xdr:to>
    <xdr:cxnSp macro="">
      <xdr:nvCxnSpPr>
        <xdr:cNvPr id="357" name="直線コネクタ 356"/>
        <xdr:cNvCxnSpPr/>
      </xdr:nvCxnSpPr>
      <xdr:spPr>
        <a:xfrm flipV="1">
          <a:off x="7861300" y="10151749"/>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103129</xdr:rowOff>
    </xdr:from>
    <xdr:ext cx="534377" cy="259045"/>
    <xdr:sp macro="" textlink="">
      <xdr:nvSpPr>
        <xdr:cNvPr id="359" name="テキスト ボックス 358"/>
        <xdr:cNvSpPr txBox="1"/>
      </xdr:nvSpPr>
      <xdr:spPr>
        <a:xfrm>
          <a:off x="8483111" y="98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42753</xdr:rowOff>
    </xdr:from>
    <xdr:to>
      <xdr:col>11</xdr:col>
      <xdr:colOff>307975</xdr:colOff>
      <xdr:row>59</xdr:row>
      <xdr:rowOff>60566</xdr:rowOff>
    </xdr:to>
    <xdr:cxnSp macro="">
      <xdr:nvCxnSpPr>
        <xdr:cNvPr id="360" name="直線コネクタ 359"/>
        <xdr:cNvCxnSpPr/>
      </xdr:nvCxnSpPr>
      <xdr:spPr>
        <a:xfrm flipV="1">
          <a:off x="6972300" y="10158303"/>
          <a:ext cx="889000" cy="1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104968</xdr:rowOff>
    </xdr:from>
    <xdr:ext cx="534377" cy="259045"/>
    <xdr:sp macro="" textlink="">
      <xdr:nvSpPr>
        <xdr:cNvPr id="362" name="テキスト ボックス 361"/>
        <xdr:cNvSpPr txBox="1"/>
      </xdr:nvSpPr>
      <xdr:spPr>
        <a:xfrm>
          <a:off x="7594111" y="98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116391</xdr:rowOff>
    </xdr:from>
    <xdr:ext cx="534377" cy="259045"/>
    <xdr:sp macro="" textlink="">
      <xdr:nvSpPr>
        <xdr:cNvPr id="364" name="テキスト ボックス 363"/>
        <xdr:cNvSpPr txBox="1"/>
      </xdr:nvSpPr>
      <xdr:spPr>
        <a:xfrm>
          <a:off x="6705111" y="98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399</xdr:rowOff>
    </xdr:from>
    <xdr:to>
      <xdr:col>15</xdr:col>
      <xdr:colOff>231775</xdr:colOff>
      <xdr:row>59</xdr:row>
      <xdr:rowOff>101999</xdr:rowOff>
    </xdr:to>
    <xdr:sp macro="" textlink="">
      <xdr:nvSpPr>
        <xdr:cNvPr id="370" name="円/楕円 369"/>
        <xdr:cNvSpPr/>
      </xdr:nvSpPr>
      <xdr:spPr>
        <a:xfrm>
          <a:off x="10426700" y="101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7278</xdr:rowOff>
    </xdr:from>
    <xdr:to>
      <xdr:col>14</xdr:col>
      <xdr:colOff>79375</xdr:colOff>
      <xdr:row>59</xdr:row>
      <xdr:rowOff>108878</xdr:rowOff>
    </xdr:to>
    <xdr:sp macro="" textlink="">
      <xdr:nvSpPr>
        <xdr:cNvPr id="372" name="円/楕円 371"/>
        <xdr:cNvSpPr/>
      </xdr:nvSpPr>
      <xdr:spPr>
        <a:xfrm>
          <a:off x="9588500" y="101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100005</xdr:rowOff>
    </xdr:from>
    <xdr:ext cx="534377" cy="259045"/>
    <xdr:sp macro="" textlink="">
      <xdr:nvSpPr>
        <xdr:cNvPr id="373" name="テキスト ボックス 372"/>
        <xdr:cNvSpPr txBox="1"/>
      </xdr:nvSpPr>
      <xdr:spPr>
        <a:xfrm>
          <a:off x="9372111" y="102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156849</xdr:rowOff>
    </xdr:from>
    <xdr:to>
      <xdr:col>12</xdr:col>
      <xdr:colOff>561975</xdr:colOff>
      <xdr:row>59</xdr:row>
      <xdr:rowOff>86999</xdr:rowOff>
    </xdr:to>
    <xdr:sp macro="" textlink="">
      <xdr:nvSpPr>
        <xdr:cNvPr id="374" name="円/楕円 373"/>
        <xdr:cNvSpPr/>
      </xdr:nvSpPr>
      <xdr:spPr>
        <a:xfrm>
          <a:off x="8699500" y="101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78126</xdr:rowOff>
    </xdr:from>
    <xdr:ext cx="534377" cy="259045"/>
    <xdr:sp macro="" textlink="">
      <xdr:nvSpPr>
        <xdr:cNvPr id="375" name="テキスト ボックス 374"/>
        <xdr:cNvSpPr txBox="1"/>
      </xdr:nvSpPr>
      <xdr:spPr>
        <a:xfrm>
          <a:off x="8483111" y="101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163403</xdr:rowOff>
    </xdr:from>
    <xdr:to>
      <xdr:col>11</xdr:col>
      <xdr:colOff>358775</xdr:colOff>
      <xdr:row>59</xdr:row>
      <xdr:rowOff>93553</xdr:rowOff>
    </xdr:to>
    <xdr:sp macro="" textlink="">
      <xdr:nvSpPr>
        <xdr:cNvPr id="376" name="円/楕円 375"/>
        <xdr:cNvSpPr/>
      </xdr:nvSpPr>
      <xdr:spPr>
        <a:xfrm>
          <a:off x="7810500" y="1010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84680</xdr:rowOff>
    </xdr:from>
    <xdr:ext cx="534377" cy="259045"/>
    <xdr:sp macro="" textlink="">
      <xdr:nvSpPr>
        <xdr:cNvPr id="377" name="テキスト ボックス 376"/>
        <xdr:cNvSpPr txBox="1"/>
      </xdr:nvSpPr>
      <xdr:spPr>
        <a:xfrm>
          <a:off x="7594111" y="1020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9766</xdr:rowOff>
    </xdr:from>
    <xdr:to>
      <xdr:col>10</xdr:col>
      <xdr:colOff>155575</xdr:colOff>
      <xdr:row>59</xdr:row>
      <xdr:rowOff>111366</xdr:rowOff>
    </xdr:to>
    <xdr:sp macro="" textlink="">
      <xdr:nvSpPr>
        <xdr:cNvPr id="378" name="円/楕円 377"/>
        <xdr:cNvSpPr/>
      </xdr:nvSpPr>
      <xdr:spPr>
        <a:xfrm>
          <a:off x="6921500" y="101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102493</xdr:rowOff>
    </xdr:from>
    <xdr:ext cx="534377" cy="259045"/>
    <xdr:sp macro="" textlink="">
      <xdr:nvSpPr>
        <xdr:cNvPr id="379" name="テキスト ボックス 378"/>
        <xdr:cNvSpPr txBox="1"/>
      </xdr:nvSpPr>
      <xdr:spPr>
        <a:xfrm>
          <a:off x="6705111" y="102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30538</xdr:rowOff>
    </xdr:from>
    <xdr:to>
      <xdr:col>15</xdr:col>
      <xdr:colOff>180975</xdr:colOff>
      <xdr:row>79</xdr:row>
      <xdr:rowOff>33393</xdr:rowOff>
    </xdr:to>
    <xdr:cxnSp macro="">
      <xdr:nvCxnSpPr>
        <xdr:cNvPr id="408" name="直線コネクタ 407"/>
        <xdr:cNvCxnSpPr/>
      </xdr:nvCxnSpPr>
      <xdr:spPr>
        <a:xfrm>
          <a:off x="9639300" y="13575088"/>
          <a:ext cx="838200" cy="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9942</xdr:rowOff>
    </xdr:from>
    <xdr:to>
      <xdr:col>14</xdr:col>
      <xdr:colOff>28575</xdr:colOff>
      <xdr:row>79</xdr:row>
      <xdr:rowOff>30538</xdr:rowOff>
    </xdr:to>
    <xdr:cxnSp macro="">
      <xdr:nvCxnSpPr>
        <xdr:cNvPr id="411" name="直線コネクタ 410"/>
        <xdr:cNvCxnSpPr/>
      </xdr:nvCxnSpPr>
      <xdr:spPr>
        <a:xfrm>
          <a:off x="8750300" y="13554492"/>
          <a:ext cx="889000" cy="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59997</xdr:rowOff>
    </xdr:from>
    <xdr:ext cx="534377" cy="259045"/>
    <xdr:sp macro="" textlink="">
      <xdr:nvSpPr>
        <xdr:cNvPr id="415" name="テキスト ボックス 414"/>
        <xdr:cNvSpPr txBox="1"/>
      </xdr:nvSpPr>
      <xdr:spPr>
        <a:xfrm>
          <a:off x="8483111" y="136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154043</xdr:rowOff>
    </xdr:from>
    <xdr:to>
      <xdr:col>15</xdr:col>
      <xdr:colOff>231775</xdr:colOff>
      <xdr:row>79</xdr:row>
      <xdr:rowOff>84193</xdr:rowOff>
    </xdr:to>
    <xdr:sp macro="" textlink="">
      <xdr:nvSpPr>
        <xdr:cNvPr id="421" name="円/楕円 420"/>
        <xdr:cNvSpPr/>
      </xdr:nvSpPr>
      <xdr:spPr>
        <a:xfrm>
          <a:off x="10426700" y="1352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469744" cy="259045"/>
    <xdr:sp macro="" textlink="">
      <xdr:nvSpPr>
        <xdr:cNvPr id="422" name="普通建設事業費 （ うち新規整備　）該当値テキスト"/>
        <xdr:cNvSpPr txBox="1"/>
      </xdr:nvSpPr>
      <xdr:spPr>
        <a:xfrm>
          <a:off x="10528300" y="134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151188</xdr:rowOff>
    </xdr:from>
    <xdr:to>
      <xdr:col>14</xdr:col>
      <xdr:colOff>79375</xdr:colOff>
      <xdr:row>79</xdr:row>
      <xdr:rowOff>81338</xdr:rowOff>
    </xdr:to>
    <xdr:sp macro="" textlink="">
      <xdr:nvSpPr>
        <xdr:cNvPr id="423" name="円/楕円 422"/>
        <xdr:cNvSpPr/>
      </xdr:nvSpPr>
      <xdr:spPr>
        <a:xfrm>
          <a:off x="9588500" y="135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72465</xdr:rowOff>
    </xdr:from>
    <xdr:ext cx="534377" cy="259045"/>
    <xdr:sp macro="" textlink="">
      <xdr:nvSpPr>
        <xdr:cNvPr id="424" name="テキスト ボックス 423"/>
        <xdr:cNvSpPr txBox="1"/>
      </xdr:nvSpPr>
      <xdr:spPr>
        <a:xfrm>
          <a:off x="9372111" y="1361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130592</xdr:rowOff>
    </xdr:from>
    <xdr:to>
      <xdr:col>12</xdr:col>
      <xdr:colOff>561975</xdr:colOff>
      <xdr:row>79</xdr:row>
      <xdr:rowOff>60742</xdr:rowOff>
    </xdr:to>
    <xdr:sp macro="" textlink="">
      <xdr:nvSpPr>
        <xdr:cNvPr id="425" name="円/楕円 424"/>
        <xdr:cNvSpPr/>
      </xdr:nvSpPr>
      <xdr:spPr>
        <a:xfrm>
          <a:off x="8699500" y="1350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77269</xdr:rowOff>
    </xdr:from>
    <xdr:ext cx="534377" cy="259045"/>
    <xdr:sp macro="" textlink="">
      <xdr:nvSpPr>
        <xdr:cNvPr id="426" name="テキスト ボックス 425"/>
        <xdr:cNvSpPr txBox="1"/>
      </xdr:nvSpPr>
      <xdr:spPr>
        <a:xfrm>
          <a:off x="8483111" y="132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44741</xdr:rowOff>
    </xdr:from>
    <xdr:to>
      <xdr:col>15</xdr:col>
      <xdr:colOff>180975</xdr:colOff>
      <xdr:row>97</xdr:row>
      <xdr:rowOff>121158</xdr:rowOff>
    </xdr:to>
    <xdr:cxnSp macro="">
      <xdr:nvCxnSpPr>
        <xdr:cNvPr id="455" name="直線コネクタ 454"/>
        <xdr:cNvCxnSpPr/>
      </xdr:nvCxnSpPr>
      <xdr:spPr>
        <a:xfrm flipV="1">
          <a:off x="9639300" y="16675391"/>
          <a:ext cx="8382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114224</xdr:rowOff>
    </xdr:from>
    <xdr:to>
      <xdr:col>14</xdr:col>
      <xdr:colOff>28575</xdr:colOff>
      <xdr:row>97</xdr:row>
      <xdr:rowOff>121158</xdr:rowOff>
    </xdr:to>
    <xdr:cxnSp macro="">
      <xdr:nvCxnSpPr>
        <xdr:cNvPr id="458" name="直線コネクタ 457"/>
        <xdr:cNvCxnSpPr/>
      </xdr:nvCxnSpPr>
      <xdr:spPr>
        <a:xfrm>
          <a:off x="8750300" y="16744874"/>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88397</xdr:rowOff>
    </xdr:from>
    <xdr:ext cx="534377" cy="259045"/>
    <xdr:sp macro="" textlink="">
      <xdr:nvSpPr>
        <xdr:cNvPr id="462" name="テキスト ボックス 461"/>
        <xdr:cNvSpPr txBox="1"/>
      </xdr:nvSpPr>
      <xdr:spPr>
        <a:xfrm>
          <a:off x="8483111" y="163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165391</xdr:rowOff>
    </xdr:from>
    <xdr:to>
      <xdr:col>15</xdr:col>
      <xdr:colOff>231775</xdr:colOff>
      <xdr:row>97</xdr:row>
      <xdr:rowOff>95541</xdr:rowOff>
    </xdr:to>
    <xdr:sp macro="" textlink="">
      <xdr:nvSpPr>
        <xdr:cNvPr id="468" name="円/楕円 467"/>
        <xdr:cNvSpPr/>
      </xdr:nvSpPr>
      <xdr:spPr>
        <a:xfrm>
          <a:off x="10426700" y="166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143818</xdr:rowOff>
    </xdr:from>
    <xdr:ext cx="534377" cy="259045"/>
    <xdr:sp macro="" textlink="">
      <xdr:nvSpPr>
        <xdr:cNvPr id="469" name="普通建設事業費 （ うち更新整備　）該当値テキスト"/>
        <xdr:cNvSpPr txBox="1"/>
      </xdr:nvSpPr>
      <xdr:spPr>
        <a:xfrm>
          <a:off x="10528300"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70358</xdr:rowOff>
    </xdr:from>
    <xdr:to>
      <xdr:col>14</xdr:col>
      <xdr:colOff>79375</xdr:colOff>
      <xdr:row>98</xdr:row>
      <xdr:rowOff>508</xdr:rowOff>
    </xdr:to>
    <xdr:sp macro="" textlink="">
      <xdr:nvSpPr>
        <xdr:cNvPr id="470" name="円/楕円 469"/>
        <xdr:cNvSpPr/>
      </xdr:nvSpPr>
      <xdr:spPr>
        <a:xfrm>
          <a:off x="9588500" y="167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163085</xdr:rowOff>
    </xdr:from>
    <xdr:ext cx="534377" cy="259045"/>
    <xdr:sp macro="" textlink="">
      <xdr:nvSpPr>
        <xdr:cNvPr id="471" name="テキスト ボックス 470"/>
        <xdr:cNvSpPr txBox="1"/>
      </xdr:nvSpPr>
      <xdr:spPr>
        <a:xfrm>
          <a:off x="9372111" y="167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63424</xdr:rowOff>
    </xdr:from>
    <xdr:to>
      <xdr:col>12</xdr:col>
      <xdr:colOff>561975</xdr:colOff>
      <xdr:row>97</xdr:row>
      <xdr:rowOff>165024</xdr:rowOff>
    </xdr:to>
    <xdr:sp macro="" textlink="">
      <xdr:nvSpPr>
        <xdr:cNvPr id="472" name="円/楕円 471"/>
        <xdr:cNvSpPr/>
      </xdr:nvSpPr>
      <xdr:spPr>
        <a:xfrm>
          <a:off x="8699500" y="166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156151</xdr:rowOff>
    </xdr:from>
    <xdr:ext cx="534377" cy="259045"/>
    <xdr:sp macro="" textlink="">
      <xdr:nvSpPr>
        <xdr:cNvPr id="473" name="テキスト ボックス 472"/>
        <xdr:cNvSpPr txBox="1"/>
      </xdr:nvSpPr>
      <xdr:spPr>
        <a:xfrm>
          <a:off x="8483111" y="167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18796</xdr:rowOff>
    </xdr:from>
    <xdr:to>
      <xdr:col>23</xdr:col>
      <xdr:colOff>517525</xdr:colOff>
      <xdr:row>39</xdr:row>
      <xdr:rowOff>44450</xdr:rowOff>
    </xdr:to>
    <xdr:cxnSp macro="">
      <xdr:nvCxnSpPr>
        <xdr:cNvPr id="502" name="直線コネクタ 501"/>
        <xdr:cNvCxnSpPr/>
      </xdr:nvCxnSpPr>
      <xdr:spPr>
        <a:xfrm flipV="1">
          <a:off x="15481300" y="6705346"/>
          <a:ext cx="8382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33413</xdr:rowOff>
    </xdr:from>
    <xdr:to>
      <xdr:col>21</xdr:col>
      <xdr:colOff>161925</xdr:colOff>
      <xdr:row>39</xdr:row>
      <xdr:rowOff>44450</xdr:rowOff>
    </xdr:to>
    <xdr:cxnSp macro="">
      <xdr:nvCxnSpPr>
        <xdr:cNvPr id="508" name="直線コネクタ 507"/>
        <xdr:cNvCxnSpPr/>
      </xdr:nvCxnSpPr>
      <xdr:spPr>
        <a:xfrm>
          <a:off x="13703300" y="6719963"/>
          <a:ext cx="8890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109123</xdr:rowOff>
    </xdr:from>
    <xdr:ext cx="378565" cy="259045"/>
    <xdr:sp macro="" textlink="">
      <xdr:nvSpPr>
        <xdr:cNvPr id="510" name="テキスト ボックス 509"/>
        <xdr:cNvSpPr txBox="1"/>
      </xdr:nvSpPr>
      <xdr:spPr>
        <a:xfrm>
          <a:off x="14403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33413</xdr:rowOff>
    </xdr:from>
    <xdr:to>
      <xdr:col>19</xdr:col>
      <xdr:colOff>644525</xdr:colOff>
      <xdr:row>39</xdr:row>
      <xdr:rowOff>40360</xdr:rowOff>
    </xdr:to>
    <xdr:cxnSp macro="">
      <xdr:nvCxnSpPr>
        <xdr:cNvPr id="511" name="直線コネクタ 510"/>
        <xdr:cNvCxnSpPr/>
      </xdr:nvCxnSpPr>
      <xdr:spPr>
        <a:xfrm flipV="1">
          <a:off x="12814300" y="6719963"/>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81652</xdr:rowOff>
    </xdr:from>
    <xdr:ext cx="378565" cy="259045"/>
    <xdr:sp macro="" textlink="">
      <xdr:nvSpPr>
        <xdr:cNvPr id="513" name="テキスト ボックス 512"/>
        <xdr:cNvSpPr txBox="1"/>
      </xdr:nvSpPr>
      <xdr:spPr>
        <a:xfrm>
          <a:off x="13514017" y="676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101947</xdr:rowOff>
    </xdr:from>
    <xdr:ext cx="378565" cy="259045"/>
    <xdr:sp macro="" textlink="">
      <xdr:nvSpPr>
        <xdr:cNvPr id="515" name="テキスト ボックス 514"/>
        <xdr:cNvSpPr txBox="1"/>
      </xdr:nvSpPr>
      <xdr:spPr>
        <a:xfrm>
          <a:off x="12625017" y="64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139446</xdr:rowOff>
    </xdr:from>
    <xdr:to>
      <xdr:col>23</xdr:col>
      <xdr:colOff>568325</xdr:colOff>
      <xdr:row>39</xdr:row>
      <xdr:rowOff>69596</xdr:rowOff>
    </xdr:to>
    <xdr:sp macro="" textlink="">
      <xdr:nvSpPr>
        <xdr:cNvPr id="521" name="円/楕円 520"/>
        <xdr:cNvSpPr/>
      </xdr:nvSpPr>
      <xdr:spPr>
        <a:xfrm>
          <a:off x="16268700" y="66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469744" cy="259045"/>
    <xdr:sp macro="" textlink="">
      <xdr:nvSpPr>
        <xdr:cNvPr id="522" name="災害復旧事業費該当値テキスト"/>
        <xdr:cNvSpPr txBox="1"/>
      </xdr:nvSpPr>
      <xdr:spPr>
        <a:xfrm>
          <a:off x="16370300" y="662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154063</xdr:rowOff>
    </xdr:from>
    <xdr:to>
      <xdr:col>20</xdr:col>
      <xdr:colOff>9525</xdr:colOff>
      <xdr:row>39</xdr:row>
      <xdr:rowOff>84213</xdr:rowOff>
    </xdr:to>
    <xdr:sp macro="" textlink="">
      <xdr:nvSpPr>
        <xdr:cNvPr id="527" name="円/楕円 526"/>
        <xdr:cNvSpPr/>
      </xdr:nvSpPr>
      <xdr:spPr>
        <a:xfrm>
          <a:off x="13652500" y="66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100741</xdr:rowOff>
    </xdr:from>
    <xdr:ext cx="378565" cy="259045"/>
    <xdr:sp macro="" textlink="">
      <xdr:nvSpPr>
        <xdr:cNvPr id="528" name="テキスト ボックス 527"/>
        <xdr:cNvSpPr txBox="1"/>
      </xdr:nvSpPr>
      <xdr:spPr>
        <a:xfrm>
          <a:off x="13514017" y="644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161010</xdr:rowOff>
    </xdr:from>
    <xdr:to>
      <xdr:col>18</xdr:col>
      <xdr:colOff>492125</xdr:colOff>
      <xdr:row>39</xdr:row>
      <xdr:rowOff>91160</xdr:rowOff>
    </xdr:to>
    <xdr:sp macro="" textlink="">
      <xdr:nvSpPr>
        <xdr:cNvPr id="529" name="円/楕円 528"/>
        <xdr:cNvSpPr/>
      </xdr:nvSpPr>
      <xdr:spPr>
        <a:xfrm>
          <a:off x="12763500" y="66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82287</xdr:rowOff>
    </xdr:from>
    <xdr:ext cx="378565" cy="259045"/>
    <xdr:sp macro="" textlink="">
      <xdr:nvSpPr>
        <xdr:cNvPr id="530" name="テキスト ボックス 529"/>
        <xdr:cNvSpPr txBox="1"/>
      </xdr:nvSpPr>
      <xdr:spPr>
        <a:xfrm>
          <a:off x="12625017" y="6768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96968</xdr:rowOff>
    </xdr:from>
    <xdr:to>
      <xdr:col>23</xdr:col>
      <xdr:colOff>517525</xdr:colOff>
      <xdr:row>74</xdr:row>
      <xdr:rowOff>123094</xdr:rowOff>
    </xdr:to>
    <xdr:cxnSp macro="">
      <xdr:nvCxnSpPr>
        <xdr:cNvPr id="610" name="直線コネクタ 609"/>
        <xdr:cNvCxnSpPr/>
      </xdr:nvCxnSpPr>
      <xdr:spPr>
        <a:xfrm flipV="1">
          <a:off x="15481300" y="1278426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123094</xdr:rowOff>
    </xdr:from>
    <xdr:to>
      <xdr:col>22</xdr:col>
      <xdr:colOff>365125</xdr:colOff>
      <xdr:row>74</xdr:row>
      <xdr:rowOff>132826</xdr:rowOff>
    </xdr:to>
    <xdr:cxnSp macro="">
      <xdr:nvCxnSpPr>
        <xdr:cNvPr id="613" name="直線コネクタ 612"/>
        <xdr:cNvCxnSpPr/>
      </xdr:nvCxnSpPr>
      <xdr:spPr>
        <a:xfrm flipV="1">
          <a:off x="14592300" y="12810394"/>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126735</xdr:rowOff>
    </xdr:from>
    <xdr:to>
      <xdr:col>21</xdr:col>
      <xdr:colOff>161925</xdr:colOff>
      <xdr:row>74</xdr:row>
      <xdr:rowOff>132826</xdr:rowOff>
    </xdr:to>
    <xdr:cxnSp macro="">
      <xdr:nvCxnSpPr>
        <xdr:cNvPr id="616" name="直線コネクタ 615"/>
        <xdr:cNvCxnSpPr/>
      </xdr:nvCxnSpPr>
      <xdr:spPr>
        <a:xfrm>
          <a:off x="13703300" y="12814035"/>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125652</xdr:rowOff>
    </xdr:from>
    <xdr:ext cx="534377" cy="259045"/>
    <xdr:sp macro="" textlink="">
      <xdr:nvSpPr>
        <xdr:cNvPr id="618" name="テキスト ボックス 617"/>
        <xdr:cNvSpPr txBox="1"/>
      </xdr:nvSpPr>
      <xdr:spPr>
        <a:xfrm>
          <a:off x="14325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126735</xdr:rowOff>
    </xdr:from>
    <xdr:to>
      <xdr:col>19</xdr:col>
      <xdr:colOff>644525</xdr:colOff>
      <xdr:row>74</xdr:row>
      <xdr:rowOff>143358</xdr:rowOff>
    </xdr:to>
    <xdr:cxnSp macro="">
      <xdr:nvCxnSpPr>
        <xdr:cNvPr id="619" name="直線コネクタ 618"/>
        <xdr:cNvCxnSpPr/>
      </xdr:nvCxnSpPr>
      <xdr:spPr>
        <a:xfrm flipV="1">
          <a:off x="12814300" y="12814035"/>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124917</xdr:rowOff>
    </xdr:from>
    <xdr:ext cx="534377" cy="259045"/>
    <xdr:sp macro="" textlink="">
      <xdr:nvSpPr>
        <xdr:cNvPr id="621" name="テキスト ボックス 620"/>
        <xdr:cNvSpPr txBox="1"/>
      </xdr:nvSpPr>
      <xdr:spPr>
        <a:xfrm>
          <a:off x="13436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103037</xdr:rowOff>
    </xdr:from>
    <xdr:ext cx="534377" cy="259045"/>
    <xdr:sp macro="" textlink="">
      <xdr:nvSpPr>
        <xdr:cNvPr id="623" name="テキスト ボックス 622"/>
        <xdr:cNvSpPr txBox="1"/>
      </xdr:nvSpPr>
      <xdr:spPr>
        <a:xfrm>
          <a:off x="12547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46168</xdr:rowOff>
    </xdr:from>
    <xdr:to>
      <xdr:col>23</xdr:col>
      <xdr:colOff>568325</xdr:colOff>
      <xdr:row>74</xdr:row>
      <xdr:rowOff>147768</xdr:rowOff>
    </xdr:to>
    <xdr:sp macro="" textlink="">
      <xdr:nvSpPr>
        <xdr:cNvPr id="629" name="円/楕円 628"/>
        <xdr:cNvSpPr/>
      </xdr:nvSpPr>
      <xdr:spPr>
        <a:xfrm>
          <a:off x="16268700" y="127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69045</xdr:rowOff>
    </xdr:from>
    <xdr:ext cx="534377" cy="259045"/>
    <xdr:sp macro="" textlink="">
      <xdr:nvSpPr>
        <xdr:cNvPr id="630" name="公債費該当値テキスト"/>
        <xdr:cNvSpPr txBox="1"/>
      </xdr:nvSpPr>
      <xdr:spPr>
        <a:xfrm>
          <a:off x="16370300" y="1258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52,617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72294</xdr:rowOff>
    </xdr:from>
    <xdr:to>
      <xdr:col>22</xdr:col>
      <xdr:colOff>415925</xdr:colOff>
      <xdr:row>75</xdr:row>
      <xdr:rowOff>2444</xdr:rowOff>
    </xdr:to>
    <xdr:sp macro="" textlink="">
      <xdr:nvSpPr>
        <xdr:cNvPr id="631" name="円/楕円 630"/>
        <xdr:cNvSpPr/>
      </xdr:nvSpPr>
      <xdr:spPr>
        <a:xfrm>
          <a:off x="15430500" y="127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18971</xdr:rowOff>
    </xdr:from>
    <xdr:ext cx="534377" cy="259045"/>
    <xdr:sp macro="" textlink="">
      <xdr:nvSpPr>
        <xdr:cNvPr id="632" name="テキスト ボックス 631"/>
        <xdr:cNvSpPr txBox="1"/>
      </xdr:nvSpPr>
      <xdr:spPr>
        <a:xfrm>
          <a:off x="15214111" y="125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82026</xdr:rowOff>
    </xdr:from>
    <xdr:to>
      <xdr:col>21</xdr:col>
      <xdr:colOff>212725</xdr:colOff>
      <xdr:row>75</xdr:row>
      <xdr:rowOff>12176</xdr:rowOff>
    </xdr:to>
    <xdr:sp macro="" textlink="">
      <xdr:nvSpPr>
        <xdr:cNvPr id="633" name="円/楕円 632"/>
        <xdr:cNvSpPr/>
      </xdr:nvSpPr>
      <xdr:spPr>
        <a:xfrm>
          <a:off x="14541500" y="1276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28703</xdr:rowOff>
    </xdr:from>
    <xdr:ext cx="534377" cy="259045"/>
    <xdr:sp macro="" textlink="">
      <xdr:nvSpPr>
        <xdr:cNvPr id="634" name="テキスト ボックス 633"/>
        <xdr:cNvSpPr txBox="1"/>
      </xdr:nvSpPr>
      <xdr:spPr>
        <a:xfrm>
          <a:off x="14325111" y="125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75935</xdr:rowOff>
    </xdr:from>
    <xdr:to>
      <xdr:col>20</xdr:col>
      <xdr:colOff>9525</xdr:colOff>
      <xdr:row>75</xdr:row>
      <xdr:rowOff>6085</xdr:rowOff>
    </xdr:to>
    <xdr:sp macro="" textlink="">
      <xdr:nvSpPr>
        <xdr:cNvPr id="635" name="円/楕円 634"/>
        <xdr:cNvSpPr/>
      </xdr:nvSpPr>
      <xdr:spPr>
        <a:xfrm>
          <a:off x="13652500" y="127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22612</xdr:rowOff>
    </xdr:from>
    <xdr:ext cx="534377" cy="259045"/>
    <xdr:sp macro="" textlink="">
      <xdr:nvSpPr>
        <xdr:cNvPr id="636" name="テキスト ボックス 635"/>
        <xdr:cNvSpPr txBox="1"/>
      </xdr:nvSpPr>
      <xdr:spPr>
        <a:xfrm>
          <a:off x="13436111" y="125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92558</xdr:rowOff>
    </xdr:from>
    <xdr:to>
      <xdr:col>18</xdr:col>
      <xdr:colOff>492125</xdr:colOff>
      <xdr:row>75</xdr:row>
      <xdr:rowOff>22708</xdr:rowOff>
    </xdr:to>
    <xdr:sp macro="" textlink="">
      <xdr:nvSpPr>
        <xdr:cNvPr id="637" name="円/楕円 636"/>
        <xdr:cNvSpPr/>
      </xdr:nvSpPr>
      <xdr:spPr>
        <a:xfrm>
          <a:off x="12763500" y="1277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39235</xdr:rowOff>
    </xdr:from>
    <xdr:ext cx="534377" cy="259045"/>
    <xdr:sp macro="" textlink="">
      <xdr:nvSpPr>
        <xdr:cNvPr id="638" name="テキスト ボックス 637"/>
        <xdr:cNvSpPr txBox="1"/>
      </xdr:nvSpPr>
      <xdr:spPr>
        <a:xfrm>
          <a:off x="12547111" y="125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23983</xdr:rowOff>
    </xdr:from>
    <xdr:to>
      <xdr:col>23</xdr:col>
      <xdr:colOff>517525</xdr:colOff>
      <xdr:row>99</xdr:row>
      <xdr:rowOff>28897</xdr:rowOff>
    </xdr:to>
    <xdr:cxnSp macro="">
      <xdr:nvCxnSpPr>
        <xdr:cNvPr id="667" name="直線コネクタ 666"/>
        <xdr:cNvCxnSpPr/>
      </xdr:nvCxnSpPr>
      <xdr:spPr>
        <a:xfrm flipV="1">
          <a:off x="15481300" y="16997533"/>
          <a:ext cx="8382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28897</xdr:rowOff>
    </xdr:from>
    <xdr:to>
      <xdr:col>22</xdr:col>
      <xdr:colOff>365125</xdr:colOff>
      <xdr:row>99</xdr:row>
      <xdr:rowOff>39627</xdr:rowOff>
    </xdr:to>
    <xdr:cxnSp macro="">
      <xdr:nvCxnSpPr>
        <xdr:cNvPr id="670" name="直線コネクタ 669"/>
        <xdr:cNvCxnSpPr/>
      </xdr:nvCxnSpPr>
      <xdr:spPr>
        <a:xfrm flipV="1">
          <a:off x="14592300" y="17002447"/>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34395</xdr:rowOff>
    </xdr:from>
    <xdr:to>
      <xdr:col>21</xdr:col>
      <xdr:colOff>161925</xdr:colOff>
      <xdr:row>99</xdr:row>
      <xdr:rowOff>39627</xdr:rowOff>
    </xdr:to>
    <xdr:cxnSp macro="">
      <xdr:nvCxnSpPr>
        <xdr:cNvPr id="673" name="直線コネクタ 672"/>
        <xdr:cNvCxnSpPr/>
      </xdr:nvCxnSpPr>
      <xdr:spPr>
        <a:xfrm>
          <a:off x="13703300" y="17007945"/>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73285</xdr:rowOff>
    </xdr:from>
    <xdr:ext cx="534377" cy="259045"/>
    <xdr:sp macro="" textlink="">
      <xdr:nvSpPr>
        <xdr:cNvPr id="675" name="テキスト ボックス 674"/>
        <xdr:cNvSpPr txBox="1"/>
      </xdr:nvSpPr>
      <xdr:spPr>
        <a:xfrm>
          <a:off x="14325111" y="167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34395</xdr:rowOff>
    </xdr:from>
    <xdr:to>
      <xdr:col>19</xdr:col>
      <xdr:colOff>644525</xdr:colOff>
      <xdr:row>99</xdr:row>
      <xdr:rowOff>41125</xdr:rowOff>
    </xdr:to>
    <xdr:cxnSp macro="">
      <xdr:nvCxnSpPr>
        <xdr:cNvPr id="676" name="直線コネクタ 675"/>
        <xdr:cNvCxnSpPr/>
      </xdr:nvCxnSpPr>
      <xdr:spPr>
        <a:xfrm flipV="1">
          <a:off x="12814300" y="17007945"/>
          <a:ext cx="8890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63577</xdr:rowOff>
    </xdr:from>
    <xdr:ext cx="534377" cy="259045"/>
    <xdr:sp macro="" textlink="">
      <xdr:nvSpPr>
        <xdr:cNvPr id="678" name="テキスト ボックス 677"/>
        <xdr:cNvSpPr txBox="1"/>
      </xdr:nvSpPr>
      <xdr:spPr>
        <a:xfrm>
          <a:off x="13436111" y="166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65028</xdr:rowOff>
    </xdr:from>
    <xdr:ext cx="534377" cy="259045"/>
    <xdr:sp macro="" textlink="">
      <xdr:nvSpPr>
        <xdr:cNvPr id="680" name="テキスト ボックス 679"/>
        <xdr:cNvSpPr txBox="1"/>
      </xdr:nvSpPr>
      <xdr:spPr>
        <a:xfrm>
          <a:off x="12547111" y="166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144633</xdr:rowOff>
    </xdr:from>
    <xdr:to>
      <xdr:col>23</xdr:col>
      <xdr:colOff>568325</xdr:colOff>
      <xdr:row>99</xdr:row>
      <xdr:rowOff>74783</xdr:rowOff>
    </xdr:to>
    <xdr:sp macro="" textlink="">
      <xdr:nvSpPr>
        <xdr:cNvPr id="686" name="円/楕円 685"/>
        <xdr:cNvSpPr/>
      </xdr:nvSpPr>
      <xdr:spPr>
        <a:xfrm>
          <a:off x="16268700" y="1694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149547</xdr:rowOff>
    </xdr:from>
    <xdr:to>
      <xdr:col>22</xdr:col>
      <xdr:colOff>415925</xdr:colOff>
      <xdr:row>99</xdr:row>
      <xdr:rowOff>79697</xdr:rowOff>
    </xdr:to>
    <xdr:sp macro="" textlink="">
      <xdr:nvSpPr>
        <xdr:cNvPr id="688" name="円/楕円 687"/>
        <xdr:cNvSpPr/>
      </xdr:nvSpPr>
      <xdr:spPr>
        <a:xfrm>
          <a:off x="15430500" y="1695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70824</xdr:rowOff>
    </xdr:from>
    <xdr:ext cx="469744" cy="259045"/>
    <xdr:sp macro="" textlink="">
      <xdr:nvSpPr>
        <xdr:cNvPr id="689" name="テキスト ボックス 688"/>
        <xdr:cNvSpPr txBox="1"/>
      </xdr:nvSpPr>
      <xdr:spPr>
        <a:xfrm>
          <a:off x="15246427" y="1704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160277</xdr:rowOff>
    </xdr:from>
    <xdr:to>
      <xdr:col>21</xdr:col>
      <xdr:colOff>212725</xdr:colOff>
      <xdr:row>99</xdr:row>
      <xdr:rowOff>90427</xdr:rowOff>
    </xdr:to>
    <xdr:sp macro="" textlink="">
      <xdr:nvSpPr>
        <xdr:cNvPr id="690" name="円/楕円 689"/>
        <xdr:cNvSpPr/>
      </xdr:nvSpPr>
      <xdr:spPr>
        <a:xfrm>
          <a:off x="14541500" y="1696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81554</xdr:rowOff>
    </xdr:from>
    <xdr:ext cx="469744" cy="259045"/>
    <xdr:sp macro="" textlink="">
      <xdr:nvSpPr>
        <xdr:cNvPr id="691" name="テキスト ボックス 690"/>
        <xdr:cNvSpPr txBox="1"/>
      </xdr:nvSpPr>
      <xdr:spPr>
        <a:xfrm>
          <a:off x="14357427" y="1705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155045</xdr:rowOff>
    </xdr:from>
    <xdr:to>
      <xdr:col>20</xdr:col>
      <xdr:colOff>9525</xdr:colOff>
      <xdr:row>99</xdr:row>
      <xdr:rowOff>85195</xdr:rowOff>
    </xdr:to>
    <xdr:sp macro="" textlink="">
      <xdr:nvSpPr>
        <xdr:cNvPr id="692" name="円/楕円 691"/>
        <xdr:cNvSpPr/>
      </xdr:nvSpPr>
      <xdr:spPr>
        <a:xfrm>
          <a:off x="13652500" y="169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76322</xdr:rowOff>
    </xdr:from>
    <xdr:ext cx="469744" cy="259045"/>
    <xdr:sp macro="" textlink="">
      <xdr:nvSpPr>
        <xdr:cNvPr id="693" name="テキスト ボックス 692"/>
        <xdr:cNvSpPr txBox="1"/>
      </xdr:nvSpPr>
      <xdr:spPr>
        <a:xfrm>
          <a:off x="13468427" y="1704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161775</xdr:rowOff>
    </xdr:from>
    <xdr:to>
      <xdr:col>18</xdr:col>
      <xdr:colOff>492125</xdr:colOff>
      <xdr:row>99</xdr:row>
      <xdr:rowOff>91925</xdr:rowOff>
    </xdr:to>
    <xdr:sp macro="" textlink="">
      <xdr:nvSpPr>
        <xdr:cNvPr id="694" name="円/楕円 693"/>
        <xdr:cNvSpPr/>
      </xdr:nvSpPr>
      <xdr:spPr>
        <a:xfrm>
          <a:off x="12763500" y="169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83052</xdr:rowOff>
    </xdr:from>
    <xdr:ext cx="378565" cy="259045"/>
    <xdr:sp macro="" textlink="">
      <xdr:nvSpPr>
        <xdr:cNvPr id="695" name="テキスト ボックス 694"/>
        <xdr:cNvSpPr txBox="1"/>
      </xdr:nvSpPr>
      <xdr:spPr>
        <a:xfrm>
          <a:off x="12625017" y="17056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41847</xdr:rowOff>
    </xdr:from>
    <xdr:ext cx="469744" cy="259045"/>
    <xdr:sp macro="" textlink="">
      <xdr:nvSpPr>
        <xdr:cNvPr id="734" name="テキスト ボックス 733"/>
        <xdr:cNvSpPr txBox="1"/>
      </xdr:nvSpPr>
      <xdr:spPr>
        <a:xfrm>
          <a:off x="20199427" y="638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54551</xdr:rowOff>
    </xdr:from>
    <xdr:ext cx="469744" cy="259045"/>
    <xdr:sp macro="" textlink="">
      <xdr:nvSpPr>
        <xdr:cNvPr id="737" name="テキスト ボックス 736"/>
        <xdr:cNvSpPr txBox="1"/>
      </xdr:nvSpPr>
      <xdr:spPr>
        <a:xfrm>
          <a:off x="19310427" y="63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66667</xdr:rowOff>
    </xdr:from>
    <xdr:ext cx="469744" cy="259045"/>
    <xdr:sp macro="" textlink="">
      <xdr:nvSpPr>
        <xdr:cNvPr id="739" name="テキスト ボックス 738"/>
        <xdr:cNvSpPr txBox="1"/>
      </xdr:nvSpPr>
      <xdr:spPr>
        <a:xfrm>
          <a:off x="18421427" y="6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68442</xdr:rowOff>
    </xdr:from>
    <xdr:to>
      <xdr:col>32</xdr:col>
      <xdr:colOff>187325</xdr:colOff>
      <xdr:row>55</xdr:row>
      <xdr:rowOff>27784</xdr:rowOff>
    </xdr:to>
    <xdr:cxnSp macro="">
      <xdr:nvCxnSpPr>
        <xdr:cNvPr id="785" name="直線コネクタ 784"/>
        <xdr:cNvCxnSpPr/>
      </xdr:nvCxnSpPr>
      <xdr:spPr>
        <a:xfrm>
          <a:off x="21323300" y="9326742"/>
          <a:ext cx="8382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111419</xdr:rowOff>
    </xdr:from>
    <xdr:to>
      <xdr:col>31</xdr:col>
      <xdr:colOff>34925</xdr:colOff>
      <xdr:row>54</xdr:row>
      <xdr:rowOff>68442</xdr:rowOff>
    </xdr:to>
    <xdr:cxnSp macro="">
      <xdr:nvCxnSpPr>
        <xdr:cNvPr id="788" name="直線コネクタ 787"/>
        <xdr:cNvCxnSpPr/>
      </xdr:nvCxnSpPr>
      <xdr:spPr>
        <a:xfrm>
          <a:off x="20434300" y="9198269"/>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144370</xdr:rowOff>
    </xdr:from>
    <xdr:to>
      <xdr:col>29</xdr:col>
      <xdr:colOff>517525</xdr:colOff>
      <xdr:row>53</xdr:row>
      <xdr:rowOff>111419</xdr:rowOff>
    </xdr:to>
    <xdr:cxnSp macro="">
      <xdr:nvCxnSpPr>
        <xdr:cNvPr id="791" name="直線コネクタ 790"/>
        <xdr:cNvCxnSpPr/>
      </xdr:nvCxnSpPr>
      <xdr:spPr>
        <a:xfrm>
          <a:off x="19545300" y="9059770"/>
          <a:ext cx="889000" cy="13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159159</xdr:rowOff>
    </xdr:from>
    <xdr:ext cx="469744" cy="259045"/>
    <xdr:sp macro="" textlink="">
      <xdr:nvSpPr>
        <xdr:cNvPr id="793" name="テキスト ボックス 792"/>
        <xdr:cNvSpPr txBox="1"/>
      </xdr:nvSpPr>
      <xdr:spPr>
        <a:xfrm>
          <a:off x="20199427" y="993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35132</xdr:rowOff>
    </xdr:from>
    <xdr:to>
      <xdr:col>28</xdr:col>
      <xdr:colOff>314325</xdr:colOff>
      <xdr:row>52</xdr:row>
      <xdr:rowOff>144370</xdr:rowOff>
    </xdr:to>
    <xdr:cxnSp macro="">
      <xdr:nvCxnSpPr>
        <xdr:cNvPr id="794" name="直線コネクタ 793"/>
        <xdr:cNvCxnSpPr/>
      </xdr:nvCxnSpPr>
      <xdr:spPr>
        <a:xfrm>
          <a:off x="18656300" y="8950532"/>
          <a:ext cx="889000" cy="10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141295</xdr:rowOff>
    </xdr:from>
    <xdr:ext cx="534377" cy="259045"/>
    <xdr:sp macro="" textlink="">
      <xdr:nvSpPr>
        <xdr:cNvPr id="796" name="テキスト ボックス 795"/>
        <xdr:cNvSpPr txBox="1"/>
      </xdr:nvSpPr>
      <xdr:spPr>
        <a:xfrm>
          <a:off x="19278111" y="991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129441</xdr:rowOff>
    </xdr:from>
    <xdr:ext cx="534377" cy="259045"/>
    <xdr:sp macro="" textlink="">
      <xdr:nvSpPr>
        <xdr:cNvPr id="798" name="テキスト ボックス 797"/>
        <xdr:cNvSpPr txBox="1"/>
      </xdr:nvSpPr>
      <xdr:spPr>
        <a:xfrm>
          <a:off x="18389111" y="99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148434</xdr:rowOff>
    </xdr:from>
    <xdr:to>
      <xdr:col>32</xdr:col>
      <xdr:colOff>238125</xdr:colOff>
      <xdr:row>55</xdr:row>
      <xdr:rowOff>78584</xdr:rowOff>
    </xdr:to>
    <xdr:sp macro="" textlink="">
      <xdr:nvSpPr>
        <xdr:cNvPr id="804" name="円/楕円 803"/>
        <xdr:cNvSpPr/>
      </xdr:nvSpPr>
      <xdr:spPr>
        <a:xfrm>
          <a:off x="22110700" y="940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171311</xdr:rowOff>
    </xdr:from>
    <xdr:ext cx="534377" cy="259045"/>
    <xdr:sp macro="" textlink="">
      <xdr:nvSpPr>
        <xdr:cNvPr id="805" name="貸付金該当値テキスト"/>
        <xdr:cNvSpPr txBox="1"/>
      </xdr:nvSpPr>
      <xdr:spPr>
        <a:xfrm>
          <a:off x="22212300" y="92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23,177</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17642</xdr:rowOff>
    </xdr:from>
    <xdr:to>
      <xdr:col>31</xdr:col>
      <xdr:colOff>85725</xdr:colOff>
      <xdr:row>54</xdr:row>
      <xdr:rowOff>119242</xdr:rowOff>
    </xdr:to>
    <xdr:sp macro="" textlink="">
      <xdr:nvSpPr>
        <xdr:cNvPr id="806" name="円/楕円 805"/>
        <xdr:cNvSpPr/>
      </xdr:nvSpPr>
      <xdr:spPr>
        <a:xfrm>
          <a:off x="21272500" y="927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135769</xdr:rowOff>
    </xdr:from>
    <xdr:ext cx="534377" cy="259045"/>
    <xdr:sp macro="" textlink="">
      <xdr:nvSpPr>
        <xdr:cNvPr id="807" name="テキスト ボックス 806"/>
        <xdr:cNvSpPr txBox="1"/>
      </xdr:nvSpPr>
      <xdr:spPr>
        <a:xfrm>
          <a:off x="21056111" y="905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27,182</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60619</xdr:rowOff>
    </xdr:from>
    <xdr:to>
      <xdr:col>29</xdr:col>
      <xdr:colOff>568325</xdr:colOff>
      <xdr:row>53</xdr:row>
      <xdr:rowOff>162219</xdr:rowOff>
    </xdr:to>
    <xdr:sp macro="" textlink="">
      <xdr:nvSpPr>
        <xdr:cNvPr id="808" name="円/楕円 807"/>
        <xdr:cNvSpPr/>
      </xdr:nvSpPr>
      <xdr:spPr>
        <a:xfrm>
          <a:off x="20383500" y="91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7296</xdr:rowOff>
    </xdr:from>
    <xdr:ext cx="534377" cy="259045"/>
    <xdr:sp macro="" textlink="">
      <xdr:nvSpPr>
        <xdr:cNvPr id="809" name="テキスト ボックス 808"/>
        <xdr:cNvSpPr txBox="1"/>
      </xdr:nvSpPr>
      <xdr:spPr>
        <a:xfrm>
          <a:off x="20167111" y="892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31,116</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93570</xdr:rowOff>
    </xdr:from>
    <xdr:to>
      <xdr:col>28</xdr:col>
      <xdr:colOff>365125</xdr:colOff>
      <xdr:row>53</xdr:row>
      <xdr:rowOff>23720</xdr:rowOff>
    </xdr:to>
    <xdr:sp macro="" textlink="">
      <xdr:nvSpPr>
        <xdr:cNvPr id="810" name="円/楕円 809"/>
        <xdr:cNvSpPr/>
      </xdr:nvSpPr>
      <xdr:spPr>
        <a:xfrm>
          <a:off x="19494500" y="90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40247</xdr:rowOff>
    </xdr:from>
    <xdr:ext cx="534377" cy="259045"/>
    <xdr:sp macro="" textlink="">
      <xdr:nvSpPr>
        <xdr:cNvPr id="811" name="テキスト ボックス 810"/>
        <xdr:cNvSpPr txBox="1"/>
      </xdr:nvSpPr>
      <xdr:spPr>
        <a:xfrm>
          <a:off x="19278111" y="878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35,357</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155782</xdr:rowOff>
    </xdr:from>
    <xdr:to>
      <xdr:col>27</xdr:col>
      <xdr:colOff>161925</xdr:colOff>
      <xdr:row>52</xdr:row>
      <xdr:rowOff>85932</xdr:rowOff>
    </xdr:to>
    <xdr:sp macro="" textlink="">
      <xdr:nvSpPr>
        <xdr:cNvPr id="812" name="円/楕円 811"/>
        <xdr:cNvSpPr/>
      </xdr:nvSpPr>
      <xdr:spPr>
        <a:xfrm>
          <a:off x="18605500" y="889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102459</xdr:rowOff>
    </xdr:from>
    <xdr:ext cx="534377" cy="259045"/>
    <xdr:sp macro="" textlink="">
      <xdr:nvSpPr>
        <xdr:cNvPr id="813" name="テキスト ボックス 812"/>
        <xdr:cNvSpPr txBox="1"/>
      </xdr:nvSpPr>
      <xdr:spPr>
        <a:xfrm>
          <a:off x="18389111" y="867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151473</xdr:rowOff>
    </xdr:from>
    <xdr:to>
      <xdr:col>32</xdr:col>
      <xdr:colOff>187325</xdr:colOff>
      <xdr:row>77</xdr:row>
      <xdr:rowOff>155911</xdr:rowOff>
    </xdr:to>
    <xdr:cxnSp macro="">
      <xdr:nvCxnSpPr>
        <xdr:cNvPr id="843" name="直線コネクタ 842"/>
        <xdr:cNvCxnSpPr/>
      </xdr:nvCxnSpPr>
      <xdr:spPr>
        <a:xfrm flipV="1">
          <a:off x="21323300" y="13353123"/>
          <a:ext cx="8382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155911</xdr:rowOff>
    </xdr:from>
    <xdr:to>
      <xdr:col>31</xdr:col>
      <xdr:colOff>34925</xdr:colOff>
      <xdr:row>78</xdr:row>
      <xdr:rowOff>21913</xdr:rowOff>
    </xdr:to>
    <xdr:cxnSp macro="">
      <xdr:nvCxnSpPr>
        <xdr:cNvPr id="846" name="直線コネクタ 845"/>
        <xdr:cNvCxnSpPr/>
      </xdr:nvCxnSpPr>
      <xdr:spPr>
        <a:xfrm flipV="1">
          <a:off x="20434300" y="13357561"/>
          <a:ext cx="8890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21913</xdr:rowOff>
    </xdr:from>
    <xdr:to>
      <xdr:col>29</xdr:col>
      <xdr:colOff>517525</xdr:colOff>
      <xdr:row>78</xdr:row>
      <xdr:rowOff>45669</xdr:rowOff>
    </xdr:to>
    <xdr:cxnSp macro="">
      <xdr:nvCxnSpPr>
        <xdr:cNvPr id="849" name="直線コネクタ 848"/>
        <xdr:cNvCxnSpPr/>
      </xdr:nvCxnSpPr>
      <xdr:spPr>
        <a:xfrm flipV="1">
          <a:off x="19545300" y="13395013"/>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162145</xdr:rowOff>
    </xdr:from>
    <xdr:ext cx="534377" cy="259045"/>
    <xdr:sp macro="" textlink="">
      <xdr:nvSpPr>
        <xdr:cNvPr id="851" name="テキスト ボックス 850"/>
        <xdr:cNvSpPr txBox="1"/>
      </xdr:nvSpPr>
      <xdr:spPr>
        <a:xfrm>
          <a:off x="20167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45669</xdr:rowOff>
    </xdr:from>
    <xdr:to>
      <xdr:col>28</xdr:col>
      <xdr:colOff>314325</xdr:colOff>
      <xdr:row>78</xdr:row>
      <xdr:rowOff>57499</xdr:rowOff>
    </xdr:to>
    <xdr:cxnSp macro="">
      <xdr:nvCxnSpPr>
        <xdr:cNvPr id="852" name="直線コネクタ 851"/>
        <xdr:cNvCxnSpPr/>
      </xdr:nvCxnSpPr>
      <xdr:spPr>
        <a:xfrm flipV="1">
          <a:off x="18656300" y="13418769"/>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17880</xdr:rowOff>
    </xdr:from>
    <xdr:ext cx="534377" cy="259045"/>
    <xdr:sp macro="" textlink="">
      <xdr:nvSpPr>
        <xdr:cNvPr id="854" name="テキスト ボックス 853"/>
        <xdr:cNvSpPr txBox="1"/>
      </xdr:nvSpPr>
      <xdr:spPr>
        <a:xfrm>
          <a:off x="19278111" y="128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29881</xdr:rowOff>
    </xdr:from>
    <xdr:ext cx="534377" cy="259045"/>
    <xdr:sp macro="" textlink="">
      <xdr:nvSpPr>
        <xdr:cNvPr id="856" name="テキスト ボックス 855"/>
        <xdr:cNvSpPr txBox="1"/>
      </xdr:nvSpPr>
      <xdr:spPr>
        <a:xfrm>
          <a:off x="18389111" y="128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100673</xdr:rowOff>
    </xdr:from>
    <xdr:to>
      <xdr:col>32</xdr:col>
      <xdr:colOff>238125</xdr:colOff>
      <xdr:row>78</xdr:row>
      <xdr:rowOff>30823</xdr:rowOff>
    </xdr:to>
    <xdr:sp macro="" textlink="">
      <xdr:nvSpPr>
        <xdr:cNvPr id="862" name="円/楕円 861"/>
        <xdr:cNvSpPr/>
      </xdr:nvSpPr>
      <xdr:spPr>
        <a:xfrm>
          <a:off x="22110700" y="133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79100</xdr:rowOff>
    </xdr:from>
    <xdr:ext cx="534377" cy="259045"/>
    <xdr:sp macro="" textlink="">
      <xdr:nvSpPr>
        <xdr:cNvPr id="863" name="繰出金該当値テキスト"/>
        <xdr:cNvSpPr txBox="1"/>
      </xdr:nvSpPr>
      <xdr:spPr>
        <a:xfrm>
          <a:off x="22212300" y="132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32,382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105111</xdr:rowOff>
    </xdr:from>
    <xdr:to>
      <xdr:col>31</xdr:col>
      <xdr:colOff>85725</xdr:colOff>
      <xdr:row>78</xdr:row>
      <xdr:rowOff>35261</xdr:rowOff>
    </xdr:to>
    <xdr:sp macro="" textlink="">
      <xdr:nvSpPr>
        <xdr:cNvPr id="864" name="円/楕円 863"/>
        <xdr:cNvSpPr/>
      </xdr:nvSpPr>
      <xdr:spPr>
        <a:xfrm>
          <a:off x="21272500" y="133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26388</xdr:rowOff>
    </xdr:from>
    <xdr:ext cx="534377" cy="259045"/>
    <xdr:sp macro="" textlink="">
      <xdr:nvSpPr>
        <xdr:cNvPr id="865" name="テキスト ボックス 864"/>
        <xdr:cNvSpPr txBox="1"/>
      </xdr:nvSpPr>
      <xdr:spPr>
        <a:xfrm>
          <a:off x="21056111" y="1339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142563</xdr:rowOff>
    </xdr:from>
    <xdr:to>
      <xdr:col>29</xdr:col>
      <xdr:colOff>568325</xdr:colOff>
      <xdr:row>78</xdr:row>
      <xdr:rowOff>72713</xdr:rowOff>
    </xdr:to>
    <xdr:sp macro="" textlink="">
      <xdr:nvSpPr>
        <xdr:cNvPr id="866" name="円/楕円 865"/>
        <xdr:cNvSpPr/>
      </xdr:nvSpPr>
      <xdr:spPr>
        <a:xfrm>
          <a:off x="20383500" y="133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63840</xdr:rowOff>
    </xdr:from>
    <xdr:ext cx="534377" cy="259045"/>
    <xdr:sp macro="" textlink="">
      <xdr:nvSpPr>
        <xdr:cNvPr id="867" name="テキスト ボックス 866"/>
        <xdr:cNvSpPr txBox="1"/>
      </xdr:nvSpPr>
      <xdr:spPr>
        <a:xfrm>
          <a:off x="20167111" y="134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166319</xdr:rowOff>
    </xdr:from>
    <xdr:to>
      <xdr:col>28</xdr:col>
      <xdr:colOff>365125</xdr:colOff>
      <xdr:row>78</xdr:row>
      <xdr:rowOff>96469</xdr:rowOff>
    </xdr:to>
    <xdr:sp macro="" textlink="">
      <xdr:nvSpPr>
        <xdr:cNvPr id="868" name="円/楕円 867"/>
        <xdr:cNvSpPr/>
      </xdr:nvSpPr>
      <xdr:spPr>
        <a:xfrm>
          <a:off x="19494500" y="133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87596</xdr:rowOff>
    </xdr:from>
    <xdr:ext cx="534377" cy="259045"/>
    <xdr:sp macro="" textlink="">
      <xdr:nvSpPr>
        <xdr:cNvPr id="869" name="テキスト ボックス 868"/>
        <xdr:cNvSpPr txBox="1"/>
      </xdr:nvSpPr>
      <xdr:spPr>
        <a:xfrm>
          <a:off x="19278111" y="1346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6699</xdr:rowOff>
    </xdr:from>
    <xdr:to>
      <xdr:col>27</xdr:col>
      <xdr:colOff>161925</xdr:colOff>
      <xdr:row>78</xdr:row>
      <xdr:rowOff>108299</xdr:rowOff>
    </xdr:to>
    <xdr:sp macro="" textlink="">
      <xdr:nvSpPr>
        <xdr:cNvPr id="870" name="円/楕円 869"/>
        <xdr:cNvSpPr/>
      </xdr:nvSpPr>
      <xdr:spPr>
        <a:xfrm>
          <a:off x="18605500" y="133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99426</xdr:rowOff>
    </xdr:from>
    <xdr:ext cx="534377" cy="259045"/>
    <xdr:sp macro="" textlink="">
      <xdr:nvSpPr>
        <xdr:cNvPr id="871" name="テキスト ボックス 870"/>
        <xdr:cNvSpPr txBox="1"/>
      </xdr:nvSpPr>
      <xdr:spPr>
        <a:xfrm>
          <a:off x="18389111" y="134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人件費は、退職手当の減により前年度比で減少しているが、類似団体の平均を上回っているため、今後も適正な職員数の管理により人件費の削減に努める。</a:t>
          </a:r>
          <a:endParaRPr kumimoji="1" lang="en-US" altLang="ja-JP" sz="1300">
            <a:latin typeface="ＭＳ Ｐゴシック"/>
          </a:endParaRPr>
        </a:p>
        <a:p>
          <a:r>
            <a:rPr kumimoji="1" lang="ja-JP" altLang="en-US" sz="1300">
              <a:latin typeface="ＭＳ Ｐゴシック"/>
            </a:rPr>
            <a:t>　補助費等は、中小企業への補助金の増加などにより類似団体や全国平均等を上回っているため、補助金負担金の見直しを定期的（</a:t>
          </a:r>
          <a:r>
            <a:rPr kumimoji="1" lang="en-US" altLang="ja-JP" sz="1300">
              <a:latin typeface="ＭＳ Ｐゴシック"/>
            </a:rPr>
            <a:t>3</a:t>
          </a:r>
          <a:r>
            <a:rPr kumimoji="1" lang="ja-JP" altLang="en-US" sz="1300">
              <a:latin typeface="ＭＳ Ｐゴシック"/>
            </a:rPr>
            <a:t>年に一度）に行い、適正な補助率の設定と、補助額の妥当性を検証していく。</a:t>
          </a:r>
          <a:endParaRPr kumimoji="1" lang="en-US" altLang="ja-JP" sz="1300">
            <a:latin typeface="ＭＳ Ｐゴシック"/>
          </a:endParaRPr>
        </a:p>
        <a:p>
          <a:r>
            <a:rPr kumimoji="1" lang="ja-JP" altLang="en-US" sz="1300">
              <a:latin typeface="ＭＳ Ｐゴシック"/>
            </a:rPr>
            <a:t>　公債費は、新病院建設に伴う一般会計出資債などにより増加しており、類似団体や全国平均等を上回っているため、引き続き、キャップ制の徹底のほか、事業の優先度等を考慮し、適正な市債の発行に努める。</a:t>
          </a:r>
        </a:p>
        <a:p>
          <a:r>
            <a:rPr kumimoji="1" lang="ja-JP" altLang="en-US" sz="1300">
              <a:latin typeface="ＭＳ Ｐゴシック"/>
            </a:rPr>
            <a:t>　貸付金は、企業に対する制度資金の保証料補給金を実施していることから、類似団体や全国平均を大きく上回っている。</a:t>
          </a:r>
          <a:endParaRPr kumimoji="1" lang="en-US" altLang="ja-JP" sz="1300">
            <a:latin typeface="ＭＳ Ｐゴシック"/>
          </a:endParaRPr>
        </a:p>
        <a:p>
          <a:r>
            <a:rPr kumimoji="1" lang="ja-JP" altLang="en-US" sz="1300">
              <a:latin typeface="ＭＳ Ｐゴシック"/>
            </a:rPr>
            <a:t>　維持補修費及び普通建設事業費（うち更新整備）については、今後施設の老朽化により増加が見込まれることから、適正管理に努める。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50,853
50,132
85.10
21,206,249
20,499,961
673,439
11,827,424
25,114,568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123535</xdr:rowOff>
    </xdr:from>
    <xdr:to>
      <xdr:col>6</xdr:col>
      <xdr:colOff>511175</xdr:colOff>
      <xdr:row>37</xdr:row>
      <xdr:rowOff>150967</xdr:rowOff>
    </xdr:to>
    <xdr:cxnSp macro="">
      <xdr:nvCxnSpPr>
        <xdr:cNvPr id="63" name="直線コネクタ 62"/>
        <xdr:cNvCxnSpPr/>
      </xdr:nvCxnSpPr>
      <xdr:spPr>
        <a:xfrm>
          <a:off x="3797300" y="6467185"/>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123535</xdr:rowOff>
    </xdr:from>
    <xdr:to>
      <xdr:col>5</xdr:col>
      <xdr:colOff>358775</xdr:colOff>
      <xdr:row>37</xdr:row>
      <xdr:rowOff>142313</xdr:rowOff>
    </xdr:to>
    <xdr:cxnSp macro="">
      <xdr:nvCxnSpPr>
        <xdr:cNvPr id="66" name="直線コネクタ 65"/>
        <xdr:cNvCxnSpPr/>
      </xdr:nvCxnSpPr>
      <xdr:spPr>
        <a:xfrm flipV="1">
          <a:off x="2908300" y="6467185"/>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142313</xdr:rowOff>
    </xdr:from>
    <xdr:to>
      <xdr:col>4</xdr:col>
      <xdr:colOff>155575</xdr:colOff>
      <xdr:row>38</xdr:row>
      <xdr:rowOff>4990</xdr:rowOff>
    </xdr:to>
    <xdr:cxnSp macro="">
      <xdr:nvCxnSpPr>
        <xdr:cNvPr id="69" name="直線コネクタ 68"/>
        <xdr:cNvCxnSpPr/>
      </xdr:nvCxnSpPr>
      <xdr:spPr>
        <a:xfrm flipV="1">
          <a:off x="2019300" y="6485963"/>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70103</xdr:rowOff>
    </xdr:from>
    <xdr:ext cx="469744" cy="259045"/>
    <xdr:sp macro="" textlink="">
      <xdr:nvSpPr>
        <xdr:cNvPr id="71" name="テキスト ボックス 70"/>
        <xdr:cNvSpPr txBox="1"/>
      </xdr:nvSpPr>
      <xdr:spPr>
        <a:xfrm>
          <a:off x="2673427" y="658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155049</xdr:rowOff>
    </xdr:from>
    <xdr:to>
      <xdr:col>2</xdr:col>
      <xdr:colOff>638175</xdr:colOff>
      <xdr:row>38</xdr:row>
      <xdr:rowOff>4990</xdr:rowOff>
    </xdr:to>
    <xdr:cxnSp macro="">
      <xdr:nvCxnSpPr>
        <xdr:cNvPr id="72" name="直線コネクタ 71"/>
        <xdr:cNvCxnSpPr/>
      </xdr:nvCxnSpPr>
      <xdr:spPr>
        <a:xfrm>
          <a:off x="1130300" y="6498699"/>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74675</xdr:rowOff>
    </xdr:from>
    <xdr:ext cx="469744" cy="259045"/>
    <xdr:sp macro="" textlink="">
      <xdr:nvSpPr>
        <xdr:cNvPr id="74" name="テキスト ボックス 73"/>
        <xdr:cNvSpPr txBox="1"/>
      </xdr:nvSpPr>
      <xdr:spPr>
        <a:xfrm>
          <a:off x="1784427" y="658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51651</xdr:rowOff>
    </xdr:from>
    <xdr:ext cx="469744" cy="259045"/>
    <xdr:sp macro="" textlink="">
      <xdr:nvSpPr>
        <xdr:cNvPr id="76" name="テキスト ボックス 75"/>
        <xdr:cNvSpPr txBox="1"/>
      </xdr:nvSpPr>
      <xdr:spPr>
        <a:xfrm>
          <a:off x="895427" y="65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100167</xdr:rowOff>
    </xdr:from>
    <xdr:to>
      <xdr:col>6</xdr:col>
      <xdr:colOff>561975</xdr:colOff>
      <xdr:row>38</xdr:row>
      <xdr:rowOff>30317</xdr:rowOff>
    </xdr:to>
    <xdr:sp macro="" textlink="">
      <xdr:nvSpPr>
        <xdr:cNvPr id="82" name="円/楕円 81"/>
        <xdr:cNvSpPr/>
      </xdr:nvSpPr>
      <xdr:spPr>
        <a:xfrm>
          <a:off x="4584700" y="644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123044</xdr:rowOff>
    </xdr:from>
    <xdr:ext cx="469744" cy="259045"/>
    <xdr:sp macro="" textlink="">
      <xdr:nvSpPr>
        <xdr:cNvPr id="83" name="議会費該当値テキスト"/>
        <xdr:cNvSpPr txBox="1"/>
      </xdr:nvSpPr>
      <xdr:spPr>
        <a:xfrm>
          <a:off x="4686300" y="629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72735</xdr:rowOff>
    </xdr:from>
    <xdr:to>
      <xdr:col>5</xdr:col>
      <xdr:colOff>409575</xdr:colOff>
      <xdr:row>38</xdr:row>
      <xdr:rowOff>2885</xdr:rowOff>
    </xdr:to>
    <xdr:sp macro="" textlink="">
      <xdr:nvSpPr>
        <xdr:cNvPr id="84" name="円/楕円 83"/>
        <xdr:cNvSpPr/>
      </xdr:nvSpPr>
      <xdr:spPr>
        <a:xfrm>
          <a:off x="3746500" y="64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19412</xdr:rowOff>
    </xdr:from>
    <xdr:ext cx="469744" cy="259045"/>
    <xdr:sp macro="" textlink="">
      <xdr:nvSpPr>
        <xdr:cNvPr id="85" name="テキスト ボックス 84"/>
        <xdr:cNvSpPr txBox="1"/>
      </xdr:nvSpPr>
      <xdr:spPr>
        <a:xfrm>
          <a:off x="3562427" y="61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91513</xdr:rowOff>
    </xdr:from>
    <xdr:to>
      <xdr:col>4</xdr:col>
      <xdr:colOff>206375</xdr:colOff>
      <xdr:row>38</xdr:row>
      <xdr:rowOff>21662</xdr:rowOff>
    </xdr:to>
    <xdr:sp macro="" textlink="">
      <xdr:nvSpPr>
        <xdr:cNvPr id="86" name="円/楕円 85"/>
        <xdr:cNvSpPr/>
      </xdr:nvSpPr>
      <xdr:spPr>
        <a:xfrm>
          <a:off x="2857500" y="6435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38190</xdr:rowOff>
    </xdr:from>
    <xdr:ext cx="469744" cy="259045"/>
    <xdr:sp macro="" textlink="">
      <xdr:nvSpPr>
        <xdr:cNvPr id="87" name="テキスト ボックス 86"/>
        <xdr:cNvSpPr txBox="1"/>
      </xdr:nvSpPr>
      <xdr:spPr>
        <a:xfrm>
          <a:off x="2673427" y="621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125639</xdr:rowOff>
    </xdr:from>
    <xdr:to>
      <xdr:col>3</xdr:col>
      <xdr:colOff>3175</xdr:colOff>
      <xdr:row>38</xdr:row>
      <xdr:rowOff>55789</xdr:rowOff>
    </xdr:to>
    <xdr:sp macro="" textlink="">
      <xdr:nvSpPr>
        <xdr:cNvPr id="88" name="円/楕円 87"/>
        <xdr:cNvSpPr/>
      </xdr:nvSpPr>
      <xdr:spPr>
        <a:xfrm>
          <a:off x="1968500" y="64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72316</xdr:rowOff>
    </xdr:from>
    <xdr:ext cx="469744" cy="259045"/>
    <xdr:sp macro="" textlink="">
      <xdr:nvSpPr>
        <xdr:cNvPr id="89" name="テキスト ボックス 88"/>
        <xdr:cNvSpPr txBox="1"/>
      </xdr:nvSpPr>
      <xdr:spPr>
        <a:xfrm>
          <a:off x="1784427" y="62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90" name="円/楕円 89"/>
        <xdr:cNvSpPr/>
      </xdr:nvSpPr>
      <xdr:spPr>
        <a:xfrm>
          <a:off x="10795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91" name="テキスト ボックス 90"/>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129057</xdr:rowOff>
    </xdr:from>
    <xdr:to>
      <xdr:col>6</xdr:col>
      <xdr:colOff>511175</xdr:colOff>
      <xdr:row>58</xdr:row>
      <xdr:rowOff>134671</xdr:rowOff>
    </xdr:to>
    <xdr:cxnSp macro="">
      <xdr:nvCxnSpPr>
        <xdr:cNvPr id="122" name="直線コネクタ 121"/>
        <xdr:cNvCxnSpPr/>
      </xdr:nvCxnSpPr>
      <xdr:spPr>
        <a:xfrm>
          <a:off x="3797300" y="10073157"/>
          <a:ext cx="8382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113640</xdr:rowOff>
    </xdr:from>
    <xdr:to>
      <xdr:col>5</xdr:col>
      <xdr:colOff>358775</xdr:colOff>
      <xdr:row>58</xdr:row>
      <xdr:rowOff>129057</xdr:rowOff>
    </xdr:to>
    <xdr:cxnSp macro="">
      <xdr:nvCxnSpPr>
        <xdr:cNvPr id="125" name="直線コネクタ 124"/>
        <xdr:cNvCxnSpPr/>
      </xdr:nvCxnSpPr>
      <xdr:spPr>
        <a:xfrm>
          <a:off x="2908300" y="10057740"/>
          <a:ext cx="8890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152022</xdr:rowOff>
    </xdr:from>
    <xdr:to>
      <xdr:col>4</xdr:col>
      <xdr:colOff>155575</xdr:colOff>
      <xdr:row>58</xdr:row>
      <xdr:rowOff>113640</xdr:rowOff>
    </xdr:to>
    <xdr:cxnSp macro="">
      <xdr:nvCxnSpPr>
        <xdr:cNvPr id="128" name="直線コネクタ 127"/>
        <xdr:cNvCxnSpPr/>
      </xdr:nvCxnSpPr>
      <xdr:spPr>
        <a:xfrm>
          <a:off x="2019300" y="9924672"/>
          <a:ext cx="889000" cy="13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6097</xdr:rowOff>
    </xdr:from>
    <xdr:ext cx="534377" cy="259045"/>
    <xdr:sp macro="" textlink="">
      <xdr:nvSpPr>
        <xdr:cNvPr id="130" name="テキスト ボックス 129"/>
        <xdr:cNvSpPr txBox="1"/>
      </xdr:nvSpPr>
      <xdr:spPr>
        <a:xfrm>
          <a:off x="2641111" y="977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152022</xdr:rowOff>
    </xdr:from>
    <xdr:to>
      <xdr:col>2</xdr:col>
      <xdr:colOff>638175</xdr:colOff>
      <xdr:row>58</xdr:row>
      <xdr:rowOff>126536</xdr:rowOff>
    </xdr:to>
    <xdr:cxnSp macro="">
      <xdr:nvCxnSpPr>
        <xdr:cNvPr id="131" name="直線コネクタ 130"/>
        <xdr:cNvCxnSpPr/>
      </xdr:nvCxnSpPr>
      <xdr:spPr>
        <a:xfrm flipV="1">
          <a:off x="1130300" y="9924672"/>
          <a:ext cx="889000" cy="1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117740</xdr:rowOff>
    </xdr:from>
    <xdr:ext cx="534377" cy="259045"/>
    <xdr:sp macro="" textlink="">
      <xdr:nvSpPr>
        <xdr:cNvPr id="133" name="テキスト ボックス 132"/>
        <xdr:cNvSpPr txBox="1"/>
      </xdr:nvSpPr>
      <xdr:spPr>
        <a:xfrm>
          <a:off x="1752111" y="100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0</xdr:rowOff>
    </xdr:from>
    <xdr:ext cx="534377" cy="259045"/>
    <xdr:sp macro="" textlink="">
      <xdr:nvSpPr>
        <xdr:cNvPr id="135" name="テキスト ボックス 134"/>
        <xdr:cNvSpPr txBox="1"/>
      </xdr:nvSpPr>
      <xdr:spPr>
        <a:xfrm>
          <a:off x="863111" y="9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83871</xdr:rowOff>
    </xdr:from>
    <xdr:to>
      <xdr:col>6</xdr:col>
      <xdr:colOff>561975</xdr:colOff>
      <xdr:row>59</xdr:row>
      <xdr:rowOff>14021</xdr:rowOff>
    </xdr:to>
    <xdr:sp macro="" textlink="">
      <xdr:nvSpPr>
        <xdr:cNvPr id="141" name="円/楕円 140"/>
        <xdr:cNvSpPr/>
      </xdr:nvSpPr>
      <xdr:spPr>
        <a:xfrm>
          <a:off x="45847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78257</xdr:rowOff>
    </xdr:from>
    <xdr:to>
      <xdr:col>5</xdr:col>
      <xdr:colOff>409575</xdr:colOff>
      <xdr:row>59</xdr:row>
      <xdr:rowOff>8407</xdr:rowOff>
    </xdr:to>
    <xdr:sp macro="" textlink="">
      <xdr:nvSpPr>
        <xdr:cNvPr id="143" name="円/楕円 142"/>
        <xdr:cNvSpPr/>
      </xdr:nvSpPr>
      <xdr:spPr>
        <a:xfrm>
          <a:off x="3746500" y="100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170984</xdr:rowOff>
    </xdr:from>
    <xdr:ext cx="534377" cy="259045"/>
    <xdr:sp macro="" textlink="">
      <xdr:nvSpPr>
        <xdr:cNvPr id="144" name="テキスト ボックス 143"/>
        <xdr:cNvSpPr txBox="1"/>
      </xdr:nvSpPr>
      <xdr:spPr>
        <a:xfrm>
          <a:off x="3530111" y="1011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62840</xdr:rowOff>
    </xdr:from>
    <xdr:to>
      <xdr:col>4</xdr:col>
      <xdr:colOff>206375</xdr:colOff>
      <xdr:row>58</xdr:row>
      <xdr:rowOff>164440</xdr:rowOff>
    </xdr:to>
    <xdr:sp macro="" textlink="">
      <xdr:nvSpPr>
        <xdr:cNvPr id="145" name="円/楕円 144"/>
        <xdr:cNvSpPr/>
      </xdr:nvSpPr>
      <xdr:spPr>
        <a:xfrm>
          <a:off x="2857500" y="100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155567</xdr:rowOff>
    </xdr:from>
    <xdr:ext cx="534377" cy="259045"/>
    <xdr:sp macro="" textlink="">
      <xdr:nvSpPr>
        <xdr:cNvPr id="146" name="テキスト ボックス 145"/>
        <xdr:cNvSpPr txBox="1"/>
      </xdr:nvSpPr>
      <xdr:spPr>
        <a:xfrm>
          <a:off x="2641111" y="100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101222</xdr:rowOff>
    </xdr:from>
    <xdr:to>
      <xdr:col>3</xdr:col>
      <xdr:colOff>3175</xdr:colOff>
      <xdr:row>58</xdr:row>
      <xdr:rowOff>31372</xdr:rowOff>
    </xdr:to>
    <xdr:sp macro="" textlink="">
      <xdr:nvSpPr>
        <xdr:cNvPr id="147" name="円/楕円 146"/>
        <xdr:cNvSpPr/>
      </xdr:nvSpPr>
      <xdr:spPr>
        <a:xfrm>
          <a:off x="1968500" y="98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47899</xdr:rowOff>
    </xdr:from>
    <xdr:ext cx="534377" cy="259045"/>
    <xdr:sp macro="" textlink="">
      <xdr:nvSpPr>
        <xdr:cNvPr id="148" name="テキスト ボックス 147"/>
        <xdr:cNvSpPr txBox="1"/>
      </xdr:nvSpPr>
      <xdr:spPr>
        <a:xfrm>
          <a:off x="1752111" y="964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75736</xdr:rowOff>
    </xdr:from>
    <xdr:to>
      <xdr:col>1</xdr:col>
      <xdr:colOff>485775</xdr:colOff>
      <xdr:row>59</xdr:row>
      <xdr:rowOff>5886</xdr:rowOff>
    </xdr:to>
    <xdr:sp macro="" textlink="">
      <xdr:nvSpPr>
        <xdr:cNvPr id="149" name="円/楕円 148"/>
        <xdr:cNvSpPr/>
      </xdr:nvSpPr>
      <xdr:spPr>
        <a:xfrm>
          <a:off x="1079500" y="1001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168463</xdr:rowOff>
    </xdr:from>
    <xdr:ext cx="534377" cy="259045"/>
    <xdr:sp macro="" textlink="">
      <xdr:nvSpPr>
        <xdr:cNvPr id="150" name="テキスト ボックス 149"/>
        <xdr:cNvSpPr txBox="1"/>
      </xdr:nvSpPr>
      <xdr:spPr>
        <a:xfrm>
          <a:off x="863111" y="1011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57744</xdr:rowOff>
    </xdr:from>
    <xdr:to>
      <xdr:col>6</xdr:col>
      <xdr:colOff>511175</xdr:colOff>
      <xdr:row>78</xdr:row>
      <xdr:rowOff>74285</xdr:rowOff>
    </xdr:to>
    <xdr:cxnSp macro="">
      <xdr:nvCxnSpPr>
        <xdr:cNvPr id="181" name="直線コネクタ 180"/>
        <xdr:cNvCxnSpPr/>
      </xdr:nvCxnSpPr>
      <xdr:spPr>
        <a:xfrm flipV="1">
          <a:off x="3797300" y="13430844"/>
          <a:ext cx="8382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73639</xdr:rowOff>
    </xdr:from>
    <xdr:to>
      <xdr:col>5</xdr:col>
      <xdr:colOff>358775</xdr:colOff>
      <xdr:row>78</xdr:row>
      <xdr:rowOff>74285</xdr:rowOff>
    </xdr:to>
    <xdr:cxnSp macro="">
      <xdr:nvCxnSpPr>
        <xdr:cNvPr id="184" name="直線コネクタ 183"/>
        <xdr:cNvCxnSpPr/>
      </xdr:nvCxnSpPr>
      <xdr:spPr>
        <a:xfrm>
          <a:off x="2908300" y="13446739"/>
          <a:ext cx="8890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73639</xdr:rowOff>
    </xdr:from>
    <xdr:to>
      <xdr:col>4</xdr:col>
      <xdr:colOff>155575</xdr:colOff>
      <xdr:row>78</xdr:row>
      <xdr:rowOff>89244</xdr:rowOff>
    </xdr:to>
    <xdr:cxnSp macro="">
      <xdr:nvCxnSpPr>
        <xdr:cNvPr id="187" name="直線コネクタ 186"/>
        <xdr:cNvCxnSpPr/>
      </xdr:nvCxnSpPr>
      <xdr:spPr>
        <a:xfrm flipV="1">
          <a:off x="2019300" y="13446739"/>
          <a:ext cx="889000" cy="1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131534</xdr:rowOff>
    </xdr:from>
    <xdr:ext cx="599010" cy="259045"/>
    <xdr:sp macro="" textlink="">
      <xdr:nvSpPr>
        <xdr:cNvPr id="189" name="テキスト ボックス 188"/>
        <xdr:cNvSpPr txBox="1"/>
      </xdr:nvSpPr>
      <xdr:spPr>
        <a:xfrm>
          <a:off x="2608794" y="1316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88278</xdr:rowOff>
    </xdr:from>
    <xdr:to>
      <xdr:col>2</xdr:col>
      <xdr:colOff>638175</xdr:colOff>
      <xdr:row>78</xdr:row>
      <xdr:rowOff>89244</xdr:rowOff>
    </xdr:to>
    <xdr:cxnSp macro="">
      <xdr:nvCxnSpPr>
        <xdr:cNvPr id="190" name="直線コネクタ 189"/>
        <xdr:cNvCxnSpPr/>
      </xdr:nvCxnSpPr>
      <xdr:spPr>
        <a:xfrm>
          <a:off x="1130300" y="13461378"/>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143704</xdr:rowOff>
    </xdr:from>
    <xdr:ext cx="599010" cy="259045"/>
    <xdr:sp macro="" textlink="">
      <xdr:nvSpPr>
        <xdr:cNvPr id="192" name="テキスト ボックス 191"/>
        <xdr:cNvSpPr txBox="1"/>
      </xdr:nvSpPr>
      <xdr:spPr>
        <a:xfrm>
          <a:off x="1719794" y="1317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147235</xdr:rowOff>
    </xdr:from>
    <xdr:ext cx="599010" cy="259045"/>
    <xdr:sp macro="" textlink="">
      <xdr:nvSpPr>
        <xdr:cNvPr id="194" name="テキスト ボックス 193"/>
        <xdr:cNvSpPr txBox="1"/>
      </xdr:nvSpPr>
      <xdr:spPr>
        <a:xfrm>
          <a:off x="830794" y="1317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6944</xdr:rowOff>
    </xdr:from>
    <xdr:to>
      <xdr:col>6</xdr:col>
      <xdr:colOff>561975</xdr:colOff>
      <xdr:row>78</xdr:row>
      <xdr:rowOff>108544</xdr:rowOff>
    </xdr:to>
    <xdr:sp macro="" textlink="">
      <xdr:nvSpPr>
        <xdr:cNvPr id="200" name="円/楕円 199"/>
        <xdr:cNvSpPr/>
      </xdr:nvSpPr>
      <xdr:spPr>
        <a:xfrm>
          <a:off x="4584700" y="133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130,192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23485</xdr:rowOff>
    </xdr:from>
    <xdr:to>
      <xdr:col>5</xdr:col>
      <xdr:colOff>409575</xdr:colOff>
      <xdr:row>78</xdr:row>
      <xdr:rowOff>125085</xdr:rowOff>
    </xdr:to>
    <xdr:sp macro="" textlink="">
      <xdr:nvSpPr>
        <xdr:cNvPr id="202" name="円/楕円 201"/>
        <xdr:cNvSpPr/>
      </xdr:nvSpPr>
      <xdr:spPr>
        <a:xfrm>
          <a:off x="3746500" y="133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116212</xdr:rowOff>
    </xdr:from>
    <xdr:ext cx="599010" cy="259045"/>
    <xdr:sp macro="" textlink="">
      <xdr:nvSpPr>
        <xdr:cNvPr id="203" name="テキスト ボックス 202"/>
        <xdr:cNvSpPr txBox="1"/>
      </xdr:nvSpPr>
      <xdr:spPr>
        <a:xfrm>
          <a:off x="3497794" y="1348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22839</xdr:rowOff>
    </xdr:from>
    <xdr:to>
      <xdr:col>4</xdr:col>
      <xdr:colOff>206375</xdr:colOff>
      <xdr:row>78</xdr:row>
      <xdr:rowOff>124439</xdr:rowOff>
    </xdr:to>
    <xdr:sp macro="" textlink="">
      <xdr:nvSpPr>
        <xdr:cNvPr id="204" name="円/楕円 203"/>
        <xdr:cNvSpPr/>
      </xdr:nvSpPr>
      <xdr:spPr>
        <a:xfrm>
          <a:off x="2857500" y="133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115566</xdr:rowOff>
    </xdr:from>
    <xdr:ext cx="599010" cy="259045"/>
    <xdr:sp macro="" textlink="">
      <xdr:nvSpPr>
        <xdr:cNvPr id="205" name="テキスト ボックス 204"/>
        <xdr:cNvSpPr txBox="1"/>
      </xdr:nvSpPr>
      <xdr:spPr>
        <a:xfrm>
          <a:off x="2608794" y="1348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38444</xdr:rowOff>
    </xdr:from>
    <xdr:to>
      <xdr:col>3</xdr:col>
      <xdr:colOff>3175</xdr:colOff>
      <xdr:row>78</xdr:row>
      <xdr:rowOff>140044</xdr:rowOff>
    </xdr:to>
    <xdr:sp macro="" textlink="">
      <xdr:nvSpPr>
        <xdr:cNvPr id="206" name="円/楕円 205"/>
        <xdr:cNvSpPr/>
      </xdr:nvSpPr>
      <xdr:spPr>
        <a:xfrm>
          <a:off x="1968500" y="134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131171</xdr:rowOff>
    </xdr:from>
    <xdr:ext cx="599010" cy="259045"/>
    <xdr:sp macro="" textlink="">
      <xdr:nvSpPr>
        <xdr:cNvPr id="207" name="テキスト ボックス 206"/>
        <xdr:cNvSpPr txBox="1"/>
      </xdr:nvSpPr>
      <xdr:spPr>
        <a:xfrm>
          <a:off x="1719794" y="1350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37478</xdr:rowOff>
    </xdr:from>
    <xdr:to>
      <xdr:col>1</xdr:col>
      <xdr:colOff>485775</xdr:colOff>
      <xdr:row>78</xdr:row>
      <xdr:rowOff>139078</xdr:rowOff>
    </xdr:to>
    <xdr:sp macro="" textlink="">
      <xdr:nvSpPr>
        <xdr:cNvPr id="208" name="円/楕円 207"/>
        <xdr:cNvSpPr/>
      </xdr:nvSpPr>
      <xdr:spPr>
        <a:xfrm>
          <a:off x="1079500" y="134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130205</xdr:rowOff>
    </xdr:from>
    <xdr:ext cx="599010" cy="259045"/>
    <xdr:sp macro="" textlink="">
      <xdr:nvSpPr>
        <xdr:cNvPr id="209" name="テキスト ボックス 208"/>
        <xdr:cNvSpPr txBox="1"/>
      </xdr:nvSpPr>
      <xdr:spPr>
        <a:xfrm>
          <a:off x="830794" y="1350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46946</xdr:rowOff>
    </xdr:from>
    <xdr:to>
      <xdr:col>6</xdr:col>
      <xdr:colOff>511175</xdr:colOff>
      <xdr:row>97</xdr:row>
      <xdr:rowOff>158445</xdr:rowOff>
    </xdr:to>
    <xdr:cxnSp macro="">
      <xdr:nvCxnSpPr>
        <xdr:cNvPr id="239" name="直線コネクタ 238"/>
        <xdr:cNvCxnSpPr/>
      </xdr:nvCxnSpPr>
      <xdr:spPr>
        <a:xfrm>
          <a:off x="3797300" y="16506146"/>
          <a:ext cx="838200" cy="2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139319</xdr:rowOff>
    </xdr:from>
    <xdr:to>
      <xdr:col>5</xdr:col>
      <xdr:colOff>358775</xdr:colOff>
      <xdr:row>96</xdr:row>
      <xdr:rowOff>46946</xdr:rowOff>
    </xdr:to>
    <xdr:cxnSp macro="">
      <xdr:nvCxnSpPr>
        <xdr:cNvPr id="242" name="直線コネクタ 241"/>
        <xdr:cNvCxnSpPr/>
      </xdr:nvCxnSpPr>
      <xdr:spPr>
        <a:xfrm>
          <a:off x="2908300" y="16427069"/>
          <a:ext cx="889000" cy="7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139319</xdr:rowOff>
    </xdr:from>
    <xdr:to>
      <xdr:col>4</xdr:col>
      <xdr:colOff>155575</xdr:colOff>
      <xdr:row>96</xdr:row>
      <xdr:rowOff>125927</xdr:rowOff>
    </xdr:to>
    <xdr:cxnSp macro="">
      <xdr:nvCxnSpPr>
        <xdr:cNvPr id="245" name="直線コネクタ 244"/>
        <xdr:cNvCxnSpPr/>
      </xdr:nvCxnSpPr>
      <xdr:spPr>
        <a:xfrm flipV="1">
          <a:off x="2019300" y="16427069"/>
          <a:ext cx="889000" cy="15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93215</xdr:rowOff>
    </xdr:from>
    <xdr:ext cx="534377" cy="259045"/>
    <xdr:sp macro="" textlink="">
      <xdr:nvSpPr>
        <xdr:cNvPr id="247" name="テキスト ボックス 246"/>
        <xdr:cNvSpPr txBox="1"/>
      </xdr:nvSpPr>
      <xdr:spPr>
        <a:xfrm>
          <a:off x="2641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125927</xdr:rowOff>
    </xdr:from>
    <xdr:to>
      <xdr:col>2</xdr:col>
      <xdr:colOff>638175</xdr:colOff>
      <xdr:row>97</xdr:row>
      <xdr:rowOff>66529</xdr:rowOff>
    </xdr:to>
    <xdr:cxnSp macro="">
      <xdr:nvCxnSpPr>
        <xdr:cNvPr id="248" name="直線コネクタ 247"/>
        <xdr:cNvCxnSpPr/>
      </xdr:nvCxnSpPr>
      <xdr:spPr>
        <a:xfrm flipV="1">
          <a:off x="1130300" y="16585127"/>
          <a:ext cx="889000" cy="1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139107</xdr:rowOff>
    </xdr:from>
    <xdr:ext cx="534377" cy="259045"/>
    <xdr:sp macro="" textlink="">
      <xdr:nvSpPr>
        <xdr:cNvPr id="250" name="テキスト ボックス 249"/>
        <xdr:cNvSpPr txBox="1"/>
      </xdr:nvSpPr>
      <xdr:spPr>
        <a:xfrm>
          <a:off x="1752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167778</xdr:rowOff>
    </xdr:from>
    <xdr:ext cx="534377" cy="259045"/>
    <xdr:sp macro="" textlink="">
      <xdr:nvSpPr>
        <xdr:cNvPr id="252" name="テキスト ボックス 251"/>
        <xdr:cNvSpPr txBox="1"/>
      </xdr:nvSpPr>
      <xdr:spPr>
        <a:xfrm>
          <a:off x="863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107645</xdr:rowOff>
    </xdr:from>
    <xdr:to>
      <xdr:col>6</xdr:col>
      <xdr:colOff>561975</xdr:colOff>
      <xdr:row>98</xdr:row>
      <xdr:rowOff>37795</xdr:rowOff>
    </xdr:to>
    <xdr:sp macro="" textlink="">
      <xdr:nvSpPr>
        <xdr:cNvPr id="258" name="円/楕円 257"/>
        <xdr:cNvSpPr/>
      </xdr:nvSpPr>
      <xdr:spPr>
        <a:xfrm>
          <a:off x="4584700" y="167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86072</xdr:rowOff>
    </xdr:from>
    <xdr:ext cx="534377" cy="259045"/>
    <xdr:sp macro="" textlink="">
      <xdr:nvSpPr>
        <xdr:cNvPr id="259" name="衛生費該当値テキスト"/>
        <xdr:cNvSpPr txBox="1"/>
      </xdr:nvSpPr>
      <xdr:spPr>
        <a:xfrm>
          <a:off x="4686300" y="167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167596</xdr:rowOff>
    </xdr:from>
    <xdr:to>
      <xdr:col>5</xdr:col>
      <xdr:colOff>409575</xdr:colOff>
      <xdr:row>96</xdr:row>
      <xdr:rowOff>97746</xdr:rowOff>
    </xdr:to>
    <xdr:sp macro="" textlink="">
      <xdr:nvSpPr>
        <xdr:cNvPr id="260" name="円/楕円 259"/>
        <xdr:cNvSpPr/>
      </xdr:nvSpPr>
      <xdr:spPr>
        <a:xfrm>
          <a:off x="3746500" y="164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114273</xdr:rowOff>
    </xdr:from>
    <xdr:ext cx="534377" cy="259045"/>
    <xdr:sp macro="" textlink="">
      <xdr:nvSpPr>
        <xdr:cNvPr id="261" name="テキスト ボックス 260"/>
        <xdr:cNvSpPr txBox="1"/>
      </xdr:nvSpPr>
      <xdr:spPr>
        <a:xfrm>
          <a:off x="3530111" y="162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88519</xdr:rowOff>
    </xdr:from>
    <xdr:to>
      <xdr:col>4</xdr:col>
      <xdr:colOff>206375</xdr:colOff>
      <xdr:row>96</xdr:row>
      <xdr:rowOff>18669</xdr:rowOff>
    </xdr:to>
    <xdr:sp macro="" textlink="">
      <xdr:nvSpPr>
        <xdr:cNvPr id="262" name="円/楕円 261"/>
        <xdr:cNvSpPr/>
      </xdr:nvSpPr>
      <xdr:spPr>
        <a:xfrm>
          <a:off x="2857500" y="163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35196</xdr:rowOff>
    </xdr:from>
    <xdr:ext cx="534377" cy="259045"/>
    <xdr:sp macro="" textlink="">
      <xdr:nvSpPr>
        <xdr:cNvPr id="263" name="テキスト ボックス 262"/>
        <xdr:cNvSpPr txBox="1"/>
      </xdr:nvSpPr>
      <xdr:spPr>
        <a:xfrm>
          <a:off x="2641111" y="161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75127</xdr:rowOff>
    </xdr:from>
    <xdr:to>
      <xdr:col>3</xdr:col>
      <xdr:colOff>3175</xdr:colOff>
      <xdr:row>97</xdr:row>
      <xdr:rowOff>5277</xdr:rowOff>
    </xdr:to>
    <xdr:sp macro="" textlink="">
      <xdr:nvSpPr>
        <xdr:cNvPr id="264" name="円/楕円 263"/>
        <xdr:cNvSpPr/>
      </xdr:nvSpPr>
      <xdr:spPr>
        <a:xfrm>
          <a:off x="1968500" y="165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21804</xdr:rowOff>
    </xdr:from>
    <xdr:ext cx="534377" cy="259045"/>
    <xdr:sp macro="" textlink="">
      <xdr:nvSpPr>
        <xdr:cNvPr id="265" name="テキスト ボックス 264"/>
        <xdr:cNvSpPr txBox="1"/>
      </xdr:nvSpPr>
      <xdr:spPr>
        <a:xfrm>
          <a:off x="1752111" y="163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15729</xdr:rowOff>
    </xdr:from>
    <xdr:to>
      <xdr:col>1</xdr:col>
      <xdr:colOff>485775</xdr:colOff>
      <xdr:row>97</xdr:row>
      <xdr:rowOff>117329</xdr:rowOff>
    </xdr:to>
    <xdr:sp macro="" textlink="">
      <xdr:nvSpPr>
        <xdr:cNvPr id="266" name="円/楕円 265"/>
        <xdr:cNvSpPr/>
      </xdr:nvSpPr>
      <xdr:spPr>
        <a:xfrm>
          <a:off x="1079500" y="166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133856</xdr:rowOff>
    </xdr:from>
    <xdr:ext cx="534377" cy="259045"/>
    <xdr:sp macro="" textlink="">
      <xdr:nvSpPr>
        <xdr:cNvPr id="267" name="テキスト ボックス 266"/>
        <xdr:cNvSpPr txBox="1"/>
      </xdr:nvSpPr>
      <xdr:spPr>
        <a:xfrm>
          <a:off x="863111" y="1642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48443</xdr:rowOff>
    </xdr:from>
    <xdr:to>
      <xdr:col>15</xdr:col>
      <xdr:colOff>180975</xdr:colOff>
      <xdr:row>38</xdr:row>
      <xdr:rowOff>49312</xdr:rowOff>
    </xdr:to>
    <xdr:cxnSp macro="">
      <xdr:nvCxnSpPr>
        <xdr:cNvPr id="294" name="直線コネクタ 293"/>
        <xdr:cNvCxnSpPr/>
      </xdr:nvCxnSpPr>
      <xdr:spPr>
        <a:xfrm>
          <a:off x="9639300" y="6563543"/>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5"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48443</xdr:rowOff>
    </xdr:from>
    <xdr:to>
      <xdr:col>14</xdr:col>
      <xdr:colOff>28575</xdr:colOff>
      <xdr:row>38</xdr:row>
      <xdr:rowOff>48809</xdr:rowOff>
    </xdr:to>
    <xdr:cxnSp macro="">
      <xdr:nvCxnSpPr>
        <xdr:cNvPr id="297" name="直線コネクタ 296"/>
        <xdr:cNvCxnSpPr/>
      </xdr:nvCxnSpPr>
      <xdr:spPr>
        <a:xfrm flipV="1">
          <a:off x="8750300" y="656354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299" name="テキスト ボックス 298"/>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7341</xdr:rowOff>
    </xdr:from>
    <xdr:to>
      <xdr:col>12</xdr:col>
      <xdr:colOff>511175</xdr:colOff>
      <xdr:row>38</xdr:row>
      <xdr:rowOff>48809</xdr:rowOff>
    </xdr:to>
    <xdr:cxnSp macro="">
      <xdr:nvCxnSpPr>
        <xdr:cNvPr id="300" name="直線コネクタ 299"/>
        <xdr:cNvCxnSpPr/>
      </xdr:nvCxnSpPr>
      <xdr:spPr>
        <a:xfrm>
          <a:off x="7861300" y="6522441"/>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149256</xdr:rowOff>
    </xdr:from>
    <xdr:to>
      <xdr:col>11</xdr:col>
      <xdr:colOff>307975</xdr:colOff>
      <xdr:row>38</xdr:row>
      <xdr:rowOff>7341</xdr:rowOff>
    </xdr:to>
    <xdr:cxnSp macro="">
      <xdr:nvCxnSpPr>
        <xdr:cNvPr id="303" name="直線コネクタ 302"/>
        <xdr:cNvCxnSpPr/>
      </xdr:nvCxnSpPr>
      <xdr:spPr>
        <a:xfrm>
          <a:off x="6972300" y="6492906"/>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169962</xdr:rowOff>
    </xdr:from>
    <xdr:to>
      <xdr:col>15</xdr:col>
      <xdr:colOff>231775</xdr:colOff>
      <xdr:row>38</xdr:row>
      <xdr:rowOff>100112</xdr:rowOff>
    </xdr:to>
    <xdr:sp macro="" textlink="">
      <xdr:nvSpPr>
        <xdr:cNvPr id="313" name="円/楕円 312"/>
        <xdr:cNvSpPr/>
      </xdr:nvSpPr>
      <xdr:spPr>
        <a:xfrm>
          <a:off x="10426700" y="65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129339</xdr:rowOff>
    </xdr:from>
    <xdr:ext cx="469744" cy="259045"/>
    <xdr:sp macro="" textlink="">
      <xdr:nvSpPr>
        <xdr:cNvPr id="314" name="労働費該当値テキスト"/>
        <xdr:cNvSpPr txBox="1"/>
      </xdr:nvSpPr>
      <xdr:spPr>
        <a:xfrm>
          <a:off x="10528300" y="630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169093</xdr:rowOff>
    </xdr:from>
    <xdr:to>
      <xdr:col>14</xdr:col>
      <xdr:colOff>79375</xdr:colOff>
      <xdr:row>38</xdr:row>
      <xdr:rowOff>99243</xdr:rowOff>
    </xdr:to>
    <xdr:sp macro="" textlink="">
      <xdr:nvSpPr>
        <xdr:cNvPr id="315" name="円/楕円 314"/>
        <xdr:cNvSpPr/>
      </xdr:nvSpPr>
      <xdr:spPr>
        <a:xfrm>
          <a:off x="9588500" y="65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115770</xdr:rowOff>
    </xdr:from>
    <xdr:ext cx="469744" cy="259045"/>
    <xdr:sp macro="" textlink="">
      <xdr:nvSpPr>
        <xdr:cNvPr id="316" name="テキスト ボックス 315"/>
        <xdr:cNvSpPr txBox="1"/>
      </xdr:nvSpPr>
      <xdr:spPr>
        <a:xfrm>
          <a:off x="9404427" y="628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169459</xdr:rowOff>
    </xdr:from>
    <xdr:to>
      <xdr:col>12</xdr:col>
      <xdr:colOff>561975</xdr:colOff>
      <xdr:row>38</xdr:row>
      <xdr:rowOff>99609</xdr:rowOff>
    </xdr:to>
    <xdr:sp macro="" textlink="">
      <xdr:nvSpPr>
        <xdr:cNvPr id="317" name="円/楕円 316"/>
        <xdr:cNvSpPr/>
      </xdr:nvSpPr>
      <xdr:spPr>
        <a:xfrm>
          <a:off x="8699500" y="65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90736</xdr:rowOff>
    </xdr:from>
    <xdr:ext cx="469744" cy="259045"/>
    <xdr:sp macro="" textlink="">
      <xdr:nvSpPr>
        <xdr:cNvPr id="318" name="テキスト ボックス 317"/>
        <xdr:cNvSpPr txBox="1"/>
      </xdr:nvSpPr>
      <xdr:spPr>
        <a:xfrm>
          <a:off x="8515427" y="660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127991</xdr:rowOff>
    </xdr:from>
    <xdr:to>
      <xdr:col>11</xdr:col>
      <xdr:colOff>358775</xdr:colOff>
      <xdr:row>38</xdr:row>
      <xdr:rowOff>58141</xdr:rowOff>
    </xdr:to>
    <xdr:sp macro="" textlink="">
      <xdr:nvSpPr>
        <xdr:cNvPr id="319" name="円/楕円 318"/>
        <xdr:cNvSpPr/>
      </xdr:nvSpPr>
      <xdr:spPr>
        <a:xfrm>
          <a:off x="7810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49268</xdr:rowOff>
    </xdr:from>
    <xdr:ext cx="469744" cy="259045"/>
    <xdr:sp macro="" textlink="">
      <xdr:nvSpPr>
        <xdr:cNvPr id="320" name="テキスト ボックス 319"/>
        <xdr:cNvSpPr txBox="1"/>
      </xdr:nvSpPr>
      <xdr:spPr>
        <a:xfrm>
          <a:off x="7626427" y="65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98456</xdr:rowOff>
    </xdr:from>
    <xdr:to>
      <xdr:col>10</xdr:col>
      <xdr:colOff>155575</xdr:colOff>
      <xdr:row>38</xdr:row>
      <xdr:rowOff>28606</xdr:rowOff>
    </xdr:to>
    <xdr:sp macro="" textlink="">
      <xdr:nvSpPr>
        <xdr:cNvPr id="321" name="円/楕円 320"/>
        <xdr:cNvSpPr/>
      </xdr:nvSpPr>
      <xdr:spPr>
        <a:xfrm>
          <a:off x="6921500" y="64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19732</xdr:rowOff>
    </xdr:from>
    <xdr:ext cx="469744" cy="259045"/>
    <xdr:sp macro="" textlink="">
      <xdr:nvSpPr>
        <xdr:cNvPr id="322" name="テキスト ボックス 321"/>
        <xdr:cNvSpPr txBox="1"/>
      </xdr:nvSpPr>
      <xdr:spPr>
        <a:xfrm>
          <a:off x="6737427" y="653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119003</xdr:rowOff>
    </xdr:from>
    <xdr:to>
      <xdr:col>15</xdr:col>
      <xdr:colOff>180975</xdr:colOff>
      <xdr:row>58</xdr:row>
      <xdr:rowOff>121183</xdr:rowOff>
    </xdr:to>
    <xdr:cxnSp macro="">
      <xdr:nvCxnSpPr>
        <xdr:cNvPr id="349" name="直線コネクタ 348"/>
        <xdr:cNvCxnSpPr/>
      </xdr:nvCxnSpPr>
      <xdr:spPr>
        <a:xfrm flipV="1">
          <a:off x="9639300" y="10063103"/>
          <a:ext cx="838200" cy="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121183</xdr:rowOff>
    </xdr:from>
    <xdr:to>
      <xdr:col>14</xdr:col>
      <xdr:colOff>28575</xdr:colOff>
      <xdr:row>58</xdr:row>
      <xdr:rowOff>121855</xdr:rowOff>
    </xdr:to>
    <xdr:cxnSp macro="">
      <xdr:nvCxnSpPr>
        <xdr:cNvPr id="352" name="直線コネクタ 351"/>
        <xdr:cNvCxnSpPr/>
      </xdr:nvCxnSpPr>
      <xdr:spPr>
        <a:xfrm flipV="1">
          <a:off x="8750300" y="10065283"/>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119469</xdr:rowOff>
    </xdr:from>
    <xdr:to>
      <xdr:col>12</xdr:col>
      <xdr:colOff>511175</xdr:colOff>
      <xdr:row>58</xdr:row>
      <xdr:rowOff>121855</xdr:rowOff>
    </xdr:to>
    <xdr:cxnSp macro="">
      <xdr:nvCxnSpPr>
        <xdr:cNvPr id="355" name="直線コネクタ 354"/>
        <xdr:cNvCxnSpPr/>
      </xdr:nvCxnSpPr>
      <xdr:spPr>
        <a:xfrm>
          <a:off x="7861300" y="10063569"/>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161600</xdr:rowOff>
    </xdr:from>
    <xdr:ext cx="469744" cy="259045"/>
    <xdr:sp macro="" textlink="">
      <xdr:nvSpPr>
        <xdr:cNvPr id="357" name="テキスト ボックス 356"/>
        <xdr:cNvSpPr txBox="1"/>
      </xdr:nvSpPr>
      <xdr:spPr>
        <a:xfrm>
          <a:off x="8515427" y="9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119469</xdr:rowOff>
    </xdr:from>
    <xdr:to>
      <xdr:col>11</xdr:col>
      <xdr:colOff>307975</xdr:colOff>
      <xdr:row>58</xdr:row>
      <xdr:rowOff>124278</xdr:rowOff>
    </xdr:to>
    <xdr:cxnSp macro="">
      <xdr:nvCxnSpPr>
        <xdr:cNvPr id="358" name="直線コネクタ 357"/>
        <xdr:cNvCxnSpPr/>
      </xdr:nvCxnSpPr>
      <xdr:spPr>
        <a:xfrm flipV="1">
          <a:off x="6972300" y="10063569"/>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158335</xdr:rowOff>
    </xdr:from>
    <xdr:ext cx="534377" cy="259045"/>
    <xdr:sp macro="" textlink="">
      <xdr:nvSpPr>
        <xdr:cNvPr id="360" name="テキスト ボックス 359"/>
        <xdr:cNvSpPr txBox="1"/>
      </xdr:nvSpPr>
      <xdr:spPr>
        <a:xfrm>
          <a:off x="7594111" y="97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162317</xdr:rowOff>
    </xdr:from>
    <xdr:ext cx="469744" cy="259045"/>
    <xdr:sp macro="" textlink="">
      <xdr:nvSpPr>
        <xdr:cNvPr id="362" name="テキスト ボックス 361"/>
        <xdr:cNvSpPr txBox="1"/>
      </xdr:nvSpPr>
      <xdr:spPr>
        <a:xfrm>
          <a:off x="6737427" y="9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68203</xdr:rowOff>
    </xdr:from>
    <xdr:to>
      <xdr:col>15</xdr:col>
      <xdr:colOff>231775</xdr:colOff>
      <xdr:row>58</xdr:row>
      <xdr:rowOff>169803</xdr:rowOff>
    </xdr:to>
    <xdr:sp macro="" textlink="">
      <xdr:nvSpPr>
        <xdr:cNvPr id="368" name="円/楕円 367"/>
        <xdr:cNvSpPr/>
      </xdr:nvSpPr>
      <xdr:spPr>
        <a:xfrm>
          <a:off x="10426700" y="1001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70383</xdr:rowOff>
    </xdr:from>
    <xdr:to>
      <xdr:col>14</xdr:col>
      <xdr:colOff>79375</xdr:colOff>
      <xdr:row>59</xdr:row>
      <xdr:rowOff>533</xdr:rowOff>
    </xdr:to>
    <xdr:sp macro="" textlink="">
      <xdr:nvSpPr>
        <xdr:cNvPr id="370" name="円/楕円 369"/>
        <xdr:cNvSpPr/>
      </xdr:nvSpPr>
      <xdr:spPr>
        <a:xfrm>
          <a:off x="9588500" y="100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163110</xdr:rowOff>
    </xdr:from>
    <xdr:ext cx="469744" cy="259045"/>
    <xdr:sp macro="" textlink="">
      <xdr:nvSpPr>
        <xdr:cNvPr id="371" name="テキスト ボックス 370"/>
        <xdr:cNvSpPr txBox="1"/>
      </xdr:nvSpPr>
      <xdr:spPr>
        <a:xfrm>
          <a:off x="9404427" y="1010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71055</xdr:rowOff>
    </xdr:from>
    <xdr:to>
      <xdr:col>12</xdr:col>
      <xdr:colOff>561975</xdr:colOff>
      <xdr:row>59</xdr:row>
      <xdr:rowOff>1205</xdr:rowOff>
    </xdr:to>
    <xdr:sp macro="" textlink="">
      <xdr:nvSpPr>
        <xdr:cNvPr id="372" name="円/楕円 371"/>
        <xdr:cNvSpPr/>
      </xdr:nvSpPr>
      <xdr:spPr>
        <a:xfrm>
          <a:off x="8699500" y="100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163782</xdr:rowOff>
    </xdr:from>
    <xdr:ext cx="469744" cy="259045"/>
    <xdr:sp macro="" textlink="">
      <xdr:nvSpPr>
        <xdr:cNvPr id="373" name="テキスト ボックス 372"/>
        <xdr:cNvSpPr txBox="1"/>
      </xdr:nvSpPr>
      <xdr:spPr>
        <a:xfrm>
          <a:off x="8515427" y="1010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68669</xdr:rowOff>
    </xdr:from>
    <xdr:to>
      <xdr:col>11</xdr:col>
      <xdr:colOff>358775</xdr:colOff>
      <xdr:row>58</xdr:row>
      <xdr:rowOff>170269</xdr:rowOff>
    </xdr:to>
    <xdr:sp macro="" textlink="">
      <xdr:nvSpPr>
        <xdr:cNvPr id="374" name="円/楕円 373"/>
        <xdr:cNvSpPr/>
      </xdr:nvSpPr>
      <xdr:spPr>
        <a:xfrm>
          <a:off x="7810500" y="100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161396</xdr:rowOff>
    </xdr:from>
    <xdr:ext cx="469744" cy="259045"/>
    <xdr:sp macro="" textlink="">
      <xdr:nvSpPr>
        <xdr:cNvPr id="375" name="テキスト ボックス 374"/>
        <xdr:cNvSpPr txBox="1"/>
      </xdr:nvSpPr>
      <xdr:spPr>
        <a:xfrm>
          <a:off x="7626427" y="1010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73478</xdr:rowOff>
    </xdr:from>
    <xdr:to>
      <xdr:col>10</xdr:col>
      <xdr:colOff>155575</xdr:colOff>
      <xdr:row>59</xdr:row>
      <xdr:rowOff>3628</xdr:rowOff>
    </xdr:to>
    <xdr:sp macro="" textlink="">
      <xdr:nvSpPr>
        <xdr:cNvPr id="376" name="円/楕円 375"/>
        <xdr:cNvSpPr/>
      </xdr:nvSpPr>
      <xdr:spPr>
        <a:xfrm>
          <a:off x="6921500" y="1001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166205</xdr:rowOff>
    </xdr:from>
    <xdr:ext cx="469744" cy="259045"/>
    <xdr:sp macro="" textlink="">
      <xdr:nvSpPr>
        <xdr:cNvPr id="377" name="テキスト ボックス 376"/>
        <xdr:cNvSpPr txBox="1"/>
      </xdr:nvSpPr>
      <xdr:spPr>
        <a:xfrm>
          <a:off x="6737427" y="1011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9055</xdr:rowOff>
    </xdr:from>
    <xdr:to>
      <xdr:col>15</xdr:col>
      <xdr:colOff>180975</xdr:colOff>
      <xdr:row>72</xdr:row>
      <xdr:rowOff>119218</xdr:rowOff>
    </xdr:to>
    <xdr:cxnSp macro="">
      <xdr:nvCxnSpPr>
        <xdr:cNvPr id="404" name="直線コネクタ 403"/>
        <xdr:cNvCxnSpPr/>
      </xdr:nvCxnSpPr>
      <xdr:spPr>
        <a:xfrm>
          <a:off x="9639300" y="12353455"/>
          <a:ext cx="838200" cy="11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9055</xdr:rowOff>
    </xdr:from>
    <xdr:to>
      <xdr:col>14</xdr:col>
      <xdr:colOff>28575</xdr:colOff>
      <xdr:row>72</xdr:row>
      <xdr:rowOff>115126</xdr:rowOff>
    </xdr:to>
    <xdr:cxnSp macro="">
      <xdr:nvCxnSpPr>
        <xdr:cNvPr id="407" name="直線コネクタ 406"/>
        <xdr:cNvCxnSpPr/>
      </xdr:nvCxnSpPr>
      <xdr:spPr>
        <a:xfrm flipV="1">
          <a:off x="8750300" y="12353455"/>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41745</xdr:rowOff>
    </xdr:from>
    <xdr:to>
      <xdr:col>12</xdr:col>
      <xdr:colOff>511175</xdr:colOff>
      <xdr:row>72</xdr:row>
      <xdr:rowOff>115126</xdr:rowOff>
    </xdr:to>
    <xdr:cxnSp macro="">
      <xdr:nvCxnSpPr>
        <xdr:cNvPr id="410" name="直線コネクタ 409"/>
        <xdr:cNvCxnSpPr/>
      </xdr:nvCxnSpPr>
      <xdr:spPr>
        <a:xfrm>
          <a:off x="7861300" y="12386145"/>
          <a:ext cx="8890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49496</xdr:rowOff>
    </xdr:from>
    <xdr:ext cx="534377" cy="259045"/>
    <xdr:sp macro="" textlink="">
      <xdr:nvSpPr>
        <xdr:cNvPr id="412" name="テキスト ボックス 411"/>
        <xdr:cNvSpPr txBox="1"/>
      </xdr:nvSpPr>
      <xdr:spPr>
        <a:xfrm>
          <a:off x="8483111" y="1325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71668</xdr:rowOff>
    </xdr:from>
    <xdr:to>
      <xdr:col>11</xdr:col>
      <xdr:colOff>307975</xdr:colOff>
      <xdr:row>72</xdr:row>
      <xdr:rowOff>41745</xdr:rowOff>
    </xdr:to>
    <xdr:cxnSp macro="">
      <xdr:nvCxnSpPr>
        <xdr:cNvPr id="413" name="直線コネクタ 412"/>
        <xdr:cNvCxnSpPr/>
      </xdr:nvCxnSpPr>
      <xdr:spPr>
        <a:xfrm>
          <a:off x="6972300" y="12244618"/>
          <a:ext cx="889000" cy="14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67144</xdr:rowOff>
    </xdr:from>
    <xdr:ext cx="534377" cy="259045"/>
    <xdr:sp macro="" textlink="">
      <xdr:nvSpPr>
        <xdr:cNvPr id="415" name="テキスト ボックス 414"/>
        <xdr:cNvSpPr txBox="1"/>
      </xdr:nvSpPr>
      <xdr:spPr>
        <a:xfrm>
          <a:off x="7594111" y="132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49016</xdr:rowOff>
    </xdr:from>
    <xdr:ext cx="534377" cy="259045"/>
    <xdr:sp macro="" textlink="">
      <xdr:nvSpPr>
        <xdr:cNvPr id="417" name="テキスト ボックス 416"/>
        <xdr:cNvSpPr txBox="1"/>
      </xdr:nvSpPr>
      <xdr:spPr>
        <a:xfrm>
          <a:off x="6705111" y="1325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68418</xdr:rowOff>
    </xdr:from>
    <xdr:to>
      <xdr:col>15</xdr:col>
      <xdr:colOff>231775</xdr:colOff>
      <xdr:row>72</xdr:row>
      <xdr:rowOff>170018</xdr:rowOff>
    </xdr:to>
    <xdr:sp macro="" textlink="">
      <xdr:nvSpPr>
        <xdr:cNvPr id="423" name="円/楕円 422"/>
        <xdr:cNvSpPr/>
      </xdr:nvSpPr>
      <xdr:spPr>
        <a:xfrm>
          <a:off x="10426700" y="1241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91295</xdr:rowOff>
    </xdr:from>
    <xdr:ext cx="534377" cy="259045"/>
    <xdr:sp macro="" textlink="">
      <xdr:nvSpPr>
        <xdr:cNvPr id="424" name="商工費該当値テキスト"/>
        <xdr:cNvSpPr txBox="1"/>
      </xdr:nvSpPr>
      <xdr:spPr>
        <a:xfrm>
          <a:off x="10528300" y="1226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45,896</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129705</xdr:rowOff>
    </xdr:from>
    <xdr:to>
      <xdr:col>14</xdr:col>
      <xdr:colOff>79375</xdr:colOff>
      <xdr:row>72</xdr:row>
      <xdr:rowOff>59855</xdr:rowOff>
    </xdr:to>
    <xdr:sp macro="" textlink="">
      <xdr:nvSpPr>
        <xdr:cNvPr id="425" name="円/楕円 424"/>
        <xdr:cNvSpPr/>
      </xdr:nvSpPr>
      <xdr:spPr>
        <a:xfrm>
          <a:off x="9588500" y="123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76382</xdr:rowOff>
    </xdr:from>
    <xdr:ext cx="534377" cy="259045"/>
    <xdr:sp macro="" textlink="">
      <xdr:nvSpPr>
        <xdr:cNvPr id="426" name="テキスト ボックス 425"/>
        <xdr:cNvSpPr txBox="1"/>
      </xdr:nvSpPr>
      <xdr:spPr>
        <a:xfrm>
          <a:off x="9372111" y="1207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50,715</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64326</xdr:rowOff>
    </xdr:from>
    <xdr:to>
      <xdr:col>12</xdr:col>
      <xdr:colOff>561975</xdr:colOff>
      <xdr:row>72</xdr:row>
      <xdr:rowOff>165926</xdr:rowOff>
    </xdr:to>
    <xdr:sp macro="" textlink="">
      <xdr:nvSpPr>
        <xdr:cNvPr id="427" name="円/楕円 426"/>
        <xdr:cNvSpPr/>
      </xdr:nvSpPr>
      <xdr:spPr>
        <a:xfrm>
          <a:off x="8699500" y="1240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11003</xdr:rowOff>
    </xdr:from>
    <xdr:ext cx="534377" cy="259045"/>
    <xdr:sp macro="" textlink="">
      <xdr:nvSpPr>
        <xdr:cNvPr id="428" name="テキスト ボックス 427"/>
        <xdr:cNvSpPr txBox="1"/>
      </xdr:nvSpPr>
      <xdr:spPr>
        <a:xfrm>
          <a:off x="8483111" y="1218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46,075</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162395</xdr:rowOff>
    </xdr:from>
    <xdr:to>
      <xdr:col>11</xdr:col>
      <xdr:colOff>358775</xdr:colOff>
      <xdr:row>72</xdr:row>
      <xdr:rowOff>92545</xdr:rowOff>
    </xdr:to>
    <xdr:sp macro="" textlink="">
      <xdr:nvSpPr>
        <xdr:cNvPr id="429" name="円/楕円 428"/>
        <xdr:cNvSpPr/>
      </xdr:nvSpPr>
      <xdr:spPr>
        <a:xfrm>
          <a:off x="7810500" y="123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109072</xdr:rowOff>
    </xdr:from>
    <xdr:ext cx="534377" cy="259045"/>
    <xdr:sp macro="" textlink="">
      <xdr:nvSpPr>
        <xdr:cNvPr id="430" name="テキスト ボックス 429"/>
        <xdr:cNvSpPr txBox="1"/>
      </xdr:nvSpPr>
      <xdr:spPr>
        <a:xfrm>
          <a:off x="7594111" y="1211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49,285</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20868</xdr:rowOff>
    </xdr:from>
    <xdr:to>
      <xdr:col>10</xdr:col>
      <xdr:colOff>155575</xdr:colOff>
      <xdr:row>71</xdr:row>
      <xdr:rowOff>122468</xdr:rowOff>
    </xdr:to>
    <xdr:sp macro="" textlink="">
      <xdr:nvSpPr>
        <xdr:cNvPr id="431" name="円/楕円 430"/>
        <xdr:cNvSpPr/>
      </xdr:nvSpPr>
      <xdr:spPr>
        <a:xfrm>
          <a:off x="6921500" y="121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138995</xdr:rowOff>
    </xdr:from>
    <xdr:ext cx="534377" cy="259045"/>
    <xdr:sp macro="" textlink="">
      <xdr:nvSpPr>
        <xdr:cNvPr id="432" name="テキスト ボックス 431"/>
        <xdr:cNvSpPr txBox="1"/>
      </xdr:nvSpPr>
      <xdr:spPr>
        <a:xfrm>
          <a:off x="6705111" y="119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3683</xdr:rowOff>
    </xdr:from>
    <xdr:to>
      <xdr:col>15</xdr:col>
      <xdr:colOff>180975</xdr:colOff>
      <xdr:row>99</xdr:row>
      <xdr:rowOff>7451</xdr:rowOff>
    </xdr:to>
    <xdr:cxnSp macro="">
      <xdr:nvCxnSpPr>
        <xdr:cNvPr id="461" name="直線コネクタ 460"/>
        <xdr:cNvCxnSpPr/>
      </xdr:nvCxnSpPr>
      <xdr:spPr>
        <a:xfrm>
          <a:off x="9639300" y="16977233"/>
          <a:ext cx="8382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159006</xdr:rowOff>
    </xdr:from>
    <xdr:to>
      <xdr:col>14</xdr:col>
      <xdr:colOff>28575</xdr:colOff>
      <xdr:row>99</xdr:row>
      <xdr:rowOff>3683</xdr:rowOff>
    </xdr:to>
    <xdr:cxnSp macro="">
      <xdr:nvCxnSpPr>
        <xdr:cNvPr id="464" name="直線コネクタ 463"/>
        <xdr:cNvCxnSpPr/>
      </xdr:nvCxnSpPr>
      <xdr:spPr>
        <a:xfrm>
          <a:off x="8750300" y="16961106"/>
          <a:ext cx="889000" cy="1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159006</xdr:rowOff>
    </xdr:from>
    <xdr:to>
      <xdr:col>12</xdr:col>
      <xdr:colOff>511175</xdr:colOff>
      <xdr:row>99</xdr:row>
      <xdr:rowOff>1462</xdr:rowOff>
    </xdr:to>
    <xdr:cxnSp macro="">
      <xdr:nvCxnSpPr>
        <xdr:cNvPr id="467" name="直線コネクタ 466"/>
        <xdr:cNvCxnSpPr/>
      </xdr:nvCxnSpPr>
      <xdr:spPr>
        <a:xfrm flipV="1">
          <a:off x="7861300" y="16961106"/>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54038</xdr:rowOff>
    </xdr:from>
    <xdr:ext cx="534377" cy="259045"/>
    <xdr:sp macro="" textlink="">
      <xdr:nvSpPr>
        <xdr:cNvPr id="469" name="テキスト ボックス 468"/>
        <xdr:cNvSpPr txBox="1"/>
      </xdr:nvSpPr>
      <xdr:spPr>
        <a:xfrm>
          <a:off x="8483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170884</xdr:rowOff>
    </xdr:from>
    <xdr:to>
      <xdr:col>11</xdr:col>
      <xdr:colOff>307975</xdr:colOff>
      <xdr:row>99</xdr:row>
      <xdr:rowOff>1462</xdr:rowOff>
    </xdr:to>
    <xdr:cxnSp macro="">
      <xdr:nvCxnSpPr>
        <xdr:cNvPr id="470" name="直線コネクタ 469"/>
        <xdr:cNvCxnSpPr/>
      </xdr:nvCxnSpPr>
      <xdr:spPr>
        <a:xfrm>
          <a:off x="6972300" y="16972984"/>
          <a:ext cx="889000" cy="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49680</xdr:rowOff>
    </xdr:from>
    <xdr:ext cx="534377" cy="259045"/>
    <xdr:sp macro="" textlink="">
      <xdr:nvSpPr>
        <xdr:cNvPr id="472" name="テキスト ボックス 471"/>
        <xdr:cNvSpPr txBox="1"/>
      </xdr:nvSpPr>
      <xdr:spPr>
        <a:xfrm>
          <a:off x="7594111" y="166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55734</xdr:rowOff>
    </xdr:from>
    <xdr:ext cx="534377" cy="259045"/>
    <xdr:sp macro="" textlink="">
      <xdr:nvSpPr>
        <xdr:cNvPr id="474" name="テキスト ボックス 473"/>
        <xdr:cNvSpPr txBox="1"/>
      </xdr:nvSpPr>
      <xdr:spPr>
        <a:xfrm>
          <a:off x="6705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128101</xdr:rowOff>
    </xdr:from>
    <xdr:to>
      <xdr:col>15</xdr:col>
      <xdr:colOff>231775</xdr:colOff>
      <xdr:row>99</xdr:row>
      <xdr:rowOff>58251</xdr:rowOff>
    </xdr:to>
    <xdr:sp macro="" textlink="">
      <xdr:nvSpPr>
        <xdr:cNvPr id="480" name="円/楕円 479"/>
        <xdr:cNvSpPr/>
      </xdr:nvSpPr>
      <xdr:spPr>
        <a:xfrm>
          <a:off x="10426700" y="1693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124333</xdr:rowOff>
    </xdr:from>
    <xdr:to>
      <xdr:col>14</xdr:col>
      <xdr:colOff>79375</xdr:colOff>
      <xdr:row>99</xdr:row>
      <xdr:rowOff>54483</xdr:rowOff>
    </xdr:to>
    <xdr:sp macro="" textlink="">
      <xdr:nvSpPr>
        <xdr:cNvPr id="482" name="円/楕円 481"/>
        <xdr:cNvSpPr/>
      </xdr:nvSpPr>
      <xdr:spPr>
        <a:xfrm>
          <a:off x="9588500" y="169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45610</xdr:rowOff>
    </xdr:from>
    <xdr:ext cx="534377" cy="259045"/>
    <xdr:sp macro="" textlink="">
      <xdr:nvSpPr>
        <xdr:cNvPr id="483" name="テキスト ボックス 482"/>
        <xdr:cNvSpPr txBox="1"/>
      </xdr:nvSpPr>
      <xdr:spPr>
        <a:xfrm>
          <a:off x="9372111" y="170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108206</xdr:rowOff>
    </xdr:from>
    <xdr:to>
      <xdr:col>12</xdr:col>
      <xdr:colOff>561975</xdr:colOff>
      <xdr:row>99</xdr:row>
      <xdr:rowOff>38356</xdr:rowOff>
    </xdr:to>
    <xdr:sp macro="" textlink="">
      <xdr:nvSpPr>
        <xdr:cNvPr id="484" name="円/楕円 483"/>
        <xdr:cNvSpPr/>
      </xdr:nvSpPr>
      <xdr:spPr>
        <a:xfrm>
          <a:off x="8699500" y="169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29483</xdr:rowOff>
    </xdr:from>
    <xdr:ext cx="534377" cy="259045"/>
    <xdr:sp macro="" textlink="">
      <xdr:nvSpPr>
        <xdr:cNvPr id="485" name="テキスト ボックス 484"/>
        <xdr:cNvSpPr txBox="1"/>
      </xdr:nvSpPr>
      <xdr:spPr>
        <a:xfrm>
          <a:off x="8483111" y="170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122112</xdr:rowOff>
    </xdr:from>
    <xdr:to>
      <xdr:col>11</xdr:col>
      <xdr:colOff>358775</xdr:colOff>
      <xdr:row>99</xdr:row>
      <xdr:rowOff>52262</xdr:rowOff>
    </xdr:to>
    <xdr:sp macro="" textlink="">
      <xdr:nvSpPr>
        <xdr:cNvPr id="486" name="円/楕円 485"/>
        <xdr:cNvSpPr/>
      </xdr:nvSpPr>
      <xdr:spPr>
        <a:xfrm>
          <a:off x="7810500" y="169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43389</xdr:rowOff>
    </xdr:from>
    <xdr:ext cx="534377" cy="259045"/>
    <xdr:sp macro="" textlink="">
      <xdr:nvSpPr>
        <xdr:cNvPr id="487" name="テキスト ボックス 486"/>
        <xdr:cNvSpPr txBox="1"/>
      </xdr:nvSpPr>
      <xdr:spPr>
        <a:xfrm>
          <a:off x="7594111" y="1701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120084</xdr:rowOff>
    </xdr:from>
    <xdr:to>
      <xdr:col>10</xdr:col>
      <xdr:colOff>155575</xdr:colOff>
      <xdr:row>99</xdr:row>
      <xdr:rowOff>50234</xdr:rowOff>
    </xdr:to>
    <xdr:sp macro="" textlink="">
      <xdr:nvSpPr>
        <xdr:cNvPr id="488" name="円/楕円 487"/>
        <xdr:cNvSpPr/>
      </xdr:nvSpPr>
      <xdr:spPr>
        <a:xfrm>
          <a:off x="6921500" y="1692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41361</xdr:rowOff>
    </xdr:from>
    <xdr:ext cx="534377" cy="259045"/>
    <xdr:sp macro="" textlink="">
      <xdr:nvSpPr>
        <xdr:cNvPr id="489" name="テキスト ボックス 488"/>
        <xdr:cNvSpPr txBox="1"/>
      </xdr:nvSpPr>
      <xdr:spPr>
        <a:xfrm>
          <a:off x="6705111" y="1701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80081</xdr:rowOff>
    </xdr:from>
    <xdr:to>
      <xdr:col>23</xdr:col>
      <xdr:colOff>517525</xdr:colOff>
      <xdr:row>38</xdr:row>
      <xdr:rowOff>104632</xdr:rowOff>
    </xdr:to>
    <xdr:cxnSp macro="">
      <xdr:nvCxnSpPr>
        <xdr:cNvPr id="517" name="直線コネクタ 516"/>
        <xdr:cNvCxnSpPr/>
      </xdr:nvCxnSpPr>
      <xdr:spPr>
        <a:xfrm>
          <a:off x="15481300" y="6595181"/>
          <a:ext cx="838200" cy="2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129687</xdr:rowOff>
    </xdr:from>
    <xdr:to>
      <xdr:col>22</xdr:col>
      <xdr:colOff>365125</xdr:colOff>
      <xdr:row>38</xdr:row>
      <xdr:rowOff>80081</xdr:rowOff>
    </xdr:to>
    <xdr:cxnSp macro="">
      <xdr:nvCxnSpPr>
        <xdr:cNvPr id="520" name="直線コネクタ 519"/>
        <xdr:cNvCxnSpPr/>
      </xdr:nvCxnSpPr>
      <xdr:spPr>
        <a:xfrm>
          <a:off x="14592300" y="6130437"/>
          <a:ext cx="889000" cy="4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112680</xdr:rowOff>
    </xdr:from>
    <xdr:to>
      <xdr:col>21</xdr:col>
      <xdr:colOff>161925</xdr:colOff>
      <xdr:row>35</xdr:row>
      <xdr:rowOff>129687</xdr:rowOff>
    </xdr:to>
    <xdr:cxnSp macro="">
      <xdr:nvCxnSpPr>
        <xdr:cNvPr id="523" name="直線コネクタ 522"/>
        <xdr:cNvCxnSpPr/>
      </xdr:nvCxnSpPr>
      <xdr:spPr>
        <a:xfrm>
          <a:off x="13703300" y="6113430"/>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18909</xdr:rowOff>
    </xdr:from>
    <xdr:ext cx="534377" cy="259045"/>
    <xdr:sp macro="" textlink="">
      <xdr:nvSpPr>
        <xdr:cNvPr id="525" name="テキスト ボックス 524"/>
        <xdr:cNvSpPr txBox="1"/>
      </xdr:nvSpPr>
      <xdr:spPr>
        <a:xfrm>
          <a:off x="14325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112680</xdr:rowOff>
    </xdr:from>
    <xdr:to>
      <xdr:col>19</xdr:col>
      <xdr:colOff>644525</xdr:colOff>
      <xdr:row>39</xdr:row>
      <xdr:rowOff>1351</xdr:rowOff>
    </xdr:to>
    <xdr:cxnSp macro="">
      <xdr:nvCxnSpPr>
        <xdr:cNvPr id="526" name="直線コネクタ 525"/>
        <xdr:cNvCxnSpPr/>
      </xdr:nvCxnSpPr>
      <xdr:spPr>
        <a:xfrm flipV="1">
          <a:off x="12814300" y="6113430"/>
          <a:ext cx="889000" cy="57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85295</xdr:rowOff>
    </xdr:from>
    <xdr:ext cx="534377" cy="259045"/>
    <xdr:sp macro="" textlink="">
      <xdr:nvSpPr>
        <xdr:cNvPr id="528" name="テキスト ボックス 527"/>
        <xdr:cNvSpPr txBox="1"/>
      </xdr:nvSpPr>
      <xdr:spPr>
        <a:xfrm>
          <a:off x="13436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154221</xdr:rowOff>
    </xdr:from>
    <xdr:ext cx="534377" cy="259045"/>
    <xdr:sp macro="" textlink="">
      <xdr:nvSpPr>
        <xdr:cNvPr id="530" name="テキスト ボックス 529"/>
        <xdr:cNvSpPr txBox="1"/>
      </xdr:nvSpPr>
      <xdr:spPr>
        <a:xfrm>
          <a:off x="12547111" y="61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53832</xdr:rowOff>
    </xdr:from>
    <xdr:to>
      <xdr:col>23</xdr:col>
      <xdr:colOff>568325</xdr:colOff>
      <xdr:row>38</xdr:row>
      <xdr:rowOff>155432</xdr:rowOff>
    </xdr:to>
    <xdr:sp macro="" textlink="">
      <xdr:nvSpPr>
        <xdr:cNvPr id="536" name="円/楕円 535"/>
        <xdr:cNvSpPr/>
      </xdr:nvSpPr>
      <xdr:spPr>
        <a:xfrm>
          <a:off x="16268700" y="6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140209</xdr:rowOff>
    </xdr:from>
    <xdr:ext cx="534377" cy="259045"/>
    <xdr:sp macro="" textlink="">
      <xdr:nvSpPr>
        <xdr:cNvPr id="537" name="消防費該当値テキスト"/>
        <xdr:cNvSpPr txBox="1"/>
      </xdr:nvSpPr>
      <xdr:spPr>
        <a:xfrm>
          <a:off x="16370300" y="648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29281</xdr:rowOff>
    </xdr:from>
    <xdr:to>
      <xdr:col>22</xdr:col>
      <xdr:colOff>415925</xdr:colOff>
      <xdr:row>38</xdr:row>
      <xdr:rowOff>130881</xdr:rowOff>
    </xdr:to>
    <xdr:sp macro="" textlink="">
      <xdr:nvSpPr>
        <xdr:cNvPr id="538" name="円/楕円 537"/>
        <xdr:cNvSpPr/>
      </xdr:nvSpPr>
      <xdr:spPr>
        <a:xfrm>
          <a:off x="15430500" y="65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122008</xdr:rowOff>
    </xdr:from>
    <xdr:ext cx="534377" cy="259045"/>
    <xdr:sp macro="" textlink="">
      <xdr:nvSpPr>
        <xdr:cNvPr id="539" name="テキスト ボックス 538"/>
        <xdr:cNvSpPr txBox="1"/>
      </xdr:nvSpPr>
      <xdr:spPr>
        <a:xfrm>
          <a:off x="15214111" y="66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78887</xdr:rowOff>
    </xdr:from>
    <xdr:to>
      <xdr:col>21</xdr:col>
      <xdr:colOff>212725</xdr:colOff>
      <xdr:row>36</xdr:row>
      <xdr:rowOff>9037</xdr:rowOff>
    </xdr:to>
    <xdr:sp macro="" textlink="">
      <xdr:nvSpPr>
        <xdr:cNvPr id="540" name="円/楕円 539"/>
        <xdr:cNvSpPr/>
      </xdr:nvSpPr>
      <xdr:spPr>
        <a:xfrm>
          <a:off x="14541500" y="607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25564</xdr:rowOff>
    </xdr:from>
    <xdr:ext cx="534377" cy="259045"/>
    <xdr:sp macro="" textlink="">
      <xdr:nvSpPr>
        <xdr:cNvPr id="541" name="テキスト ボックス 540"/>
        <xdr:cNvSpPr txBox="1"/>
      </xdr:nvSpPr>
      <xdr:spPr>
        <a:xfrm>
          <a:off x="14325111" y="58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61880</xdr:rowOff>
    </xdr:from>
    <xdr:to>
      <xdr:col>20</xdr:col>
      <xdr:colOff>9525</xdr:colOff>
      <xdr:row>35</xdr:row>
      <xdr:rowOff>163480</xdr:rowOff>
    </xdr:to>
    <xdr:sp macro="" textlink="">
      <xdr:nvSpPr>
        <xdr:cNvPr id="542" name="円/楕円 541"/>
        <xdr:cNvSpPr/>
      </xdr:nvSpPr>
      <xdr:spPr>
        <a:xfrm>
          <a:off x="13652500" y="606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8557</xdr:rowOff>
    </xdr:from>
    <xdr:ext cx="534377" cy="259045"/>
    <xdr:sp macro="" textlink="">
      <xdr:nvSpPr>
        <xdr:cNvPr id="543" name="テキスト ボックス 542"/>
        <xdr:cNvSpPr txBox="1"/>
      </xdr:nvSpPr>
      <xdr:spPr>
        <a:xfrm>
          <a:off x="13436111" y="583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122001</xdr:rowOff>
    </xdr:from>
    <xdr:to>
      <xdr:col>18</xdr:col>
      <xdr:colOff>492125</xdr:colOff>
      <xdr:row>39</xdr:row>
      <xdr:rowOff>52151</xdr:rowOff>
    </xdr:to>
    <xdr:sp macro="" textlink="">
      <xdr:nvSpPr>
        <xdr:cNvPr id="544" name="円/楕円 543"/>
        <xdr:cNvSpPr/>
      </xdr:nvSpPr>
      <xdr:spPr>
        <a:xfrm>
          <a:off x="12763500" y="66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43278</xdr:rowOff>
    </xdr:from>
    <xdr:ext cx="469744" cy="259045"/>
    <xdr:sp macro="" textlink="">
      <xdr:nvSpPr>
        <xdr:cNvPr id="545" name="テキスト ボックス 544"/>
        <xdr:cNvSpPr txBox="1"/>
      </xdr:nvSpPr>
      <xdr:spPr>
        <a:xfrm>
          <a:off x="12579427" y="67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26832</xdr:rowOff>
    </xdr:from>
    <xdr:to>
      <xdr:col>23</xdr:col>
      <xdr:colOff>517525</xdr:colOff>
      <xdr:row>57</xdr:row>
      <xdr:rowOff>85461</xdr:rowOff>
    </xdr:to>
    <xdr:cxnSp macro="">
      <xdr:nvCxnSpPr>
        <xdr:cNvPr id="573" name="直線コネクタ 572"/>
        <xdr:cNvCxnSpPr/>
      </xdr:nvCxnSpPr>
      <xdr:spPr>
        <a:xfrm flipV="1">
          <a:off x="15481300" y="9799482"/>
          <a:ext cx="838200" cy="5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85461</xdr:rowOff>
    </xdr:from>
    <xdr:to>
      <xdr:col>22</xdr:col>
      <xdr:colOff>365125</xdr:colOff>
      <xdr:row>58</xdr:row>
      <xdr:rowOff>124475</xdr:rowOff>
    </xdr:to>
    <xdr:cxnSp macro="">
      <xdr:nvCxnSpPr>
        <xdr:cNvPr id="576" name="直線コネクタ 575"/>
        <xdr:cNvCxnSpPr/>
      </xdr:nvCxnSpPr>
      <xdr:spPr>
        <a:xfrm flipV="1">
          <a:off x="14592300" y="9858111"/>
          <a:ext cx="889000" cy="2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70739</xdr:rowOff>
    </xdr:from>
    <xdr:to>
      <xdr:col>21</xdr:col>
      <xdr:colOff>161925</xdr:colOff>
      <xdr:row>58</xdr:row>
      <xdr:rowOff>124475</xdr:rowOff>
    </xdr:to>
    <xdr:cxnSp macro="">
      <xdr:nvCxnSpPr>
        <xdr:cNvPr id="579" name="直線コネクタ 578"/>
        <xdr:cNvCxnSpPr/>
      </xdr:nvCxnSpPr>
      <xdr:spPr>
        <a:xfrm>
          <a:off x="13703300" y="10014839"/>
          <a:ext cx="889000" cy="5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78477</xdr:rowOff>
    </xdr:from>
    <xdr:ext cx="534377" cy="259045"/>
    <xdr:sp macro="" textlink="">
      <xdr:nvSpPr>
        <xdr:cNvPr id="581" name="テキスト ボックス 580"/>
        <xdr:cNvSpPr txBox="1"/>
      </xdr:nvSpPr>
      <xdr:spPr>
        <a:xfrm>
          <a:off x="14325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30948</xdr:rowOff>
    </xdr:from>
    <xdr:to>
      <xdr:col>19</xdr:col>
      <xdr:colOff>644525</xdr:colOff>
      <xdr:row>58</xdr:row>
      <xdr:rowOff>70739</xdr:rowOff>
    </xdr:to>
    <xdr:cxnSp macro="">
      <xdr:nvCxnSpPr>
        <xdr:cNvPr id="582" name="直線コネクタ 581"/>
        <xdr:cNvCxnSpPr/>
      </xdr:nvCxnSpPr>
      <xdr:spPr>
        <a:xfrm>
          <a:off x="12814300" y="9975048"/>
          <a:ext cx="889000" cy="3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133021</xdr:rowOff>
    </xdr:from>
    <xdr:ext cx="534377" cy="259045"/>
    <xdr:sp macro="" textlink="">
      <xdr:nvSpPr>
        <xdr:cNvPr id="584" name="テキスト ボックス 583"/>
        <xdr:cNvSpPr txBox="1"/>
      </xdr:nvSpPr>
      <xdr:spPr>
        <a:xfrm>
          <a:off x="13436111" y="95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164248</xdr:rowOff>
    </xdr:from>
    <xdr:ext cx="534377" cy="259045"/>
    <xdr:sp macro="" textlink="">
      <xdr:nvSpPr>
        <xdr:cNvPr id="586" name="テキスト ボックス 585"/>
        <xdr:cNvSpPr txBox="1"/>
      </xdr:nvSpPr>
      <xdr:spPr>
        <a:xfrm>
          <a:off x="12547111" y="95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147482</xdr:rowOff>
    </xdr:from>
    <xdr:to>
      <xdr:col>23</xdr:col>
      <xdr:colOff>568325</xdr:colOff>
      <xdr:row>57</xdr:row>
      <xdr:rowOff>77632</xdr:rowOff>
    </xdr:to>
    <xdr:sp macro="" textlink="">
      <xdr:nvSpPr>
        <xdr:cNvPr id="592" name="円/楕円 591"/>
        <xdr:cNvSpPr/>
      </xdr:nvSpPr>
      <xdr:spPr>
        <a:xfrm>
          <a:off x="16268700" y="97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170359</xdr:rowOff>
    </xdr:from>
    <xdr:ext cx="534377" cy="259045"/>
    <xdr:sp macro="" textlink="">
      <xdr:nvSpPr>
        <xdr:cNvPr id="593" name="教育費該当値テキスト"/>
        <xdr:cNvSpPr txBox="1"/>
      </xdr:nvSpPr>
      <xdr:spPr>
        <a:xfrm>
          <a:off x="16370300" y="960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34661</xdr:rowOff>
    </xdr:from>
    <xdr:to>
      <xdr:col>22</xdr:col>
      <xdr:colOff>415925</xdr:colOff>
      <xdr:row>57</xdr:row>
      <xdr:rowOff>136261</xdr:rowOff>
    </xdr:to>
    <xdr:sp macro="" textlink="">
      <xdr:nvSpPr>
        <xdr:cNvPr id="594" name="円/楕円 593"/>
        <xdr:cNvSpPr/>
      </xdr:nvSpPr>
      <xdr:spPr>
        <a:xfrm>
          <a:off x="15430500" y="980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127388</xdr:rowOff>
    </xdr:from>
    <xdr:ext cx="534377" cy="259045"/>
    <xdr:sp macro="" textlink="">
      <xdr:nvSpPr>
        <xdr:cNvPr id="595" name="テキスト ボックス 594"/>
        <xdr:cNvSpPr txBox="1"/>
      </xdr:nvSpPr>
      <xdr:spPr>
        <a:xfrm>
          <a:off x="15214111" y="990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73675</xdr:rowOff>
    </xdr:from>
    <xdr:to>
      <xdr:col>21</xdr:col>
      <xdr:colOff>212725</xdr:colOff>
      <xdr:row>59</xdr:row>
      <xdr:rowOff>3825</xdr:rowOff>
    </xdr:to>
    <xdr:sp macro="" textlink="">
      <xdr:nvSpPr>
        <xdr:cNvPr id="596" name="円/楕円 595"/>
        <xdr:cNvSpPr/>
      </xdr:nvSpPr>
      <xdr:spPr>
        <a:xfrm>
          <a:off x="14541500" y="100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166402</xdr:rowOff>
    </xdr:from>
    <xdr:ext cx="534377" cy="259045"/>
    <xdr:sp macro="" textlink="">
      <xdr:nvSpPr>
        <xdr:cNvPr id="597" name="テキスト ボックス 596"/>
        <xdr:cNvSpPr txBox="1"/>
      </xdr:nvSpPr>
      <xdr:spPr>
        <a:xfrm>
          <a:off x="14325111" y="101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19939</xdr:rowOff>
    </xdr:from>
    <xdr:to>
      <xdr:col>20</xdr:col>
      <xdr:colOff>9525</xdr:colOff>
      <xdr:row>58</xdr:row>
      <xdr:rowOff>121539</xdr:rowOff>
    </xdr:to>
    <xdr:sp macro="" textlink="">
      <xdr:nvSpPr>
        <xdr:cNvPr id="598" name="円/楕円 597"/>
        <xdr:cNvSpPr/>
      </xdr:nvSpPr>
      <xdr:spPr>
        <a:xfrm>
          <a:off x="13652500" y="99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112666</xdr:rowOff>
    </xdr:from>
    <xdr:ext cx="534377" cy="259045"/>
    <xdr:sp macro="" textlink="">
      <xdr:nvSpPr>
        <xdr:cNvPr id="599" name="テキスト ボックス 598"/>
        <xdr:cNvSpPr txBox="1"/>
      </xdr:nvSpPr>
      <xdr:spPr>
        <a:xfrm>
          <a:off x="13436111" y="100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151598</xdr:rowOff>
    </xdr:from>
    <xdr:to>
      <xdr:col>18</xdr:col>
      <xdr:colOff>492125</xdr:colOff>
      <xdr:row>58</xdr:row>
      <xdr:rowOff>81748</xdr:rowOff>
    </xdr:to>
    <xdr:sp macro="" textlink="">
      <xdr:nvSpPr>
        <xdr:cNvPr id="600" name="円/楕円 599"/>
        <xdr:cNvSpPr/>
      </xdr:nvSpPr>
      <xdr:spPr>
        <a:xfrm>
          <a:off x="12763500" y="99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72875</xdr:rowOff>
    </xdr:from>
    <xdr:ext cx="534377" cy="259045"/>
    <xdr:sp macro="" textlink="">
      <xdr:nvSpPr>
        <xdr:cNvPr id="601" name="テキスト ボックス 600"/>
        <xdr:cNvSpPr txBox="1"/>
      </xdr:nvSpPr>
      <xdr:spPr>
        <a:xfrm>
          <a:off x="12547111" y="1001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18796</xdr:rowOff>
    </xdr:from>
    <xdr:to>
      <xdr:col>23</xdr:col>
      <xdr:colOff>517525</xdr:colOff>
      <xdr:row>79</xdr:row>
      <xdr:rowOff>44450</xdr:rowOff>
    </xdr:to>
    <xdr:cxnSp macro="">
      <xdr:nvCxnSpPr>
        <xdr:cNvPr id="630" name="直線コネクタ 629"/>
        <xdr:cNvCxnSpPr/>
      </xdr:nvCxnSpPr>
      <xdr:spPr>
        <a:xfrm flipV="1">
          <a:off x="15481300" y="13563346"/>
          <a:ext cx="8382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33413</xdr:rowOff>
    </xdr:from>
    <xdr:to>
      <xdr:col>21</xdr:col>
      <xdr:colOff>161925</xdr:colOff>
      <xdr:row>79</xdr:row>
      <xdr:rowOff>44450</xdr:rowOff>
    </xdr:to>
    <xdr:cxnSp macro="">
      <xdr:nvCxnSpPr>
        <xdr:cNvPr id="636" name="直線コネクタ 635"/>
        <xdr:cNvCxnSpPr/>
      </xdr:nvCxnSpPr>
      <xdr:spPr>
        <a:xfrm>
          <a:off x="13703300" y="13577963"/>
          <a:ext cx="8890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109123</xdr:rowOff>
    </xdr:from>
    <xdr:ext cx="378565" cy="259045"/>
    <xdr:sp macro="" textlink="">
      <xdr:nvSpPr>
        <xdr:cNvPr id="638" name="テキスト ボックス 637"/>
        <xdr:cNvSpPr txBox="1"/>
      </xdr:nvSpPr>
      <xdr:spPr>
        <a:xfrm>
          <a:off x="14403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33413</xdr:rowOff>
    </xdr:from>
    <xdr:to>
      <xdr:col>19</xdr:col>
      <xdr:colOff>644525</xdr:colOff>
      <xdr:row>79</xdr:row>
      <xdr:rowOff>40360</xdr:rowOff>
    </xdr:to>
    <xdr:cxnSp macro="">
      <xdr:nvCxnSpPr>
        <xdr:cNvPr id="639" name="直線コネクタ 638"/>
        <xdr:cNvCxnSpPr/>
      </xdr:nvCxnSpPr>
      <xdr:spPr>
        <a:xfrm flipV="1">
          <a:off x="12814300" y="13577963"/>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81653</xdr:rowOff>
    </xdr:from>
    <xdr:ext cx="378565" cy="259045"/>
    <xdr:sp macro="" textlink="">
      <xdr:nvSpPr>
        <xdr:cNvPr id="641" name="テキスト ボックス 640"/>
        <xdr:cNvSpPr txBox="1"/>
      </xdr:nvSpPr>
      <xdr:spPr>
        <a:xfrm>
          <a:off x="13514017" y="1362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101947</xdr:rowOff>
    </xdr:from>
    <xdr:ext cx="378565" cy="259045"/>
    <xdr:sp macro="" textlink="">
      <xdr:nvSpPr>
        <xdr:cNvPr id="643" name="テキスト ボックス 642"/>
        <xdr:cNvSpPr txBox="1"/>
      </xdr:nvSpPr>
      <xdr:spPr>
        <a:xfrm>
          <a:off x="12625017" y="13303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139446</xdr:rowOff>
    </xdr:from>
    <xdr:to>
      <xdr:col>23</xdr:col>
      <xdr:colOff>568325</xdr:colOff>
      <xdr:row>79</xdr:row>
      <xdr:rowOff>69596</xdr:rowOff>
    </xdr:to>
    <xdr:sp macro="" textlink="">
      <xdr:nvSpPr>
        <xdr:cNvPr id="649" name="円/楕円 648"/>
        <xdr:cNvSpPr/>
      </xdr:nvSpPr>
      <xdr:spPr>
        <a:xfrm>
          <a:off x="16268700" y="135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469744" cy="259045"/>
    <xdr:sp macro="" textlink="">
      <xdr:nvSpPr>
        <xdr:cNvPr id="650" name="災害復旧費該当値テキスト"/>
        <xdr:cNvSpPr txBox="1"/>
      </xdr:nvSpPr>
      <xdr:spPr>
        <a:xfrm>
          <a:off x="16370300" y="134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154063</xdr:rowOff>
    </xdr:from>
    <xdr:to>
      <xdr:col>20</xdr:col>
      <xdr:colOff>9525</xdr:colOff>
      <xdr:row>79</xdr:row>
      <xdr:rowOff>84213</xdr:rowOff>
    </xdr:to>
    <xdr:sp macro="" textlink="">
      <xdr:nvSpPr>
        <xdr:cNvPr id="655" name="円/楕円 654"/>
        <xdr:cNvSpPr/>
      </xdr:nvSpPr>
      <xdr:spPr>
        <a:xfrm>
          <a:off x="13652500" y="135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100740</xdr:rowOff>
    </xdr:from>
    <xdr:ext cx="378565" cy="259045"/>
    <xdr:sp macro="" textlink="">
      <xdr:nvSpPr>
        <xdr:cNvPr id="656" name="テキスト ボックス 655"/>
        <xdr:cNvSpPr txBox="1"/>
      </xdr:nvSpPr>
      <xdr:spPr>
        <a:xfrm>
          <a:off x="13514017" y="13302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161010</xdr:rowOff>
    </xdr:from>
    <xdr:to>
      <xdr:col>18</xdr:col>
      <xdr:colOff>492125</xdr:colOff>
      <xdr:row>79</xdr:row>
      <xdr:rowOff>91160</xdr:rowOff>
    </xdr:to>
    <xdr:sp macro="" textlink="">
      <xdr:nvSpPr>
        <xdr:cNvPr id="657" name="円/楕円 656"/>
        <xdr:cNvSpPr/>
      </xdr:nvSpPr>
      <xdr:spPr>
        <a:xfrm>
          <a:off x="12763500" y="135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82287</xdr:rowOff>
    </xdr:from>
    <xdr:ext cx="378565" cy="259045"/>
    <xdr:sp macro="" textlink="">
      <xdr:nvSpPr>
        <xdr:cNvPr id="658" name="テキスト ボックス 657"/>
        <xdr:cNvSpPr txBox="1"/>
      </xdr:nvSpPr>
      <xdr:spPr>
        <a:xfrm>
          <a:off x="12625017" y="1362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96968</xdr:rowOff>
    </xdr:from>
    <xdr:to>
      <xdr:col>23</xdr:col>
      <xdr:colOff>517525</xdr:colOff>
      <xdr:row>94</xdr:row>
      <xdr:rowOff>123093</xdr:rowOff>
    </xdr:to>
    <xdr:cxnSp macro="">
      <xdr:nvCxnSpPr>
        <xdr:cNvPr id="689" name="直線コネクタ 688"/>
        <xdr:cNvCxnSpPr/>
      </xdr:nvCxnSpPr>
      <xdr:spPr>
        <a:xfrm flipV="1">
          <a:off x="15481300" y="1621326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123093</xdr:rowOff>
    </xdr:from>
    <xdr:to>
      <xdr:col>22</xdr:col>
      <xdr:colOff>365125</xdr:colOff>
      <xdr:row>94</xdr:row>
      <xdr:rowOff>132826</xdr:rowOff>
    </xdr:to>
    <xdr:cxnSp macro="">
      <xdr:nvCxnSpPr>
        <xdr:cNvPr id="692" name="直線コネクタ 691"/>
        <xdr:cNvCxnSpPr/>
      </xdr:nvCxnSpPr>
      <xdr:spPr>
        <a:xfrm flipV="1">
          <a:off x="14592300" y="16239393"/>
          <a:ext cx="8890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126735</xdr:rowOff>
    </xdr:from>
    <xdr:to>
      <xdr:col>21</xdr:col>
      <xdr:colOff>161925</xdr:colOff>
      <xdr:row>94</xdr:row>
      <xdr:rowOff>132826</xdr:rowOff>
    </xdr:to>
    <xdr:cxnSp macro="">
      <xdr:nvCxnSpPr>
        <xdr:cNvPr id="695" name="直線コネクタ 694"/>
        <xdr:cNvCxnSpPr/>
      </xdr:nvCxnSpPr>
      <xdr:spPr>
        <a:xfrm>
          <a:off x="13703300" y="16243035"/>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125637</xdr:rowOff>
    </xdr:from>
    <xdr:ext cx="534377" cy="259045"/>
    <xdr:sp macro="" textlink="">
      <xdr:nvSpPr>
        <xdr:cNvPr id="697" name="テキスト ボックス 696"/>
        <xdr:cNvSpPr txBox="1"/>
      </xdr:nvSpPr>
      <xdr:spPr>
        <a:xfrm>
          <a:off x="14325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126735</xdr:rowOff>
    </xdr:from>
    <xdr:to>
      <xdr:col>19</xdr:col>
      <xdr:colOff>644525</xdr:colOff>
      <xdr:row>94</xdr:row>
      <xdr:rowOff>143357</xdr:rowOff>
    </xdr:to>
    <xdr:cxnSp macro="">
      <xdr:nvCxnSpPr>
        <xdr:cNvPr id="698" name="直線コネクタ 697"/>
        <xdr:cNvCxnSpPr/>
      </xdr:nvCxnSpPr>
      <xdr:spPr>
        <a:xfrm flipV="1">
          <a:off x="12814300" y="16243035"/>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124917</xdr:rowOff>
    </xdr:from>
    <xdr:ext cx="534377" cy="259045"/>
    <xdr:sp macro="" textlink="">
      <xdr:nvSpPr>
        <xdr:cNvPr id="700" name="テキスト ボックス 699"/>
        <xdr:cNvSpPr txBox="1"/>
      </xdr:nvSpPr>
      <xdr:spPr>
        <a:xfrm>
          <a:off x="13436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103021</xdr:rowOff>
    </xdr:from>
    <xdr:ext cx="534377" cy="259045"/>
    <xdr:sp macro="" textlink="">
      <xdr:nvSpPr>
        <xdr:cNvPr id="702" name="テキスト ボックス 701"/>
        <xdr:cNvSpPr txBox="1"/>
      </xdr:nvSpPr>
      <xdr:spPr>
        <a:xfrm>
          <a:off x="12547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46168</xdr:rowOff>
    </xdr:from>
    <xdr:to>
      <xdr:col>23</xdr:col>
      <xdr:colOff>568325</xdr:colOff>
      <xdr:row>94</xdr:row>
      <xdr:rowOff>147768</xdr:rowOff>
    </xdr:to>
    <xdr:sp macro="" textlink="">
      <xdr:nvSpPr>
        <xdr:cNvPr id="708" name="円/楕円 707"/>
        <xdr:cNvSpPr/>
      </xdr:nvSpPr>
      <xdr:spPr>
        <a:xfrm>
          <a:off x="16268700" y="161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69045</xdr:rowOff>
    </xdr:from>
    <xdr:ext cx="534377" cy="259045"/>
    <xdr:sp macro="" textlink="">
      <xdr:nvSpPr>
        <xdr:cNvPr id="709" name="公債費該当値テキスト"/>
        <xdr:cNvSpPr txBox="1"/>
      </xdr:nvSpPr>
      <xdr:spPr>
        <a:xfrm>
          <a:off x="16370300" y="160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52,617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72293</xdr:rowOff>
    </xdr:from>
    <xdr:to>
      <xdr:col>22</xdr:col>
      <xdr:colOff>415925</xdr:colOff>
      <xdr:row>95</xdr:row>
      <xdr:rowOff>2443</xdr:rowOff>
    </xdr:to>
    <xdr:sp macro="" textlink="">
      <xdr:nvSpPr>
        <xdr:cNvPr id="710" name="円/楕円 709"/>
        <xdr:cNvSpPr/>
      </xdr:nvSpPr>
      <xdr:spPr>
        <a:xfrm>
          <a:off x="15430500" y="1618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18970</xdr:rowOff>
    </xdr:from>
    <xdr:ext cx="534377" cy="259045"/>
    <xdr:sp macro="" textlink="">
      <xdr:nvSpPr>
        <xdr:cNvPr id="711" name="テキスト ボックス 710"/>
        <xdr:cNvSpPr txBox="1"/>
      </xdr:nvSpPr>
      <xdr:spPr>
        <a:xfrm>
          <a:off x="15214111" y="1596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82026</xdr:rowOff>
    </xdr:from>
    <xdr:to>
      <xdr:col>21</xdr:col>
      <xdr:colOff>212725</xdr:colOff>
      <xdr:row>95</xdr:row>
      <xdr:rowOff>12176</xdr:rowOff>
    </xdr:to>
    <xdr:sp macro="" textlink="">
      <xdr:nvSpPr>
        <xdr:cNvPr id="712" name="円/楕円 711"/>
        <xdr:cNvSpPr/>
      </xdr:nvSpPr>
      <xdr:spPr>
        <a:xfrm>
          <a:off x="14541500" y="161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28703</xdr:rowOff>
    </xdr:from>
    <xdr:ext cx="534377" cy="259045"/>
    <xdr:sp macro="" textlink="">
      <xdr:nvSpPr>
        <xdr:cNvPr id="713" name="テキスト ボックス 712"/>
        <xdr:cNvSpPr txBox="1"/>
      </xdr:nvSpPr>
      <xdr:spPr>
        <a:xfrm>
          <a:off x="14325111" y="1597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75935</xdr:rowOff>
    </xdr:from>
    <xdr:to>
      <xdr:col>20</xdr:col>
      <xdr:colOff>9525</xdr:colOff>
      <xdr:row>95</xdr:row>
      <xdr:rowOff>6085</xdr:rowOff>
    </xdr:to>
    <xdr:sp macro="" textlink="">
      <xdr:nvSpPr>
        <xdr:cNvPr id="714" name="円/楕円 713"/>
        <xdr:cNvSpPr/>
      </xdr:nvSpPr>
      <xdr:spPr>
        <a:xfrm>
          <a:off x="13652500" y="1619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22612</xdr:rowOff>
    </xdr:from>
    <xdr:ext cx="534377" cy="259045"/>
    <xdr:sp macro="" textlink="">
      <xdr:nvSpPr>
        <xdr:cNvPr id="715" name="テキスト ボックス 714"/>
        <xdr:cNvSpPr txBox="1"/>
      </xdr:nvSpPr>
      <xdr:spPr>
        <a:xfrm>
          <a:off x="13436111" y="159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92557</xdr:rowOff>
    </xdr:from>
    <xdr:to>
      <xdr:col>18</xdr:col>
      <xdr:colOff>492125</xdr:colOff>
      <xdr:row>95</xdr:row>
      <xdr:rowOff>22707</xdr:rowOff>
    </xdr:to>
    <xdr:sp macro="" textlink="">
      <xdr:nvSpPr>
        <xdr:cNvPr id="716" name="円/楕円 715"/>
        <xdr:cNvSpPr/>
      </xdr:nvSpPr>
      <xdr:spPr>
        <a:xfrm>
          <a:off x="12763500" y="162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39234</xdr:rowOff>
    </xdr:from>
    <xdr:ext cx="534377" cy="259045"/>
    <xdr:sp macro="" textlink="">
      <xdr:nvSpPr>
        <xdr:cNvPr id="717" name="テキスト ボックス 716"/>
        <xdr:cNvSpPr txBox="1"/>
      </xdr:nvSpPr>
      <xdr:spPr>
        <a:xfrm>
          <a:off x="12547111" y="159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商工費は、企業に対する市独自の補助金のほか、制度資金に対する預託金や利子補給金などを実施しているため、類似団体の平均を大きく上回っている。</a:t>
          </a:r>
          <a:endParaRPr kumimoji="1" lang="en-US" altLang="ja-JP" sz="1300">
            <a:latin typeface="ＭＳ Ｐゴシック"/>
          </a:endParaRPr>
        </a:p>
        <a:p>
          <a:r>
            <a:rPr kumimoji="1" lang="ja-JP" altLang="en-US" sz="1300">
              <a:latin typeface="ＭＳ Ｐゴシック"/>
            </a:rPr>
            <a:t>　衛生費は、病院事業に対する繰出金や一部事務組合が行う施設整備に対する負担金の減などにより、前年度から大幅に減少し類似団体の平均を下回った。</a:t>
          </a:r>
          <a:endParaRPr kumimoji="1" lang="en-US" altLang="ja-JP" sz="1300">
            <a:latin typeface="ＭＳ Ｐゴシック"/>
          </a:endParaRPr>
        </a:p>
        <a:p>
          <a:r>
            <a:rPr kumimoji="1" lang="ja-JP" altLang="en-US" sz="1300">
              <a:latin typeface="ＭＳ Ｐゴシック"/>
            </a:rPr>
            <a:t>　教育費は、前年度に引き続き実施した中学校施設耐震化等により、前年度と比較して増加し類似団体の平均を上回った。</a:t>
          </a:r>
          <a:endParaRPr kumimoji="1" lang="en-US" altLang="ja-JP" sz="1300">
            <a:latin typeface="ＭＳ Ｐゴシック"/>
          </a:endParaRPr>
        </a:p>
        <a:p>
          <a:r>
            <a:rPr kumimoji="1" lang="ja-JP" altLang="en-US" sz="1300">
              <a:latin typeface="ＭＳ Ｐゴシック"/>
            </a:rPr>
            <a:t>　公債費は、新病院建設に伴う一般会計出資債などにより増加しており、類似団体や全国平均等を上回っている。</a:t>
          </a:r>
          <a:endParaRPr kumimoji="1" lang="en-US" altLang="ja-JP" sz="1300">
            <a:latin typeface="ＭＳ Ｐゴシック"/>
          </a:endParaRPr>
        </a:p>
        <a:p>
          <a:r>
            <a:rPr kumimoji="1" lang="ja-JP" altLang="en-US" sz="1300">
              <a:latin typeface="ＭＳ Ｐゴシック"/>
            </a:rPr>
            <a:t>　公債費の増加は財政の硬直化を招くことから、引き続き、キャップ制の徹底のほか、事業の優先度等を考慮し、適正な市債の発行に努める。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年度の実質収支額は</a:t>
          </a:r>
          <a:r>
            <a:rPr kumimoji="1" lang="en-US" altLang="ja-JP" sz="1400">
              <a:latin typeface="ＭＳ ゴシック" pitchFamily="49" charset="-128"/>
              <a:ea typeface="ＭＳ ゴシック" pitchFamily="49" charset="-128"/>
            </a:rPr>
            <a:t>640</a:t>
          </a:r>
          <a:r>
            <a:rPr kumimoji="1" lang="ja-JP" altLang="en-US" sz="1400">
              <a:latin typeface="ＭＳ ゴシック" pitchFamily="49" charset="-128"/>
              <a:ea typeface="ＭＳ ゴシック" pitchFamily="49" charset="-128"/>
            </a:rPr>
            <a:t>百万円となり、単年度収支では前年度から</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百万円減少となった。財政調整基金残高は</a:t>
          </a:r>
          <a:r>
            <a:rPr kumimoji="1" lang="en-US" altLang="ja-JP" sz="1400">
              <a:latin typeface="ＭＳ ゴシック" pitchFamily="49" charset="-128"/>
              <a:ea typeface="ＭＳ ゴシック" pitchFamily="49" charset="-128"/>
            </a:rPr>
            <a:t>1,011</a:t>
          </a:r>
          <a:r>
            <a:rPr kumimoji="1" lang="ja-JP" altLang="en-US" sz="1400">
              <a:latin typeface="ＭＳ ゴシック" pitchFamily="49" charset="-128"/>
              <a:ea typeface="ＭＳ ゴシック" pitchFamily="49" charset="-128"/>
            </a:rPr>
            <a:t>百万円で、行財政改革プランに掲げる目標額（財政調整基金残高</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確保はできたが、有事の際や将来のまちづくりへの対応を考慮すると、取り崩すことなく残高は更に確保する必要があることから、今後も計画的な積立を行うとともに、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地域開発事業特別会計を除く全ての会計において、実質収支が黒字となっており、実質赤字比率、連結実質赤字比率ともに黒字を示す負の値となっている。</a:t>
          </a:r>
        </a:p>
        <a:p>
          <a:r>
            <a:rPr kumimoji="1" lang="ja-JP" altLang="en-US" sz="1400">
              <a:latin typeface="ＭＳ ゴシック" pitchFamily="49" charset="-128"/>
              <a:ea typeface="ＭＳ ゴシック" pitchFamily="49" charset="-128"/>
            </a:rPr>
            <a:t>　地域開発事業特別会計では、市事業の先行取得用地を保有しているが、事業化の際には一般会計へ持ち替えを行うことにより、赤字額の削減に努める。その他の特別会計及び企業会計においては、今後も経営の健全化に向けた取組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21206249</v>
      </c>
      <c r="BO4" s="381"/>
      <c r="BP4" s="381"/>
      <c r="BQ4" s="381"/>
      <c r="BR4" s="381"/>
      <c r="BS4" s="381"/>
      <c r="BT4" s="381"/>
      <c r="BU4" s="382"/>
      <c r="BV4" s="380">
        <v>21758325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5.7</v>
      </c>
      <c r="CU4" s="387"/>
      <c r="CV4" s="387"/>
      <c r="CW4" s="387"/>
      <c r="CX4" s="387"/>
      <c r="CY4" s="387"/>
      <c r="CZ4" s="387"/>
      <c r="DA4" s="388"/>
      <c r="DB4" s="386">
        <v>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20499961</v>
      </c>
      <c r="BO5" s="418"/>
      <c r="BP5" s="418"/>
      <c r="BQ5" s="418"/>
      <c r="BR5" s="418"/>
      <c r="BS5" s="418"/>
      <c r="BT5" s="418"/>
      <c r="BU5" s="419"/>
      <c r="BV5" s="417">
        <v>21005992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91.2</v>
      </c>
      <c r="CU5" s="415"/>
      <c r="CV5" s="415"/>
      <c r="CW5" s="415"/>
      <c r="CX5" s="415"/>
      <c r="CY5" s="415"/>
      <c r="CZ5" s="415"/>
      <c r="DA5" s="416"/>
      <c r="DB5" s="414">
        <v>89.2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706288</v>
      </c>
      <c r="BO6" s="418"/>
      <c r="BP6" s="418"/>
      <c r="BQ6" s="418"/>
      <c r="BR6" s="418"/>
      <c r="BS6" s="418"/>
      <c r="BT6" s="418"/>
      <c r="BU6" s="419"/>
      <c r="BV6" s="417">
        <v>752333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97.2</v>
      </c>
      <c r="CU6" s="455"/>
      <c r="CV6" s="455"/>
      <c r="CW6" s="455"/>
      <c r="CX6" s="455"/>
      <c r="CY6" s="455"/>
      <c r="CZ6" s="455"/>
      <c r="DA6" s="456"/>
      <c r="DB6" s="454">
        <v>96.3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32849</v>
      </c>
      <c r="BO7" s="418"/>
      <c r="BP7" s="418"/>
      <c r="BQ7" s="418"/>
      <c r="BR7" s="418"/>
      <c r="BS7" s="418"/>
      <c r="BT7" s="418"/>
      <c r="BU7" s="419"/>
      <c r="BV7" s="417">
        <v>39937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11827424</v>
      </c>
      <c r="CU7" s="418"/>
      <c r="CV7" s="418"/>
      <c r="CW7" s="418"/>
      <c r="CX7" s="418"/>
      <c r="CY7" s="418"/>
      <c r="CZ7" s="418"/>
      <c r="DA7" s="419"/>
      <c r="DB7" s="417">
        <v>11951266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673439</v>
      </c>
      <c r="BO8" s="418"/>
      <c r="BP8" s="418"/>
      <c r="BQ8" s="418"/>
      <c r="BR8" s="418"/>
      <c r="BS8" s="418"/>
      <c r="BT8" s="418"/>
      <c r="BU8" s="419"/>
      <c r="BV8" s="417">
        <v>712396</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0.64</v>
      </c>
      <c r="CU8" s="458"/>
      <c r="CV8" s="458"/>
      <c r="CW8" s="458"/>
      <c r="CX8" s="458"/>
      <c r="CY8" s="458"/>
      <c r="CZ8" s="458"/>
      <c r="DA8" s="459"/>
      <c r="DB8" s="457">
        <v>0.63</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50128</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-38957</v>
      </c>
      <c r="BO9" s="418"/>
      <c r="BP9" s="418"/>
      <c r="BQ9" s="418"/>
      <c r="BR9" s="418"/>
      <c r="BS9" s="418"/>
      <c r="BT9" s="418"/>
      <c r="BU9" s="419"/>
      <c r="BV9" s="417">
        <v>-7584</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19.100000000000001</v>
      </c>
      <c r="CU9" s="415"/>
      <c r="CV9" s="415"/>
      <c r="CW9" s="415"/>
      <c r="CX9" s="415"/>
      <c r="CY9" s="415"/>
      <c r="CZ9" s="415"/>
      <c r="DA9" s="416"/>
      <c r="DB9" s="414">
        <v>17.600000000000001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52841</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1269</v>
      </c>
      <c r="BO10" s="418"/>
      <c r="BP10" s="418"/>
      <c r="BQ10" s="418"/>
      <c r="BR10" s="418"/>
      <c r="BS10" s="418"/>
      <c r="BT10" s="418"/>
      <c r="BU10" s="419"/>
      <c r="BV10" s="417">
        <v>111816</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50853</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50132</v>
      </c>
      <c r="S13" s="499"/>
      <c r="T13" s="499"/>
      <c r="U13" s="499"/>
      <c r="V13" s="500"/>
      <c r="W13" s="433" t="s">
        <v>125</v>
      </c>
      <c r="X13" s="434"/>
      <c r="Y13" s="434"/>
      <c r="Z13" s="434"/>
      <c r="AA13" s="434"/>
      <c r="AB13" s="424"/>
      <c r="AC13" s="468">
        <v>373</v>
      </c>
      <c r="AD13" s="469"/>
      <c r="AE13" s="469"/>
      <c r="AF13" s="469"/>
      <c r="AG13" s="508"/>
      <c r="AH13" s="468">
        <v>460</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-37688</v>
      </c>
      <c r="BO13" s="418"/>
      <c r="BP13" s="418"/>
      <c r="BQ13" s="418"/>
      <c r="BR13" s="418"/>
      <c r="BS13" s="418"/>
      <c r="BT13" s="418"/>
      <c r="BU13" s="419"/>
      <c r="BV13" s="417">
        <v>104232</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11.8</v>
      </c>
      <c r="CU13" s="415"/>
      <c r="CV13" s="415"/>
      <c r="CW13" s="415"/>
      <c r="CX13" s="415"/>
      <c r="CY13" s="415"/>
      <c r="CZ13" s="415"/>
      <c r="DA13" s="416"/>
      <c r="DB13" s="414">
        <v>12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51218</v>
      </c>
      <c r="S14" s="499"/>
      <c r="T14" s="499"/>
      <c r="U14" s="499"/>
      <c r="V14" s="500"/>
      <c r="W14" s="407"/>
      <c r="X14" s="408"/>
      <c r="Y14" s="408"/>
      <c r="Z14" s="408"/>
      <c r="AA14" s="408"/>
      <c r="AB14" s="397"/>
      <c r="AC14" s="501">
        <v>1.6</v>
      </c>
      <c r="AD14" s="502"/>
      <c r="AE14" s="502"/>
      <c r="AF14" s="502"/>
      <c r="AG14" s="503"/>
      <c r="AH14" s="501">
        <v>1.8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131.1</v>
      </c>
      <c r="CU14" s="513"/>
      <c r="CV14" s="513"/>
      <c r="CW14" s="513"/>
      <c r="CX14" s="513"/>
      <c r="CY14" s="513"/>
      <c r="CZ14" s="513"/>
      <c r="DA14" s="514"/>
      <c r="DB14" s="512">
        <v>142.80000000000001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50509</v>
      </c>
      <c r="S15" s="499"/>
      <c r="T15" s="499"/>
      <c r="U15" s="499"/>
      <c r="V15" s="500"/>
      <c r="W15" s="433" t="s">
        <v>132</v>
      </c>
      <c r="X15" s="434"/>
      <c r="Y15" s="434"/>
      <c r="Z15" s="434"/>
      <c r="AA15" s="434"/>
      <c r="AB15" s="424"/>
      <c r="AC15" s="468">
        <v>9935</v>
      </c>
      <c r="AD15" s="469"/>
      <c r="AE15" s="469"/>
      <c r="AF15" s="469"/>
      <c r="AG15" s="508"/>
      <c r="AH15" s="468">
        <v>10686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6162638</v>
      </c>
      <c r="BO15" s="381"/>
      <c r="BP15" s="381"/>
      <c r="BQ15" s="381"/>
      <c r="BR15" s="381"/>
      <c r="BS15" s="381"/>
      <c r="BT15" s="381"/>
      <c r="BU15" s="382"/>
      <c r="BV15" s="380">
        <v>5986270</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41.8</v>
      </c>
      <c r="AD16" s="502"/>
      <c r="AE16" s="502"/>
      <c r="AF16" s="502"/>
      <c r="AG16" s="503"/>
      <c r="AH16" s="501">
        <v>42.9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9396555</v>
      </c>
      <c r="BO16" s="418"/>
      <c r="BP16" s="418"/>
      <c r="BQ16" s="418"/>
      <c r="BR16" s="418"/>
      <c r="BS16" s="418"/>
      <c r="BT16" s="418"/>
      <c r="BU16" s="419"/>
      <c r="BV16" s="417">
        <v>9358123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13449</v>
      </c>
      <c r="AD17" s="469"/>
      <c r="AE17" s="469"/>
      <c r="AF17" s="469"/>
      <c r="AG17" s="508"/>
      <c r="AH17" s="468">
        <v>13776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7880145</v>
      </c>
      <c r="BO17" s="418"/>
      <c r="BP17" s="418"/>
      <c r="BQ17" s="418"/>
      <c r="BR17" s="418"/>
      <c r="BS17" s="418"/>
      <c r="BT17" s="418"/>
      <c r="BU17" s="419"/>
      <c r="BV17" s="417">
        <v>7633107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85.1</v>
      </c>
      <c r="M18" s="530"/>
      <c r="N18" s="530"/>
      <c r="O18" s="530"/>
      <c r="P18" s="530"/>
      <c r="Q18" s="530"/>
      <c r="R18" s="531"/>
      <c r="S18" s="531"/>
      <c r="T18" s="531"/>
      <c r="U18" s="531"/>
      <c r="V18" s="532"/>
      <c r="W18" s="435"/>
      <c r="X18" s="436"/>
      <c r="Y18" s="436"/>
      <c r="Z18" s="436"/>
      <c r="AA18" s="436"/>
      <c r="AB18" s="427"/>
      <c r="AC18" s="533">
        <v>56.6</v>
      </c>
      <c r="AD18" s="534"/>
      <c r="AE18" s="534"/>
      <c r="AF18" s="534"/>
      <c r="AG18" s="535"/>
      <c r="AH18" s="533">
        <v>55.3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10704695</v>
      </c>
      <c r="BO18" s="418"/>
      <c r="BP18" s="418"/>
      <c r="BQ18" s="418"/>
      <c r="BR18" s="418"/>
      <c r="BS18" s="418"/>
      <c r="BT18" s="418"/>
      <c r="BU18" s="419"/>
      <c r="BV18" s="417">
        <v>11088196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589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13791446</v>
      </c>
      <c r="BO19" s="418"/>
      <c r="BP19" s="418"/>
      <c r="BQ19" s="418"/>
      <c r="BR19" s="418"/>
      <c r="BS19" s="418"/>
      <c r="BT19" s="418"/>
      <c r="BU19" s="419"/>
      <c r="BV19" s="417">
        <v>14615688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19100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25114568</v>
      </c>
      <c r="BO23" s="418"/>
      <c r="BP23" s="418"/>
      <c r="BQ23" s="418"/>
      <c r="BR23" s="418"/>
      <c r="BS23" s="418"/>
      <c r="BT23" s="418"/>
      <c r="BU23" s="419"/>
      <c r="BV23" s="417">
        <v>25220717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8145</v>
      </c>
      <c r="R24" s="469"/>
      <c r="S24" s="469"/>
      <c r="T24" s="469"/>
      <c r="U24" s="469"/>
      <c r="V24" s="508"/>
      <c r="W24" s="563"/>
      <c r="X24" s="551"/>
      <c r="Y24" s="552"/>
      <c r="Z24" s="467" t="s">
        <v>155</v>
      </c>
      <c r="AA24" s="447"/>
      <c r="AB24" s="447"/>
      <c r="AC24" s="447"/>
      <c r="AD24" s="447"/>
      <c r="AE24" s="447"/>
      <c r="AF24" s="447"/>
      <c r="AG24" s="448"/>
      <c r="AH24" s="468">
        <v>404</v>
      </c>
      <c r="AI24" s="469"/>
      <c r="AJ24" s="469"/>
      <c r="AK24" s="469"/>
      <c r="AL24" s="508"/>
      <c r="AM24" s="468">
        <v>1220888</v>
      </c>
      <c r="AN24" s="469"/>
      <c r="AO24" s="469"/>
      <c r="AP24" s="469"/>
      <c r="AQ24" s="469"/>
      <c r="AR24" s="508"/>
      <c r="AS24" s="468">
        <v>3022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11738312</v>
      </c>
      <c r="BO24" s="418"/>
      <c r="BP24" s="418"/>
      <c r="BQ24" s="418"/>
      <c r="BR24" s="418"/>
      <c r="BS24" s="418"/>
      <c r="BT24" s="418"/>
      <c r="BU24" s="419"/>
      <c r="BV24" s="417">
        <v>12656124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6844</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149447</v>
      </c>
      <c r="BO25" s="381"/>
      <c r="BP25" s="381"/>
      <c r="BQ25" s="381"/>
      <c r="BR25" s="381"/>
      <c r="BS25" s="381"/>
      <c r="BT25" s="381"/>
      <c r="BU25" s="382"/>
      <c r="BV25" s="380">
        <v>1100211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6217</v>
      </c>
      <c r="R26" s="469"/>
      <c r="S26" s="469"/>
      <c r="T26" s="469"/>
      <c r="U26" s="469"/>
      <c r="V26" s="508"/>
      <c r="W26" s="563"/>
      <c r="X26" s="551"/>
      <c r="Y26" s="552"/>
      <c r="Z26" s="467" t="s">
        <v>161</v>
      </c>
      <c r="AA26" s="573"/>
      <c r="AB26" s="573"/>
      <c r="AC26" s="573"/>
      <c r="AD26" s="573"/>
      <c r="AE26" s="573"/>
      <c r="AF26" s="573"/>
      <c r="AG26" s="574"/>
      <c r="AH26" s="468">
        <v>6</v>
      </c>
      <c r="AI26" s="469"/>
      <c r="AJ26" s="469"/>
      <c r="AK26" s="469"/>
      <c r="AL26" s="508"/>
      <c r="AM26" s="468">
        <v>16962</v>
      </c>
      <c r="AN26" s="469"/>
      <c r="AO26" s="469"/>
      <c r="AP26" s="469"/>
      <c r="AQ26" s="469"/>
      <c r="AR26" s="508"/>
      <c r="AS26" s="468">
        <v>2827</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4650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3960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1010645</v>
      </c>
      <c r="BO28" s="381"/>
      <c r="BP28" s="381"/>
      <c r="BQ28" s="381"/>
      <c r="BR28" s="381"/>
      <c r="BS28" s="381"/>
      <c r="BT28" s="381"/>
      <c r="BU28" s="382"/>
      <c r="BV28" s="380">
        <v>1009376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16</v>
      </c>
      <c r="M29" s="469"/>
      <c r="N29" s="469"/>
      <c r="O29" s="469"/>
      <c r="P29" s="508"/>
      <c r="Q29" s="468">
        <v>3530</v>
      </c>
      <c r="R29" s="469"/>
      <c r="S29" s="469"/>
      <c r="T29" s="469"/>
      <c r="U29" s="469"/>
      <c r="V29" s="508"/>
      <c r="W29" s="564"/>
      <c r="X29" s="565"/>
      <c r="Y29" s="566"/>
      <c r="Z29" s="467" t="s">
        <v>171</v>
      </c>
      <c r="AA29" s="447"/>
      <c r="AB29" s="447"/>
      <c r="AC29" s="447"/>
      <c r="AD29" s="447"/>
      <c r="AE29" s="447"/>
      <c r="AF29" s="447"/>
      <c r="AG29" s="448"/>
      <c r="AH29" s="468">
        <v>404</v>
      </c>
      <c r="AI29" s="469"/>
      <c r="AJ29" s="469"/>
      <c r="AK29" s="469"/>
      <c r="AL29" s="508"/>
      <c r="AM29" s="468">
        <v>1220888</v>
      </c>
      <c r="AN29" s="469"/>
      <c r="AO29" s="469"/>
      <c r="AP29" s="469"/>
      <c r="AQ29" s="469"/>
      <c r="AR29" s="508"/>
      <c r="AS29" s="468">
        <v>3022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9688</v>
      </c>
      <c r="BO29" s="418"/>
      <c r="BP29" s="418"/>
      <c r="BQ29" s="418"/>
      <c r="BR29" s="418"/>
      <c r="BS29" s="418"/>
      <c r="BT29" s="418"/>
      <c r="BU29" s="419"/>
      <c r="BV29" s="417">
        <v>9667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1499853</v>
      </c>
      <c r="BO30" s="587"/>
      <c r="BP30" s="587"/>
      <c r="BQ30" s="587"/>
      <c r="BR30" s="587"/>
      <c r="BS30" s="587"/>
      <c r="BT30" s="587"/>
      <c r="BU30" s="588"/>
      <c r="BV30" s="586">
        <v>1394242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IF('各会計、関係団体の財政状況及び健全化判断比率'!B33="","",'各会計、関係団体の財政状況及び健全化判断比率'!B33)</f>
        <v>温泉事業特別会計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諏訪広域連合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おかや文化振興事業団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分収造林事業特別会計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IF('各会計、関係団体の財政状況及び健全化判断比率'!B31="","",'各会計、関係団体の財政状況及び健全化判断比率'!B31)</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　（一般会計）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諏訪湖勤労者福祉サービスセンター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霊園事業特別会計</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IF('各会計、関係団体の財政状況及び健全化判断比率'!B32="","",'各会計、関係団体の財政状況及び健全化判断比率'!B32)</f>
        <v>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　（救護施設八ヶ岳寮特別会計）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やまびこスケートの森</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地域開発事業特別会計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　（介護保険特別会計）</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岡谷市体育協会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　（諏訪広域消防特別会計）</v>
      </c>
      <c r="BZ38" s="599"/>
      <c r="CA38" s="599"/>
      <c r="CB38" s="599"/>
      <c r="CC38" s="599"/>
      <c r="CD38" s="599"/>
      <c r="CE38" s="599"/>
      <c r="CF38" s="599"/>
      <c r="CG38" s="599"/>
      <c r="CH38" s="599"/>
      <c r="CI38" s="599"/>
      <c r="CJ38" s="599"/>
      <c r="CK38" s="599"/>
      <c r="CL38" s="599"/>
      <c r="CM38" s="599"/>
      <c r="CN38" s="167"/>
      <c r="CO38" s="598">
        <f t="shared" si="3"/>
        <v>25</v>
      </c>
      <c r="CP38" s="598"/>
      <c r="CQ38" s="599" t="str">
        <f>IF('各会計、関係団体の財政状況及び健全化判断比率'!BS11="","",'各会計、関係団体の財政状況及び健全化判断比率'!BS11)</f>
        <v>岡谷市土地開発公社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　（ふるさと市町村県基金事業特別会計）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湖北行政事務組合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　（一般会計）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　（湖北衛生センター事業特別会計）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　（湖北火葬場事業特別会計）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529</v>
      </c>
      <c r="D34" s="1184"/>
      <c r="E34" s="1185"/>
      <c r="F34" s="32" t="s">
        <v>530</v>
      </c>
      <c r="G34" s="33" t="s">
        <v>531</v>
      </c>
      <c r="H34" s="33" t="s">
        <v>532</v>
      </c>
      <c r="I34" s="33" t="s">
        <v>533</v>
      </c>
      <c r="J34" s="34" t="s">
        <v>534</v>
      </c>
      <c r="K34" s="22"/>
      <c r="L34" s="22"/>
      <c r="M34" s="22"/>
      <c r="N34" s="22"/>
      <c r="O34" s="22"/>
      <c r="P34" s="22"/>
    </row>
    <row r="35" spans="1:16" ht="39" customHeight="1" x14ac:dyDescent="0.15">
      <c r="A35" s="22"/>
      <c r="B35" s="35"/>
      <c r="C35" s="1178" t="s">
        <v>535</v>
      </c>
      <c r="D35" s="1179"/>
      <c r="E35" s="1180"/>
      <c r="F35" s="36">
        <v>9.74</v>
      </c>
      <c r="G35" s="37">
        <v>10.66</v>
      </c>
      <c r="H35" s="37">
        <v>11.19</v>
      </c>
      <c r="I35" s="37">
        <v>12.33</v>
      </c>
      <c r="J35" s="38">
        <v>13.36</v>
      </c>
      <c r="K35" s="22"/>
      <c r="L35" s="22"/>
      <c r="M35" s="22"/>
      <c r="N35" s="22"/>
      <c r="O35" s="22"/>
      <c r="P35" s="22"/>
    </row>
    <row r="36" spans="1:16" ht="39" customHeight="1" x14ac:dyDescent="0.15">
      <c r="A36" s="22"/>
      <c r="B36" s="35"/>
      <c r="C36" s="1178" t="s">
        <v>536</v>
      </c>
      <c r="D36" s="1179"/>
      <c r="E36" s="1180"/>
      <c r="F36" s="36">
        <v>8.8699999999999992</v>
      </c>
      <c r="G36" s="37">
        <v>9.75</v>
      </c>
      <c r="H36" s="37">
        <v>11.29</v>
      </c>
      <c r="I36" s="37">
        <v>11.93</v>
      </c>
      <c r="J36" s="38">
        <v>12.81</v>
      </c>
      <c r="K36" s="22"/>
      <c r="L36" s="22"/>
      <c r="M36" s="22"/>
      <c r="N36" s="22"/>
      <c r="O36" s="22"/>
      <c r="P36" s="22"/>
    </row>
    <row r="37" spans="1:16" ht="39" customHeight="1" x14ac:dyDescent="0.15">
      <c r="A37" s="22"/>
      <c r="B37" s="35"/>
      <c r="C37" s="1178" t="s">
        <v>537</v>
      </c>
      <c r="D37" s="1179"/>
      <c r="E37" s="1180"/>
      <c r="F37" s="36">
        <v>7.38</v>
      </c>
      <c r="G37" s="37">
        <v>10.96</v>
      </c>
      <c r="H37" s="37">
        <v>10.64</v>
      </c>
      <c r="I37" s="37">
        <v>8.7200000000000006</v>
      </c>
      <c r="J37" s="38">
        <v>8.66</v>
      </c>
      <c r="K37" s="22"/>
      <c r="L37" s="22"/>
      <c r="M37" s="22"/>
      <c r="N37" s="22"/>
      <c r="O37" s="22"/>
      <c r="P37" s="22"/>
    </row>
    <row r="38" spans="1:16" ht="39" customHeight="1" x14ac:dyDescent="0.15">
      <c r="A38" s="22"/>
      <c r="B38" s="35"/>
      <c r="C38" s="1178" t="s">
        <v>538</v>
      </c>
      <c r="D38" s="1179"/>
      <c r="E38" s="1180"/>
      <c r="F38" s="36">
        <v>4.7300000000000004</v>
      </c>
      <c r="G38" s="37">
        <v>4.96</v>
      </c>
      <c r="H38" s="37">
        <v>5.87</v>
      </c>
      <c r="I38" s="37">
        <v>5.68</v>
      </c>
      <c r="J38" s="38">
        <v>5.4</v>
      </c>
      <c r="K38" s="22"/>
      <c r="L38" s="22"/>
      <c r="M38" s="22"/>
      <c r="N38" s="22"/>
      <c r="O38" s="22"/>
      <c r="P38" s="22"/>
    </row>
    <row r="39" spans="1:16" ht="39" customHeight="1" x14ac:dyDescent="0.15">
      <c r="A39" s="22"/>
      <c r="B39" s="35"/>
      <c r="C39" s="1178" t="s">
        <v>539</v>
      </c>
      <c r="D39" s="1179"/>
      <c r="E39" s="1180"/>
      <c r="F39" s="36">
        <v>1.58</v>
      </c>
      <c r="G39" s="37">
        <v>2.88</v>
      </c>
      <c r="H39" s="37">
        <v>1.67</v>
      </c>
      <c r="I39" s="37">
        <v>0.57999999999999996</v>
      </c>
      <c r="J39" s="38">
        <v>0.99</v>
      </c>
      <c r="K39" s="22"/>
      <c r="L39" s="22"/>
      <c r="M39" s="22"/>
      <c r="N39" s="22"/>
      <c r="O39" s="22"/>
      <c r="P39" s="22"/>
    </row>
    <row r="40" spans="1:16" ht="39" customHeight="1" x14ac:dyDescent="0.15">
      <c r="A40" s="22"/>
      <c r="B40" s="35"/>
      <c r="C40" s="1178" t="s">
        <v>540</v>
      </c>
      <c r="D40" s="1179"/>
      <c r="E40" s="1180"/>
      <c r="F40" s="36">
        <v>0.25</v>
      </c>
      <c r="G40" s="37">
        <v>0.25</v>
      </c>
      <c r="H40" s="37">
        <v>0.25</v>
      </c>
      <c r="I40" s="37">
        <v>0.26</v>
      </c>
      <c r="J40" s="38">
        <v>0.27</v>
      </c>
      <c r="K40" s="22"/>
      <c r="L40" s="22"/>
      <c r="M40" s="22"/>
      <c r="N40" s="22"/>
      <c r="O40" s="22"/>
      <c r="P40" s="22"/>
    </row>
    <row r="41" spans="1:16" ht="39" customHeight="1" x14ac:dyDescent="0.15">
      <c r="A41" s="22"/>
      <c r="B41" s="35"/>
      <c r="C41" s="1178" t="s">
        <v>541</v>
      </c>
      <c r="D41" s="1179"/>
      <c r="E41" s="1180"/>
      <c r="F41" s="36">
        <v>0.12</v>
      </c>
      <c r="G41" s="37">
        <v>0.12</v>
      </c>
      <c r="H41" s="37">
        <v>0.15</v>
      </c>
      <c r="I41" s="37">
        <v>0.14000000000000001</v>
      </c>
      <c r="J41" s="38">
        <v>0.16</v>
      </c>
      <c r="K41" s="22"/>
      <c r="L41" s="22"/>
      <c r="M41" s="22"/>
      <c r="N41" s="22"/>
      <c r="O41" s="22"/>
      <c r="P41" s="22"/>
    </row>
    <row r="42" spans="1:16" ht="39" customHeight="1" x14ac:dyDescent="0.15">
      <c r="A42" s="22"/>
      <c r="B42" s="39"/>
      <c r="C42" s="1178" t="s">
        <v>542</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543</v>
      </c>
      <c r="D43" s="1182"/>
      <c r="E43" s="1183"/>
      <c r="F43" s="41">
        <v>0.38</v>
      </c>
      <c r="G43" s="42">
        <v>0.31</v>
      </c>
      <c r="H43" s="42">
        <v>0.33</v>
      </c>
      <c r="I43" s="42">
        <v>0.37</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2505</v>
      </c>
      <c r="L45" s="60">
        <v>2532</v>
      </c>
      <c r="M45" s="60">
        <v>2603</v>
      </c>
      <c r="N45" s="60">
        <v>2607</v>
      </c>
      <c r="O45" s="61">
        <v>2671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v>7</v>
      </c>
      <c r="L47" s="64">
        <v>7</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795</v>
      </c>
      <c r="L48" s="64">
        <v>848</v>
      </c>
      <c r="M48" s="64">
        <v>744</v>
      </c>
      <c r="N48" s="64">
        <v>821</v>
      </c>
      <c r="O48" s="65">
        <v>596</v>
      </c>
      <c r="P48" s="48"/>
      <c r="Q48" s="48"/>
      <c r="R48" s="48"/>
      <c r="S48" s="48"/>
      <c r="T48" s="48"/>
      <c r="U48" s="48"/>
    </row>
    <row r="49" spans="1:21" ht="30.75" customHeight="1" x14ac:dyDescent="0.15">
      <c r="A49" s="48"/>
      <c r="B49" s="1196"/>
      <c r="C49" s="1197"/>
      <c r="D49" s="62"/>
      <c r="E49" s="1188" t="s">
        <v>16</v>
      </c>
      <c r="F49" s="1188"/>
      <c r="G49" s="1188"/>
      <c r="H49" s="1188"/>
      <c r="I49" s="1188"/>
      <c r="J49" s="1189"/>
      <c r="K49" s="63">
        <v>54</v>
      </c>
      <c r="L49" s="64">
        <v>120</v>
      </c>
      <c r="M49" s="64">
        <v>151</v>
      </c>
      <c r="N49" s="64">
        <v>123</v>
      </c>
      <c r="O49" s="65">
        <v>83</v>
      </c>
      <c r="P49" s="48"/>
      <c r="Q49" s="48"/>
      <c r="R49" s="48"/>
      <c r="S49" s="48"/>
      <c r="T49" s="48"/>
      <c r="U49" s="48"/>
    </row>
    <row r="50" spans="1:21" ht="30.75" customHeight="1" x14ac:dyDescent="0.15">
      <c r="A50" s="48"/>
      <c r="B50" s="1196"/>
      <c r="C50" s="1197"/>
      <c r="D50" s="62"/>
      <c r="E50" s="1188" t="s">
        <v>17</v>
      </c>
      <c r="F50" s="1188"/>
      <c r="G50" s="1188"/>
      <c r="H50" s="1188"/>
      <c r="I50" s="1188"/>
      <c r="J50" s="1189"/>
      <c r="K50" s="63">
        <v>43</v>
      </c>
      <c r="L50" s="64">
        <v>42</v>
      </c>
      <c r="M50" s="64">
        <v>44</v>
      </c>
      <c r="N50" s="64">
        <v>43</v>
      </c>
      <c r="O50" s="65">
        <v>36</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1</v>
      </c>
      <c r="N51" s="64">
        <v>1</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2350</v>
      </c>
      <c r="L52" s="64">
        <v>2394</v>
      </c>
      <c r="M52" s="64">
        <v>2414</v>
      </c>
      <c r="N52" s="64">
        <v>2331</v>
      </c>
      <c r="O52" s="65">
        <v>2278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1054</v>
      </c>
      <c r="L53" s="69">
        <v>1155</v>
      </c>
      <c r="M53" s="69">
        <v>1129</v>
      </c>
      <c r="N53" s="69">
        <v>1264</v>
      </c>
      <c r="O53" s="70">
        <v>1109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22091</v>
      </c>
      <c r="J41" s="83">
        <v>24476</v>
      </c>
      <c r="K41" s="83">
        <v>25491</v>
      </c>
      <c r="L41" s="83">
        <v>25221</v>
      </c>
      <c r="M41" s="84">
        <v>25115</v>
      </c>
    </row>
    <row r="42" spans="2:13" ht="27.75" customHeight="1" x14ac:dyDescent="0.15">
      <c r="B42" s="1204"/>
      <c r="C42" s="1205"/>
      <c r="D42" s="85"/>
      <c r="E42" s="1210" t="s">
        <v>26</v>
      </c>
      <c r="F42" s="1210"/>
      <c r="G42" s="1210"/>
      <c r="H42" s="1211"/>
      <c r="I42" s="86">
        <v>1519</v>
      </c>
      <c r="J42" s="87">
        <v>200</v>
      </c>
      <c r="K42" s="87">
        <v>148</v>
      </c>
      <c r="L42" s="87">
        <v>96</v>
      </c>
      <c r="M42" s="88">
        <v>43</v>
      </c>
    </row>
    <row r="43" spans="2:13" ht="27.75" customHeight="1" x14ac:dyDescent="0.15">
      <c r="B43" s="1204"/>
      <c r="C43" s="1205"/>
      <c r="D43" s="85"/>
      <c r="E43" s="1210" t="s">
        <v>27</v>
      </c>
      <c r="F43" s="1210"/>
      <c r="G43" s="1210"/>
      <c r="H43" s="1211"/>
      <c r="I43" s="86">
        <v>7801</v>
      </c>
      <c r="J43" s="87">
        <v>8240</v>
      </c>
      <c r="K43" s="87">
        <v>8656</v>
      </c>
      <c r="L43" s="87">
        <v>11839</v>
      </c>
      <c r="M43" s="88">
        <v>9928</v>
      </c>
    </row>
    <row r="44" spans="2:13" ht="27.75" customHeight="1" x14ac:dyDescent="0.15">
      <c r="B44" s="1204"/>
      <c r="C44" s="1205"/>
      <c r="D44" s="85"/>
      <c r="E44" s="1210" t="s">
        <v>28</v>
      </c>
      <c r="F44" s="1210"/>
      <c r="G44" s="1210"/>
      <c r="H44" s="1211"/>
      <c r="I44" s="86">
        <v>682</v>
      </c>
      <c r="J44" s="87">
        <v>916</v>
      </c>
      <c r="K44" s="87">
        <v>1220</v>
      </c>
      <c r="L44" s="87">
        <v>1995</v>
      </c>
      <c r="M44" s="88">
        <v>2412</v>
      </c>
    </row>
    <row r="45" spans="2:13" ht="27.75" customHeight="1" x14ac:dyDescent="0.15">
      <c r="B45" s="1204"/>
      <c r="C45" s="1205"/>
      <c r="D45" s="85"/>
      <c r="E45" s="1210" t="s">
        <v>29</v>
      </c>
      <c r="F45" s="1210"/>
      <c r="G45" s="1210"/>
      <c r="H45" s="1211"/>
      <c r="I45" s="86">
        <v>3836</v>
      </c>
      <c r="J45" s="87">
        <v>3819</v>
      </c>
      <c r="K45" s="87">
        <v>3640</v>
      </c>
      <c r="L45" s="87">
        <v>3262</v>
      </c>
      <c r="M45" s="88">
        <v>3343</v>
      </c>
    </row>
    <row r="46" spans="2:13" ht="27.75" customHeight="1" x14ac:dyDescent="0.15">
      <c r="B46" s="1204"/>
      <c r="C46" s="1205"/>
      <c r="D46" s="89"/>
      <c r="E46" s="1210" t="s">
        <v>30</v>
      </c>
      <c r="F46" s="1210"/>
      <c r="G46" s="1210"/>
      <c r="H46" s="1211"/>
      <c r="I46" s="86">
        <v>1422</v>
      </c>
      <c r="J46" s="87" t="s">
        <v>481</v>
      </c>
      <c r="K46" s="87" t="s">
        <v>481</v>
      </c>
      <c r="L46" s="87" t="s">
        <v>481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2910</v>
      </c>
      <c r="J50" s="87">
        <v>2584</v>
      </c>
      <c r="K50" s="87">
        <v>2408</v>
      </c>
      <c r="L50" s="87">
        <v>2479</v>
      </c>
      <c r="M50" s="88">
        <v>2550</v>
      </c>
    </row>
    <row r="51" spans="2:13" ht="27.75" customHeight="1" x14ac:dyDescent="0.15">
      <c r="B51" s="1204"/>
      <c r="C51" s="1205"/>
      <c r="D51" s="85"/>
      <c r="E51" s="1210" t="s">
        <v>36</v>
      </c>
      <c r="F51" s="1210"/>
      <c r="G51" s="1210"/>
      <c r="H51" s="1211"/>
      <c r="I51" s="86">
        <v>3480</v>
      </c>
      <c r="J51" s="87">
        <v>3287</v>
      </c>
      <c r="K51" s="87">
        <v>2839</v>
      </c>
      <c r="L51" s="87">
        <v>2490</v>
      </c>
      <c r="M51" s="88">
        <v>2124</v>
      </c>
    </row>
    <row r="52" spans="2:13" ht="27.75" customHeight="1" x14ac:dyDescent="0.15">
      <c r="B52" s="1206"/>
      <c r="C52" s="1207"/>
      <c r="D52" s="85"/>
      <c r="E52" s="1210" t="s">
        <v>37</v>
      </c>
      <c r="F52" s="1210"/>
      <c r="G52" s="1210"/>
      <c r="H52" s="1211"/>
      <c r="I52" s="86">
        <v>20151</v>
      </c>
      <c r="J52" s="87">
        <v>20666</v>
      </c>
      <c r="K52" s="87">
        <v>21245</v>
      </c>
      <c r="L52" s="87">
        <v>23161</v>
      </c>
      <c r="M52" s="88">
        <v>23159</v>
      </c>
    </row>
    <row r="53" spans="2:13" ht="27.75" customHeight="1" thickBot="1" x14ac:dyDescent="0.2">
      <c r="B53" s="1217" t="s">
        <v>38</v>
      </c>
      <c r="C53" s="1218"/>
      <c r="D53" s="92"/>
      <c r="E53" s="1219" t="s">
        <v>39</v>
      </c>
      <c r="F53" s="1219"/>
      <c r="G53" s="1219"/>
      <c r="H53" s="1220"/>
      <c r="I53" s="93">
        <v>10810</v>
      </c>
      <c r="J53" s="94">
        <v>11114</v>
      </c>
      <c r="K53" s="94">
        <v>12663</v>
      </c>
      <c r="L53" s="94">
        <v>14282</v>
      </c>
      <c r="M53" s="95">
        <v>13007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571</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572</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573</v>
      </c>
      <c r="H51" s="1234"/>
      <c r="I51" s="1239" t="s">
        <v>574</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575</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576</v>
      </c>
      <c r="H55" s="1245"/>
      <c r="I55" s="1243" t="s">
        <v>574</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575</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577</v>
      </c>
      <c r="C63" s="246"/>
      <c r="D63" s="246"/>
      <c r="E63" s="246"/>
      <c r="F63" s="246"/>
      <c r="G63" s="246"/>
      <c r="H63" s="246"/>
      <c r="I63" s="246"/>
      <c r="J63" s="246"/>
      <c r="K63" s="246"/>
      <c r="L63" s="246"/>
      <c r="M63" s="246"/>
      <c r="N63" s="246"/>
      <c r="O63" s="246"/>
    </row>
    <row r="64" spans="1:17" x14ac:dyDescent="0.15">
      <c r="B64" s="250"/>
      <c r="C64" s="246"/>
      <c r="D64" s="246"/>
      <c r="E64" s="246"/>
      <c r="F64" s="246"/>
      <c r="G64" s="353" t="s">
        <v>571</v>
      </c>
      <c r="I64" s="354"/>
      <c r="J64" s="354"/>
      <c r="K64" s="354"/>
      <c r="L64" s="246"/>
      <c r="M64" s="246"/>
      <c r="N64" s="246"/>
      <c r="O64" s="246"/>
    </row>
    <row r="65" spans="2:30" x14ac:dyDescent="0.15">
      <c r="B65" s="250"/>
      <c r="C65" s="246"/>
      <c r="D65" s="246"/>
      <c r="E65" s="246"/>
      <c r="F65" s="246"/>
      <c r="G65" s="1221" t="s">
        <v>580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578</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573</v>
      </c>
      <c r="H73" s="1234"/>
      <c r="I73" s="1239" t="s">
        <v>574</v>
      </c>
      <c r="J73" s="1239"/>
      <c r="K73" s="1253">
        <v>109.8</v>
      </c>
      <c r="L73" s="1253">
        <v>115.2</v>
      </c>
      <c r="M73" s="1242">
        <v>130.9</v>
      </c>
      <c r="N73" s="1242">
        <v>142.80000000000001</v>
      </c>
      <c r="O73" s="1242">
        <v>131.1</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579</v>
      </c>
      <c r="J75" s="1243"/>
      <c r="K75" s="1254">
        <v>11.1</v>
      </c>
      <c r="L75" s="1254">
        <v>10.9</v>
      </c>
      <c r="M75" s="1254">
        <v>11.4</v>
      </c>
      <c r="N75" s="1254">
        <v>12</v>
      </c>
      <c r="O75" s="1254">
        <v>11.8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576</v>
      </c>
      <c r="H77" s="1245"/>
      <c r="I77" s="1243" t="s">
        <v>574</v>
      </c>
      <c r="J77" s="1243"/>
      <c r="K77" s="1253">
        <v>57.6</v>
      </c>
      <c r="L77" s="1253">
        <v>48.3</v>
      </c>
      <c r="M77" s="1242">
        <v>44.4</v>
      </c>
      <c r="N77" s="1242">
        <v>37.299999999999997</v>
      </c>
      <c r="O77" s="1242">
        <v>33.1</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579</v>
      </c>
      <c r="J79" s="1252"/>
      <c r="K79" s="1256">
        <v>11.3</v>
      </c>
      <c r="L79" s="1256">
        <v>10.4</v>
      </c>
      <c r="M79" s="1256">
        <v>9.4</v>
      </c>
      <c r="N79" s="1256">
        <v>7.8</v>
      </c>
      <c r="O79" s="1256">
        <v>7.5</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35195</v>
      </c>
      <c r="E3" s="118"/>
      <c r="F3" s="119">
        <v>45761</v>
      </c>
      <c r="G3" s="120"/>
      <c r="H3" s="121"/>
    </row>
    <row r="4" spans="1:8" x14ac:dyDescent="0.15">
      <c r="A4" s="122"/>
      <c r="B4" s="123"/>
      <c r="C4" s="124"/>
      <c r="D4" s="125">
        <v>15854</v>
      </c>
      <c r="E4" s="126"/>
      <c r="F4" s="127">
        <v>24777</v>
      </c>
      <c r="G4" s="128"/>
      <c r="H4" s="129"/>
    </row>
    <row r="5" spans="1:8" x14ac:dyDescent="0.15">
      <c r="A5" s="110" t="s">
        <v>515</v>
      </c>
      <c r="B5" s="115"/>
      <c r="C5" s="116"/>
      <c r="D5" s="117">
        <v>51559</v>
      </c>
      <c r="E5" s="118"/>
      <c r="F5" s="119">
        <v>56255</v>
      </c>
      <c r="G5" s="120"/>
      <c r="H5" s="121"/>
    </row>
    <row r="6" spans="1:8" x14ac:dyDescent="0.15">
      <c r="A6" s="122"/>
      <c r="B6" s="123"/>
      <c r="C6" s="124"/>
      <c r="D6" s="125">
        <v>35059</v>
      </c>
      <c r="E6" s="126"/>
      <c r="F6" s="127">
        <v>26957</v>
      </c>
      <c r="G6" s="128"/>
      <c r="H6" s="129"/>
    </row>
    <row r="7" spans="1:8" x14ac:dyDescent="0.15">
      <c r="A7" s="110" t="s">
        <v>516</v>
      </c>
      <c r="B7" s="115"/>
      <c r="C7" s="116"/>
      <c r="D7" s="117">
        <v>57580</v>
      </c>
      <c r="E7" s="118"/>
      <c r="F7" s="119">
        <v>57944</v>
      </c>
      <c r="G7" s="120"/>
      <c r="H7" s="121"/>
    </row>
    <row r="8" spans="1:8" x14ac:dyDescent="0.15">
      <c r="A8" s="122"/>
      <c r="B8" s="123"/>
      <c r="C8" s="124"/>
      <c r="D8" s="125">
        <v>33889</v>
      </c>
      <c r="E8" s="126"/>
      <c r="F8" s="127">
        <v>29326</v>
      </c>
      <c r="G8" s="128"/>
      <c r="H8" s="129"/>
    </row>
    <row r="9" spans="1:8" x14ac:dyDescent="0.15">
      <c r="A9" s="110" t="s">
        <v>517</v>
      </c>
      <c r="B9" s="115"/>
      <c r="C9" s="116"/>
      <c r="D9" s="117">
        <v>37481</v>
      </c>
      <c r="E9" s="118"/>
      <c r="F9" s="119">
        <v>54227</v>
      </c>
      <c r="G9" s="120"/>
      <c r="H9" s="121"/>
    </row>
    <row r="10" spans="1:8" x14ac:dyDescent="0.15">
      <c r="A10" s="122"/>
      <c r="B10" s="123"/>
      <c r="C10" s="124"/>
      <c r="D10" s="125">
        <v>21394</v>
      </c>
      <c r="E10" s="126"/>
      <c r="F10" s="127">
        <v>29694</v>
      </c>
      <c r="G10" s="128"/>
      <c r="H10" s="129"/>
    </row>
    <row r="11" spans="1:8" x14ac:dyDescent="0.15">
      <c r="A11" s="110" t="s">
        <v>518</v>
      </c>
      <c r="B11" s="115"/>
      <c r="C11" s="116"/>
      <c r="D11" s="117">
        <v>43800</v>
      </c>
      <c r="E11" s="118"/>
      <c r="F11" s="119">
        <v>57295</v>
      </c>
      <c r="G11" s="120"/>
      <c r="H11" s="121"/>
    </row>
    <row r="12" spans="1:8" x14ac:dyDescent="0.15">
      <c r="A12" s="122"/>
      <c r="B12" s="123"/>
      <c r="C12" s="130"/>
      <c r="D12" s="125">
        <v>36206</v>
      </c>
      <c r="E12" s="126"/>
      <c r="F12" s="127">
        <v>32771</v>
      </c>
      <c r="G12" s="128"/>
      <c r="H12" s="129"/>
    </row>
    <row r="13" spans="1:8" x14ac:dyDescent="0.15">
      <c r="A13" s="110"/>
      <c r="B13" s="115"/>
      <c r="C13" s="131"/>
      <c r="D13" s="132">
        <v>45123</v>
      </c>
      <c r="E13" s="133"/>
      <c r="F13" s="134">
        <v>54296</v>
      </c>
      <c r="G13" s="135"/>
      <c r="H13" s="121"/>
    </row>
    <row r="14" spans="1:8" x14ac:dyDescent="0.15">
      <c r="A14" s="122"/>
      <c r="B14" s="123"/>
      <c r="C14" s="124"/>
      <c r="D14" s="125">
        <v>28480</v>
      </c>
      <c r="E14" s="126"/>
      <c r="F14" s="127">
        <v>28705</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v>
      </c>
      <c r="C19" s="136">
        <f>ROUND(VALUE(SUBSTITUTE(実質収支比率等に係る経年分析!G$48,"▲","-")),2)</f>
        <v>5.23</v>
      </c>
      <c r="D19" s="136">
        <f>ROUND(VALUE(SUBSTITUTE(実質収支比率等に係る経年分析!H$48,"▲","-")),2)</f>
        <v>6.14</v>
      </c>
      <c r="E19" s="136">
        <f>ROUND(VALUE(SUBSTITUTE(実質収支比率等に係る経年分析!I$48,"▲","-")),2)</f>
        <v>5.96</v>
      </c>
      <c r="F19" s="136">
        <f>ROUND(VALUE(SUBSTITUTE(実質収支比率等に係る経年分析!J$48,"▲","-")),2)</f>
        <v>5.69</v>
      </c>
    </row>
    <row r="20" spans="1:11" x14ac:dyDescent="0.15">
      <c r="A20" s="136" t="s">
        <v>44</v>
      </c>
      <c r="B20" s="136">
        <f>ROUND(VALUE(SUBSTITUTE(実質収支比率等に係る経年分析!F$47,"▲","-")),2)</f>
        <v>8.93</v>
      </c>
      <c r="C20" s="136">
        <f>ROUND(VALUE(SUBSTITUTE(実質収支比率等に係る経年分析!G$47,"▲","-")),2)</f>
        <v>7.43</v>
      </c>
      <c r="D20" s="136">
        <f>ROUND(VALUE(SUBSTITUTE(実質収支比率等に係る経年分析!H$47,"▲","-")),2)</f>
        <v>7.65</v>
      </c>
      <c r="E20" s="136">
        <f>ROUND(VALUE(SUBSTITUTE(実質収支比率等に係る経年分析!I$47,"▲","-")),2)</f>
        <v>8.4499999999999993</v>
      </c>
      <c r="F20" s="136">
        <f>ROUND(VALUE(SUBSTITUTE(実質収支比率等に係る経年分析!J$47,"▲","-")),2)</f>
        <v>8.5399999999999991</v>
      </c>
    </row>
    <row r="21" spans="1:11" x14ac:dyDescent="0.15">
      <c r="A21" s="136" t="s">
        <v>45</v>
      </c>
      <c r="B21" s="136">
        <f>IF(ISNUMBER(VALUE(SUBSTITUTE(実質収支比率等に係る経年分析!F$49,"▲","-"))),ROUND(VALUE(SUBSTITUTE(実質収支比率等に係る経年分析!F$49,"▲","-")),2),NA())</f>
        <v>-0.61</v>
      </c>
      <c r="C21" s="136">
        <f>IF(ISNUMBER(VALUE(SUBSTITUTE(実質収支比率等に係る経年分析!G$49,"▲","-"))),ROUND(VALUE(SUBSTITUTE(実質収支比率等に係る経年分析!G$49,"▲","-")),2),NA())</f>
        <v>-1.44</v>
      </c>
      <c r="D21" s="136">
        <f>IF(ISNUMBER(VALUE(SUBSTITUTE(実質収支比率等に係る経年分析!H$49,"▲","-"))),ROUND(VALUE(SUBSTITUTE(実質収支比率等に係る経年分析!H$49,"▲","-")),2),NA())</f>
        <v>1.21</v>
      </c>
      <c r="E21" s="136">
        <f>IF(ISNUMBER(VALUE(SUBSTITUTE(実質収支比率等に係る経年分析!I$49,"▲","-"))),ROUND(VALUE(SUBSTITUTE(実質収支比率等に係る経年分析!I$49,"▲","-")),2),NA())</f>
        <v>0.87</v>
      </c>
      <c r="F21" s="136">
        <f>IF(ISNUMBER(VALUE(SUBSTITUTE(実質収支比率等に係る経年分析!J$49,"▲","-"))),ROUND(VALUE(SUBSTITUTE(実質収支比率等に係る経年分析!J$49,"▲","-")),2),NA())</f>
        <v>-0.32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0.14000000000000001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0.16</v>
      </c>
    </row>
    <row r="30" spans="1:11" x14ac:dyDescent="0.15">
      <c r="A30" s="137" t="str">
        <f>IF(連結実質赤字比率に係る赤字・黒字の構成分析!C$40="",NA(),連結実質赤字比率に係る赤字・黒字の構成分析!C$40)</f>
        <v>霊園事業特別会計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0.27</v>
      </c>
    </row>
    <row r="31" spans="1:11" x14ac:dyDescent="0.15">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1.58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2.88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1.67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0.57999999999999996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0.99</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4.7300000000000004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4.96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5.87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5.68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5.4</v>
      </c>
    </row>
    <row r="33" spans="1:16" x14ac:dyDescent="0.15">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10.64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8.7200000000000006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8.66</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8.8699999999999992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9.75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11.29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11.93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12.81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9.74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10.66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11.19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13.36</v>
      </c>
    </row>
    <row r="36" spans="1:16" x14ac:dyDescent="0.15">
      <c r="A36" s="137" t="str">
        <f>IF(連結実質赤字比率に係る赤字・黒字の構成分析!C$34="",NA(),連結実質赤字比率に係る赤字・黒字の構成分析!C$34)</f>
        <v>地域開発事業特別会計</v>
      </c>
      <c r="B36" s="137">
        <f>IF(ROUND(VALUE(SUBSTITUTE(連結実質赤字比率に係る赤字・黒字の構成分析!F$34,"▲", "-")), 2) &lt; 0, ABS(ROUND(VALUE(SUBSTITUTE(連結実質赤字比率に係る赤字・黒字の構成分析!F$34,"▲", "-")), 2)), NA())</f>
        <v>2.82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2.85</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2.93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3.27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2.84</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2350</v>
      </c>
      <c r="E42" s="138"/>
      <c r="F42" s="138"/>
      <c r="G42" s="138">
        <f>'実質公債費比率（分子）の構造'!L$52</f>
        <v>2394</v>
      </c>
      <c r="H42" s="138"/>
      <c r="I42" s="138"/>
      <c r="J42" s="138">
        <f>'実質公債費比率（分子）の構造'!M$52</f>
        <v>2414</v>
      </c>
      <c r="K42" s="138"/>
      <c r="L42" s="138"/>
      <c r="M42" s="138">
        <f>'実質公債費比率（分子）の構造'!N$52</f>
        <v>2331</v>
      </c>
      <c r="N42" s="138"/>
      <c r="O42" s="138"/>
      <c r="P42" s="138">
        <f>'実質公債費比率（分子）の構造'!O$52</f>
        <v>2278</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1</v>
      </c>
      <c r="I43" s="138"/>
      <c r="J43" s="138"/>
      <c r="K43" s="138">
        <f>'実質公債費比率（分子）の構造'!N$51</f>
        <v>1</v>
      </c>
      <c r="L43" s="138"/>
      <c r="M43" s="138"/>
      <c r="N43" s="138">
        <f>'実質公債費比率（分子）の構造'!O$51</f>
        <v>1</v>
      </c>
      <c r="O43" s="138"/>
      <c r="P43" s="138"/>
    </row>
    <row r="44" spans="1:16" x14ac:dyDescent="0.15">
      <c r="A44" s="138" t="s">
        <v>54</v>
      </c>
      <c r="B44" s="138">
        <f>'実質公債費比率（分子）の構造'!K$50</f>
        <v>43</v>
      </c>
      <c r="C44" s="138"/>
      <c r="D44" s="138"/>
      <c r="E44" s="138">
        <f>'実質公債費比率（分子）の構造'!L$50</f>
        <v>42</v>
      </c>
      <c r="F44" s="138"/>
      <c r="G44" s="138"/>
      <c r="H44" s="138">
        <f>'実質公債費比率（分子）の構造'!M$50</f>
        <v>44</v>
      </c>
      <c r="I44" s="138"/>
      <c r="J44" s="138"/>
      <c r="K44" s="138">
        <f>'実質公債費比率（分子）の構造'!N$50</f>
        <v>43</v>
      </c>
      <c r="L44" s="138"/>
      <c r="M44" s="138"/>
      <c r="N44" s="138">
        <f>'実質公債費比率（分子）の構造'!O$50</f>
        <v>36</v>
      </c>
      <c r="O44" s="138"/>
      <c r="P44" s="138"/>
    </row>
    <row r="45" spans="1:16" x14ac:dyDescent="0.15">
      <c r="A45" s="138" t="s">
        <v>55</v>
      </c>
      <c r="B45" s="138">
        <f>'実質公債費比率（分子）の構造'!K$49</f>
        <v>54</v>
      </c>
      <c r="C45" s="138"/>
      <c r="D45" s="138"/>
      <c r="E45" s="138">
        <f>'実質公債費比率（分子）の構造'!L$49</f>
        <v>120</v>
      </c>
      <c r="F45" s="138"/>
      <c r="G45" s="138"/>
      <c r="H45" s="138">
        <f>'実質公債費比率（分子）の構造'!M$49</f>
        <v>151</v>
      </c>
      <c r="I45" s="138"/>
      <c r="J45" s="138"/>
      <c r="K45" s="138">
        <f>'実質公債費比率（分子）の構造'!N$49</f>
        <v>123</v>
      </c>
      <c r="L45" s="138"/>
      <c r="M45" s="138"/>
      <c r="N45" s="138">
        <f>'実質公債費比率（分子）の構造'!O$49</f>
        <v>83</v>
      </c>
      <c r="O45" s="138"/>
      <c r="P45" s="138"/>
    </row>
    <row r="46" spans="1:16" x14ac:dyDescent="0.15">
      <c r="A46" s="138" t="s">
        <v>56</v>
      </c>
      <c r="B46" s="138">
        <f>'実質公債費比率（分子）の構造'!K$48</f>
        <v>795</v>
      </c>
      <c r="C46" s="138"/>
      <c r="D46" s="138"/>
      <c r="E46" s="138">
        <f>'実質公債費比率（分子）の構造'!L$48</f>
        <v>848</v>
      </c>
      <c r="F46" s="138"/>
      <c r="G46" s="138"/>
      <c r="H46" s="138">
        <f>'実質公債費比率（分子）の構造'!M$48</f>
        <v>744</v>
      </c>
      <c r="I46" s="138"/>
      <c r="J46" s="138"/>
      <c r="K46" s="138">
        <f>'実質公債費比率（分子）の構造'!N$48</f>
        <v>821</v>
      </c>
      <c r="L46" s="138"/>
      <c r="M46" s="138"/>
      <c r="N46" s="138">
        <f>'実質公債費比率（分子）の構造'!O$48</f>
        <v>596</v>
      </c>
      <c r="O46" s="138"/>
      <c r="P46" s="138"/>
    </row>
    <row r="47" spans="1:16" x14ac:dyDescent="0.15">
      <c r="A47" s="138" t="s">
        <v>57</v>
      </c>
      <c r="B47" s="138">
        <f>'実質公債費比率（分子）の構造'!K$47</f>
        <v>7</v>
      </c>
      <c r="C47" s="138"/>
      <c r="D47" s="138"/>
      <c r="E47" s="138">
        <f>'実質公債費比率（分子）の構造'!L$47</f>
        <v>7</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2505</v>
      </c>
      <c r="C49" s="138"/>
      <c r="D49" s="138"/>
      <c r="E49" s="138">
        <f>'実質公債費比率（分子）の構造'!L$45</f>
        <v>2532</v>
      </c>
      <c r="F49" s="138"/>
      <c r="G49" s="138"/>
      <c r="H49" s="138">
        <f>'実質公債費比率（分子）の構造'!M$45</f>
        <v>2603</v>
      </c>
      <c r="I49" s="138"/>
      <c r="J49" s="138"/>
      <c r="K49" s="138">
        <f>'実質公債費比率（分子）の構造'!N$45</f>
        <v>2607</v>
      </c>
      <c r="L49" s="138"/>
      <c r="M49" s="138"/>
      <c r="N49" s="138">
        <f>'実質公債費比率（分子）の構造'!O$45</f>
        <v>2671</v>
      </c>
      <c r="O49" s="138"/>
      <c r="P49" s="138"/>
    </row>
    <row r="50" spans="1:16" x14ac:dyDescent="0.15">
      <c r="A50" s="138" t="s">
        <v>60</v>
      </c>
      <c r="B50" s="138" t="e">
        <f>NA()</f>
        <v>#N/A</v>
      </c>
      <c r="C50" s="138">
        <f>IF(ISNUMBER('実質公債費比率（分子）の構造'!K$53),'実質公債費比率（分子）の構造'!K$53,NA())</f>
        <v>1054</v>
      </c>
      <c r="D50" s="138" t="e">
        <f>NA()</f>
        <v>#N/A</v>
      </c>
      <c r="E50" s="138" t="e">
        <f>NA()</f>
        <v>#N/A</v>
      </c>
      <c r="F50" s="138">
        <f>IF(ISNUMBER('実質公債費比率（分子）の構造'!L$53),'実質公債費比率（分子）の構造'!L$53,NA())</f>
        <v>1155</v>
      </c>
      <c r="G50" s="138" t="e">
        <f>NA()</f>
        <v>#N/A</v>
      </c>
      <c r="H50" s="138" t="e">
        <f>NA()</f>
        <v>#N/A</v>
      </c>
      <c r="I50" s="138">
        <f>IF(ISNUMBER('実質公債費比率（分子）の構造'!M$53),'実質公債費比率（分子）の構造'!M$53,NA())</f>
        <v>1129</v>
      </c>
      <c r="J50" s="138" t="e">
        <f>NA()</f>
        <v>#N/A</v>
      </c>
      <c r="K50" s="138" t="e">
        <f>NA()</f>
        <v>#N/A</v>
      </c>
      <c r="L50" s="138">
        <f>IF(ISNUMBER('実質公債費比率（分子）の構造'!N$53),'実質公債費比率（分子）の構造'!N$53,NA())</f>
        <v>1264</v>
      </c>
      <c r="M50" s="138" t="e">
        <f>NA()</f>
        <v>#N/A</v>
      </c>
      <c r="N50" s="138" t="e">
        <f>NA()</f>
        <v>#N/A</v>
      </c>
      <c r="O50" s="138">
        <f>IF(ISNUMBER('実質公債費比率（分子）の構造'!O$53),'実質公債費比率（分子）の構造'!O$53,NA())</f>
        <v>1109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20151</v>
      </c>
      <c r="E56" s="137"/>
      <c r="F56" s="137"/>
      <c r="G56" s="137">
        <f>'将来負担比率（分子）の構造'!J$52</f>
        <v>20666</v>
      </c>
      <c r="H56" s="137"/>
      <c r="I56" s="137"/>
      <c r="J56" s="137">
        <f>'将来負担比率（分子）の構造'!K$52</f>
        <v>21245</v>
      </c>
      <c r="K56" s="137"/>
      <c r="L56" s="137"/>
      <c r="M56" s="137">
        <f>'将来負担比率（分子）の構造'!L$52</f>
        <v>23161</v>
      </c>
      <c r="N56" s="137"/>
      <c r="O56" s="137"/>
      <c r="P56" s="137">
        <f>'将来負担比率（分子）の構造'!M$52</f>
        <v>23159</v>
      </c>
    </row>
    <row r="57" spans="1:16" x14ac:dyDescent="0.15">
      <c r="A57" s="137" t="s">
        <v>36</v>
      </c>
      <c r="B57" s="137"/>
      <c r="C57" s="137"/>
      <c r="D57" s="137">
        <f>'将来負担比率（分子）の構造'!I$51</f>
        <v>3480</v>
      </c>
      <c r="E57" s="137"/>
      <c r="F57" s="137"/>
      <c r="G57" s="137">
        <f>'将来負担比率（分子）の構造'!J$51</f>
        <v>3287</v>
      </c>
      <c r="H57" s="137"/>
      <c r="I57" s="137"/>
      <c r="J57" s="137">
        <f>'将来負担比率（分子）の構造'!K$51</f>
        <v>2839</v>
      </c>
      <c r="K57" s="137"/>
      <c r="L57" s="137"/>
      <c r="M57" s="137">
        <f>'将来負担比率（分子）の構造'!L$51</f>
        <v>2490</v>
      </c>
      <c r="N57" s="137"/>
      <c r="O57" s="137"/>
      <c r="P57" s="137">
        <f>'将来負担比率（分子）の構造'!M$51</f>
        <v>2124</v>
      </c>
    </row>
    <row r="58" spans="1:16" x14ac:dyDescent="0.15">
      <c r="A58" s="137" t="s">
        <v>35</v>
      </c>
      <c r="B58" s="137"/>
      <c r="C58" s="137"/>
      <c r="D58" s="137">
        <f>'将来負担比率（分子）の構造'!I$50</f>
        <v>2910</v>
      </c>
      <c r="E58" s="137"/>
      <c r="F58" s="137"/>
      <c r="G58" s="137">
        <f>'将来負担比率（分子）の構造'!J$50</f>
        <v>2584</v>
      </c>
      <c r="H58" s="137"/>
      <c r="I58" s="137"/>
      <c r="J58" s="137">
        <f>'将来負担比率（分子）の構造'!K$50</f>
        <v>2408</v>
      </c>
      <c r="K58" s="137"/>
      <c r="L58" s="137"/>
      <c r="M58" s="137">
        <f>'将来負担比率（分子）の構造'!L$50</f>
        <v>2479</v>
      </c>
      <c r="N58" s="137"/>
      <c r="O58" s="137"/>
      <c r="P58" s="137">
        <f>'将来負担比率（分子）の構造'!M$50</f>
        <v>2550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1422</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3836</v>
      </c>
      <c r="C62" s="137"/>
      <c r="D62" s="137"/>
      <c r="E62" s="137">
        <f>'将来負担比率（分子）の構造'!J$45</f>
        <v>3819</v>
      </c>
      <c r="F62" s="137"/>
      <c r="G62" s="137"/>
      <c r="H62" s="137">
        <f>'将来負担比率（分子）の構造'!K$45</f>
        <v>3640</v>
      </c>
      <c r="I62" s="137"/>
      <c r="J62" s="137"/>
      <c r="K62" s="137">
        <f>'将来負担比率（分子）の構造'!L$45</f>
        <v>3262</v>
      </c>
      <c r="L62" s="137"/>
      <c r="M62" s="137"/>
      <c r="N62" s="137">
        <f>'将来負担比率（分子）の構造'!M$45</f>
        <v>3343</v>
      </c>
      <c r="O62" s="137"/>
      <c r="P62" s="137"/>
    </row>
    <row r="63" spans="1:16" x14ac:dyDescent="0.15">
      <c r="A63" s="137" t="s">
        <v>28</v>
      </c>
      <c r="B63" s="137">
        <f>'将来負担比率（分子）の構造'!I$44</f>
        <v>682</v>
      </c>
      <c r="C63" s="137"/>
      <c r="D63" s="137"/>
      <c r="E63" s="137">
        <f>'将来負担比率（分子）の構造'!J$44</f>
        <v>916</v>
      </c>
      <c r="F63" s="137"/>
      <c r="G63" s="137"/>
      <c r="H63" s="137">
        <f>'将来負担比率（分子）の構造'!K$44</f>
        <v>1220</v>
      </c>
      <c r="I63" s="137"/>
      <c r="J63" s="137"/>
      <c r="K63" s="137">
        <f>'将来負担比率（分子）の構造'!L$44</f>
        <v>1995</v>
      </c>
      <c r="L63" s="137"/>
      <c r="M63" s="137"/>
      <c r="N63" s="137">
        <f>'将来負担比率（分子）の構造'!M$44</f>
        <v>2412</v>
      </c>
      <c r="O63" s="137"/>
      <c r="P63" s="137"/>
    </row>
    <row r="64" spans="1:16" x14ac:dyDescent="0.15">
      <c r="A64" s="137" t="s">
        <v>27</v>
      </c>
      <c r="B64" s="137">
        <f>'将来負担比率（分子）の構造'!I$43</f>
        <v>7801</v>
      </c>
      <c r="C64" s="137"/>
      <c r="D64" s="137"/>
      <c r="E64" s="137">
        <f>'将来負担比率（分子）の構造'!J$43</f>
        <v>8240</v>
      </c>
      <c r="F64" s="137"/>
      <c r="G64" s="137"/>
      <c r="H64" s="137">
        <f>'将来負担比率（分子）の構造'!K$43</f>
        <v>8656</v>
      </c>
      <c r="I64" s="137"/>
      <c r="J64" s="137"/>
      <c r="K64" s="137">
        <f>'将来負担比率（分子）の構造'!L$43</f>
        <v>11839</v>
      </c>
      <c r="L64" s="137"/>
      <c r="M64" s="137"/>
      <c r="N64" s="137">
        <f>'将来負担比率（分子）の構造'!M$43</f>
        <v>9928</v>
      </c>
      <c r="O64" s="137"/>
      <c r="P64" s="137"/>
    </row>
    <row r="65" spans="1:16" x14ac:dyDescent="0.15">
      <c r="A65" s="137" t="s">
        <v>26</v>
      </c>
      <c r="B65" s="137">
        <f>'将来負担比率（分子）の構造'!I$42</f>
        <v>1519</v>
      </c>
      <c r="C65" s="137"/>
      <c r="D65" s="137"/>
      <c r="E65" s="137">
        <f>'将来負担比率（分子）の構造'!J$42</f>
        <v>200</v>
      </c>
      <c r="F65" s="137"/>
      <c r="G65" s="137"/>
      <c r="H65" s="137">
        <f>'将来負担比率（分子）の構造'!K$42</f>
        <v>148</v>
      </c>
      <c r="I65" s="137"/>
      <c r="J65" s="137"/>
      <c r="K65" s="137">
        <f>'将来負担比率（分子）の構造'!L$42</f>
        <v>96</v>
      </c>
      <c r="L65" s="137"/>
      <c r="M65" s="137"/>
      <c r="N65" s="137">
        <f>'将来負担比率（分子）の構造'!M$42</f>
        <v>43</v>
      </c>
      <c r="O65" s="137"/>
      <c r="P65" s="137"/>
    </row>
    <row r="66" spans="1:16" x14ac:dyDescent="0.15">
      <c r="A66" s="137" t="s">
        <v>25</v>
      </c>
      <c r="B66" s="137">
        <f>'将来負担比率（分子）の構造'!I$41</f>
        <v>22091</v>
      </c>
      <c r="C66" s="137"/>
      <c r="D66" s="137"/>
      <c r="E66" s="137">
        <f>'将来負担比率（分子）の構造'!J$41</f>
        <v>24476</v>
      </c>
      <c r="F66" s="137"/>
      <c r="G66" s="137"/>
      <c r="H66" s="137">
        <f>'将来負担比率（分子）の構造'!K$41</f>
        <v>25491</v>
      </c>
      <c r="I66" s="137"/>
      <c r="J66" s="137"/>
      <c r="K66" s="137">
        <f>'将来負担比率（分子）の構造'!L$41</f>
        <v>25221</v>
      </c>
      <c r="L66" s="137"/>
      <c r="M66" s="137"/>
      <c r="N66" s="137">
        <f>'将来負担比率（分子）の構造'!M$41</f>
        <v>25115</v>
      </c>
      <c r="O66" s="137"/>
      <c r="P66" s="137"/>
    </row>
    <row r="67" spans="1:16" x14ac:dyDescent="0.15">
      <c r="A67" s="137" t="s">
        <v>64</v>
      </c>
      <c r="B67" s="137" t="e">
        <f>NA()</f>
        <v>#N/A</v>
      </c>
      <c r="C67" s="137">
        <f>IF(ISNUMBER('将来負担比率（分子）の構造'!I$53), IF('将来負担比率（分子）の構造'!I$53 &lt; 0, 0, '将来負担比率（分子）の構造'!I$53), NA())</f>
        <v>10810</v>
      </c>
      <c r="D67" s="137" t="e">
        <f>NA()</f>
        <v>#N/A</v>
      </c>
      <c r="E67" s="137" t="e">
        <f>NA()</f>
        <v>#N/A</v>
      </c>
      <c r="F67" s="137">
        <f>IF(ISNUMBER('将来負担比率（分子）の構造'!J$53), IF('将来負担比率（分子）の構造'!J$53 &lt; 0, 0, '将来負担比率（分子）の構造'!J$53), NA())</f>
        <v>11114</v>
      </c>
      <c r="G67" s="137" t="e">
        <f>NA()</f>
        <v>#N/A</v>
      </c>
      <c r="H67" s="137" t="e">
        <f>NA()</f>
        <v>#N/A</v>
      </c>
      <c r="I67" s="137">
        <f>IF(ISNUMBER('将来負担比率（分子）の構造'!K$53), IF('将来負担比率（分子）の構造'!K$53 &lt; 0, 0, '将来負担比率（分子）の構造'!K$53), NA())</f>
        <v>12663</v>
      </c>
      <c r="J67" s="137" t="e">
        <f>NA()</f>
        <v>#N/A</v>
      </c>
      <c r="K67" s="137" t="e">
        <f>NA()</f>
        <v>#N/A</v>
      </c>
      <c r="L67" s="137">
        <f>IF(ISNUMBER('将来負担比率（分子）の構造'!L$53), IF('将来負担比率（分子）の構造'!L$53 &lt; 0, 0, '将来負担比率（分子）の構造'!L$53), NA())</f>
        <v>14282</v>
      </c>
      <c r="M67" s="137" t="e">
        <f>NA()</f>
        <v>#N/A</v>
      </c>
      <c r="N67" s="137" t="e">
        <f>NA()</f>
        <v>#N/A</v>
      </c>
      <c r="O67" s="137">
        <f>IF(ISNUMBER('将来負担比率（分子）の構造'!M$53), IF('将来負担比率（分子）の構造'!M$53 &lt; 0, 0, '将来負担比率（分子）の構造'!M$53), NA())</f>
        <v>13007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6871774</v>
      </c>
      <c r="S5" s="615"/>
      <c r="T5" s="615"/>
      <c r="U5" s="615"/>
      <c r="V5" s="615"/>
      <c r="W5" s="615"/>
      <c r="X5" s="615"/>
      <c r="Y5" s="616"/>
      <c r="Z5" s="617">
        <v>32.4</v>
      </c>
      <c r="AA5" s="617"/>
      <c r="AB5" s="617"/>
      <c r="AC5" s="617"/>
      <c r="AD5" s="618">
        <v>6518364</v>
      </c>
      <c r="AE5" s="618"/>
      <c r="AF5" s="618"/>
      <c r="AG5" s="618"/>
      <c r="AH5" s="618"/>
      <c r="AI5" s="618"/>
      <c r="AJ5" s="618"/>
      <c r="AK5" s="618"/>
      <c r="AL5" s="619">
        <v>59.2</v>
      </c>
      <c r="AM5" s="620"/>
      <c r="AN5" s="620"/>
      <c r="AO5" s="621"/>
      <c r="AP5" s="611" t="s">
        <v>210</v>
      </c>
      <c r="AQ5" s="612"/>
      <c r="AR5" s="612"/>
      <c r="AS5" s="612"/>
      <c r="AT5" s="612"/>
      <c r="AU5" s="612"/>
      <c r="AV5" s="612"/>
      <c r="AW5" s="612"/>
      <c r="AX5" s="612"/>
      <c r="AY5" s="612"/>
      <c r="AZ5" s="612"/>
      <c r="BA5" s="612"/>
      <c r="BB5" s="612"/>
      <c r="BC5" s="612"/>
      <c r="BD5" s="612"/>
      <c r="BE5" s="612"/>
      <c r="BF5" s="613"/>
      <c r="BG5" s="625">
        <v>6516861</v>
      </c>
      <c r="BH5" s="626"/>
      <c r="BI5" s="626"/>
      <c r="BJ5" s="626"/>
      <c r="BK5" s="626"/>
      <c r="BL5" s="626"/>
      <c r="BM5" s="626"/>
      <c r="BN5" s="627"/>
      <c r="BO5" s="628">
        <v>94.8</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133051</v>
      </c>
      <c r="S6" s="626"/>
      <c r="T6" s="626"/>
      <c r="U6" s="626"/>
      <c r="V6" s="626"/>
      <c r="W6" s="626"/>
      <c r="X6" s="626"/>
      <c r="Y6" s="627"/>
      <c r="Z6" s="628">
        <v>0.6</v>
      </c>
      <c r="AA6" s="628"/>
      <c r="AB6" s="628"/>
      <c r="AC6" s="628"/>
      <c r="AD6" s="629">
        <v>133051</v>
      </c>
      <c r="AE6" s="629"/>
      <c r="AF6" s="629"/>
      <c r="AG6" s="629"/>
      <c r="AH6" s="629"/>
      <c r="AI6" s="629"/>
      <c r="AJ6" s="629"/>
      <c r="AK6" s="629"/>
      <c r="AL6" s="630">
        <v>1.2</v>
      </c>
      <c r="AM6" s="631"/>
      <c r="AN6" s="631"/>
      <c r="AO6" s="632"/>
      <c r="AP6" s="622" t="s">
        <v>216</v>
      </c>
      <c r="AQ6" s="623"/>
      <c r="AR6" s="623"/>
      <c r="AS6" s="623"/>
      <c r="AT6" s="623"/>
      <c r="AU6" s="623"/>
      <c r="AV6" s="623"/>
      <c r="AW6" s="623"/>
      <c r="AX6" s="623"/>
      <c r="AY6" s="623"/>
      <c r="AZ6" s="623"/>
      <c r="BA6" s="623"/>
      <c r="BB6" s="623"/>
      <c r="BC6" s="623"/>
      <c r="BD6" s="623"/>
      <c r="BE6" s="623"/>
      <c r="BF6" s="624"/>
      <c r="BG6" s="625">
        <v>6516861</v>
      </c>
      <c r="BH6" s="626"/>
      <c r="BI6" s="626"/>
      <c r="BJ6" s="626"/>
      <c r="BK6" s="626"/>
      <c r="BL6" s="626"/>
      <c r="BM6" s="626"/>
      <c r="BN6" s="627"/>
      <c r="BO6" s="628">
        <v>94.8</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192286</v>
      </c>
      <c r="CS6" s="626"/>
      <c r="CT6" s="626"/>
      <c r="CU6" s="626"/>
      <c r="CV6" s="626"/>
      <c r="CW6" s="626"/>
      <c r="CX6" s="626"/>
      <c r="CY6" s="627"/>
      <c r="CZ6" s="628">
        <v>0.9</v>
      </c>
      <c r="DA6" s="628"/>
      <c r="DB6" s="628"/>
      <c r="DC6" s="628"/>
      <c r="DD6" s="634" t="s">
        <v>211</v>
      </c>
      <c r="DE6" s="626"/>
      <c r="DF6" s="626"/>
      <c r="DG6" s="626"/>
      <c r="DH6" s="626"/>
      <c r="DI6" s="626"/>
      <c r="DJ6" s="626"/>
      <c r="DK6" s="626"/>
      <c r="DL6" s="626"/>
      <c r="DM6" s="626"/>
      <c r="DN6" s="626"/>
      <c r="DO6" s="626"/>
      <c r="DP6" s="627"/>
      <c r="DQ6" s="634">
        <v>192241</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7102</v>
      </c>
      <c r="S7" s="626"/>
      <c r="T7" s="626"/>
      <c r="U7" s="626"/>
      <c r="V7" s="626"/>
      <c r="W7" s="626"/>
      <c r="X7" s="626"/>
      <c r="Y7" s="627"/>
      <c r="Z7" s="628">
        <v>0</v>
      </c>
      <c r="AA7" s="628"/>
      <c r="AB7" s="628"/>
      <c r="AC7" s="628"/>
      <c r="AD7" s="629">
        <v>7102</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3246090</v>
      </c>
      <c r="BH7" s="626"/>
      <c r="BI7" s="626"/>
      <c r="BJ7" s="626"/>
      <c r="BK7" s="626"/>
      <c r="BL7" s="626"/>
      <c r="BM7" s="626"/>
      <c r="BN7" s="627"/>
      <c r="BO7" s="628">
        <v>47.2</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2112416</v>
      </c>
      <c r="CS7" s="626"/>
      <c r="CT7" s="626"/>
      <c r="CU7" s="626"/>
      <c r="CV7" s="626"/>
      <c r="CW7" s="626"/>
      <c r="CX7" s="626"/>
      <c r="CY7" s="627"/>
      <c r="CZ7" s="628">
        <v>10.3</v>
      </c>
      <c r="DA7" s="628"/>
      <c r="DB7" s="628"/>
      <c r="DC7" s="628"/>
      <c r="DD7" s="634">
        <v>65459</v>
      </c>
      <c r="DE7" s="626"/>
      <c r="DF7" s="626"/>
      <c r="DG7" s="626"/>
      <c r="DH7" s="626"/>
      <c r="DI7" s="626"/>
      <c r="DJ7" s="626"/>
      <c r="DK7" s="626"/>
      <c r="DL7" s="626"/>
      <c r="DM7" s="626"/>
      <c r="DN7" s="626"/>
      <c r="DO7" s="626"/>
      <c r="DP7" s="627"/>
      <c r="DQ7" s="634">
        <v>1583595</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21832</v>
      </c>
      <c r="S8" s="626"/>
      <c r="T8" s="626"/>
      <c r="U8" s="626"/>
      <c r="V8" s="626"/>
      <c r="W8" s="626"/>
      <c r="X8" s="626"/>
      <c r="Y8" s="627"/>
      <c r="Z8" s="628">
        <v>0.1</v>
      </c>
      <c r="AA8" s="628"/>
      <c r="AB8" s="628"/>
      <c r="AC8" s="628"/>
      <c r="AD8" s="629">
        <v>21832</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90127</v>
      </c>
      <c r="BH8" s="626"/>
      <c r="BI8" s="626"/>
      <c r="BJ8" s="626"/>
      <c r="BK8" s="626"/>
      <c r="BL8" s="626"/>
      <c r="BM8" s="626"/>
      <c r="BN8" s="627"/>
      <c r="BO8" s="628">
        <v>1.3</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6620653</v>
      </c>
      <c r="CS8" s="626"/>
      <c r="CT8" s="626"/>
      <c r="CU8" s="626"/>
      <c r="CV8" s="626"/>
      <c r="CW8" s="626"/>
      <c r="CX8" s="626"/>
      <c r="CY8" s="627"/>
      <c r="CZ8" s="628">
        <v>32.299999999999997</v>
      </c>
      <c r="DA8" s="628"/>
      <c r="DB8" s="628"/>
      <c r="DC8" s="628"/>
      <c r="DD8" s="634">
        <v>258943</v>
      </c>
      <c r="DE8" s="626"/>
      <c r="DF8" s="626"/>
      <c r="DG8" s="626"/>
      <c r="DH8" s="626"/>
      <c r="DI8" s="626"/>
      <c r="DJ8" s="626"/>
      <c r="DK8" s="626"/>
      <c r="DL8" s="626"/>
      <c r="DM8" s="626"/>
      <c r="DN8" s="626"/>
      <c r="DO8" s="626"/>
      <c r="DP8" s="627"/>
      <c r="DQ8" s="634">
        <v>3459422</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12637</v>
      </c>
      <c r="S9" s="626"/>
      <c r="T9" s="626"/>
      <c r="U9" s="626"/>
      <c r="V9" s="626"/>
      <c r="W9" s="626"/>
      <c r="X9" s="626"/>
      <c r="Y9" s="627"/>
      <c r="Z9" s="628">
        <v>0.1</v>
      </c>
      <c r="AA9" s="628"/>
      <c r="AB9" s="628"/>
      <c r="AC9" s="628"/>
      <c r="AD9" s="629">
        <v>12637</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2611794</v>
      </c>
      <c r="BH9" s="626"/>
      <c r="BI9" s="626"/>
      <c r="BJ9" s="626"/>
      <c r="BK9" s="626"/>
      <c r="BL9" s="626"/>
      <c r="BM9" s="626"/>
      <c r="BN9" s="627"/>
      <c r="BO9" s="628">
        <v>38</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1628104</v>
      </c>
      <c r="CS9" s="626"/>
      <c r="CT9" s="626"/>
      <c r="CU9" s="626"/>
      <c r="CV9" s="626"/>
      <c r="CW9" s="626"/>
      <c r="CX9" s="626"/>
      <c r="CY9" s="627"/>
      <c r="CZ9" s="628">
        <v>7.9</v>
      </c>
      <c r="DA9" s="628"/>
      <c r="DB9" s="628"/>
      <c r="DC9" s="628"/>
      <c r="DD9" s="634">
        <v>50157</v>
      </c>
      <c r="DE9" s="626"/>
      <c r="DF9" s="626"/>
      <c r="DG9" s="626"/>
      <c r="DH9" s="626"/>
      <c r="DI9" s="626"/>
      <c r="DJ9" s="626"/>
      <c r="DK9" s="626"/>
      <c r="DL9" s="626"/>
      <c r="DM9" s="626"/>
      <c r="DN9" s="626"/>
      <c r="DO9" s="626"/>
      <c r="DP9" s="627"/>
      <c r="DQ9" s="634">
        <v>1388135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926555</v>
      </c>
      <c r="S10" s="626"/>
      <c r="T10" s="626"/>
      <c r="U10" s="626"/>
      <c r="V10" s="626"/>
      <c r="W10" s="626"/>
      <c r="X10" s="626"/>
      <c r="Y10" s="627"/>
      <c r="Z10" s="628">
        <v>4.4000000000000004</v>
      </c>
      <c r="AA10" s="628"/>
      <c r="AB10" s="628"/>
      <c r="AC10" s="628"/>
      <c r="AD10" s="629">
        <v>926555</v>
      </c>
      <c r="AE10" s="629"/>
      <c r="AF10" s="629"/>
      <c r="AG10" s="629"/>
      <c r="AH10" s="629"/>
      <c r="AI10" s="629"/>
      <c r="AJ10" s="629"/>
      <c r="AK10" s="629"/>
      <c r="AL10" s="630">
        <v>8.4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167429</v>
      </c>
      <c r="BH10" s="626"/>
      <c r="BI10" s="626"/>
      <c r="BJ10" s="626"/>
      <c r="BK10" s="626"/>
      <c r="BL10" s="626"/>
      <c r="BM10" s="626"/>
      <c r="BN10" s="627"/>
      <c r="BO10" s="628">
        <v>2.4</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100556</v>
      </c>
      <c r="CS10" s="626"/>
      <c r="CT10" s="626"/>
      <c r="CU10" s="626"/>
      <c r="CV10" s="626"/>
      <c r="CW10" s="626"/>
      <c r="CX10" s="626"/>
      <c r="CY10" s="627"/>
      <c r="CZ10" s="628">
        <v>0.5</v>
      </c>
      <c r="DA10" s="628"/>
      <c r="DB10" s="628"/>
      <c r="DC10" s="628"/>
      <c r="DD10" s="634" t="s">
        <v>113</v>
      </c>
      <c r="DE10" s="626"/>
      <c r="DF10" s="626"/>
      <c r="DG10" s="626"/>
      <c r="DH10" s="626"/>
      <c r="DI10" s="626"/>
      <c r="DJ10" s="626"/>
      <c r="DK10" s="626"/>
      <c r="DL10" s="626"/>
      <c r="DM10" s="626"/>
      <c r="DN10" s="626"/>
      <c r="DO10" s="626"/>
      <c r="DP10" s="627"/>
      <c r="DQ10" s="634">
        <v>39061</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11759</v>
      </c>
      <c r="S11" s="626"/>
      <c r="T11" s="626"/>
      <c r="U11" s="626"/>
      <c r="V11" s="626"/>
      <c r="W11" s="626"/>
      <c r="X11" s="626"/>
      <c r="Y11" s="627"/>
      <c r="Z11" s="628">
        <v>0.1</v>
      </c>
      <c r="AA11" s="628"/>
      <c r="AB11" s="628"/>
      <c r="AC11" s="628"/>
      <c r="AD11" s="629">
        <v>11759</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376740</v>
      </c>
      <c r="BH11" s="626"/>
      <c r="BI11" s="626"/>
      <c r="BJ11" s="626"/>
      <c r="BK11" s="626"/>
      <c r="BL11" s="626"/>
      <c r="BM11" s="626"/>
      <c r="BN11" s="627"/>
      <c r="BO11" s="628">
        <v>5.5</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230234</v>
      </c>
      <c r="CS11" s="626"/>
      <c r="CT11" s="626"/>
      <c r="CU11" s="626"/>
      <c r="CV11" s="626"/>
      <c r="CW11" s="626"/>
      <c r="CX11" s="626"/>
      <c r="CY11" s="627"/>
      <c r="CZ11" s="628">
        <v>1.1000000000000001</v>
      </c>
      <c r="DA11" s="628"/>
      <c r="DB11" s="628"/>
      <c r="DC11" s="628"/>
      <c r="DD11" s="634">
        <v>93396</v>
      </c>
      <c r="DE11" s="626"/>
      <c r="DF11" s="626"/>
      <c r="DG11" s="626"/>
      <c r="DH11" s="626"/>
      <c r="DI11" s="626"/>
      <c r="DJ11" s="626"/>
      <c r="DK11" s="626"/>
      <c r="DL11" s="626"/>
      <c r="DM11" s="626"/>
      <c r="DN11" s="626"/>
      <c r="DO11" s="626"/>
      <c r="DP11" s="627"/>
      <c r="DQ11" s="634">
        <v>134155</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2756908</v>
      </c>
      <c r="BH12" s="626"/>
      <c r="BI12" s="626"/>
      <c r="BJ12" s="626"/>
      <c r="BK12" s="626"/>
      <c r="BL12" s="626"/>
      <c r="BM12" s="626"/>
      <c r="BN12" s="627"/>
      <c r="BO12" s="628">
        <v>40.1</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2333958</v>
      </c>
      <c r="CS12" s="626"/>
      <c r="CT12" s="626"/>
      <c r="CU12" s="626"/>
      <c r="CV12" s="626"/>
      <c r="CW12" s="626"/>
      <c r="CX12" s="626"/>
      <c r="CY12" s="627"/>
      <c r="CZ12" s="628">
        <v>11.4</v>
      </c>
      <c r="DA12" s="628"/>
      <c r="DB12" s="628"/>
      <c r="DC12" s="628"/>
      <c r="DD12" s="634">
        <v>119414</v>
      </c>
      <c r="DE12" s="626"/>
      <c r="DF12" s="626"/>
      <c r="DG12" s="626"/>
      <c r="DH12" s="626"/>
      <c r="DI12" s="626"/>
      <c r="DJ12" s="626"/>
      <c r="DK12" s="626"/>
      <c r="DL12" s="626"/>
      <c r="DM12" s="626"/>
      <c r="DN12" s="626"/>
      <c r="DO12" s="626"/>
      <c r="DP12" s="627"/>
      <c r="DQ12" s="634">
        <v>879386</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23846</v>
      </c>
      <c r="S13" s="626"/>
      <c r="T13" s="626"/>
      <c r="U13" s="626"/>
      <c r="V13" s="626"/>
      <c r="W13" s="626"/>
      <c r="X13" s="626"/>
      <c r="Y13" s="627"/>
      <c r="Z13" s="628">
        <v>0.1</v>
      </c>
      <c r="AA13" s="628"/>
      <c r="AB13" s="628"/>
      <c r="AC13" s="628"/>
      <c r="AD13" s="629">
        <v>23846</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2739588</v>
      </c>
      <c r="BH13" s="626"/>
      <c r="BI13" s="626"/>
      <c r="BJ13" s="626"/>
      <c r="BK13" s="626"/>
      <c r="BL13" s="626"/>
      <c r="BM13" s="626"/>
      <c r="BN13" s="627"/>
      <c r="BO13" s="628">
        <v>39.9</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1481481</v>
      </c>
      <c r="CS13" s="626"/>
      <c r="CT13" s="626"/>
      <c r="CU13" s="626"/>
      <c r="CV13" s="626"/>
      <c r="CW13" s="626"/>
      <c r="CX13" s="626"/>
      <c r="CY13" s="627"/>
      <c r="CZ13" s="628">
        <v>7.2</v>
      </c>
      <c r="DA13" s="628"/>
      <c r="DB13" s="628"/>
      <c r="DC13" s="628"/>
      <c r="DD13" s="634">
        <v>547668</v>
      </c>
      <c r="DE13" s="626"/>
      <c r="DF13" s="626"/>
      <c r="DG13" s="626"/>
      <c r="DH13" s="626"/>
      <c r="DI13" s="626"/>
      <c r="DJ13" s="626"/>
      <c r="DK13" s="626"/>
      <c r="DL13" s="626"/>
      <c r="DM13" s="626"/>
      <c r="DN13" s="626"/>
      <c r="DO13" s="626"/>
      <c r="DP13" s="627"/>
      <c r="DQ13" s="634">
        <v>939493</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140379</v>
      </c>
      <c r="BH14" s="626"/>
      <c r="BI14" s="626"/>
      <c r="BJ14" s="626"/>
      <c r="BK14" s="626"/>
      <c r="BL14" s="626"/>
      <c r="BM14" s="626"/>
      <c r="BN14" s="627"/>
      <c r="BO14" s="628">
        <v>2</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547528</v>
      </c>
      <c r="CS14" s="626"/>
      <c r="CT14" s="626"/>
      <c r="CU14" s="626"/>
      <c r="CV14" s="626"/>
      <c r="CW14" s="626"/>
      <c r="CX14" s="626"/>
      <c r="CY14" s="627"/>
      <c r="CZ14" s="628">
        <v>2.7</v>
      </c>
      <c r="DA14" s="628"/>
      <c r="DB14" s="628"/>
      <c r="DC14" s="628"/>
      <c r="DD14" s="634">
        <v>2419</v>
      </c>
      <c r="DE14" s="626"/>
      <c r="DF14" s="626"/>
      <c r="DG14" s="626"/>
      <c r="DH14" s="626"/>
      <c r="DI14" s="626"/>
      <c r="DJ14" s="626"/>
      <c r="DK14" s="626"/>
      <c r="DL14" s="626"/>
      <c r="DM14" s="626"/>
      <c r="DN14" s="626"/>
      <c r="DO14" s="626"/>
      <c r="DP14" s="627"/>
      <c r="DQ14" s="634">
        <v>530726</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26490</v>
      </c>
      <c r="S15" s="626"/>
      <c r="T15" s="626"/>
      <c r="U15" s="626"/>
      <c r="V15" s="626"/>
      <c r="W15" s="626"/>
      <c r="X15" s="626"/>
      <c r="Y15" s="627"/>
      <c r="Z15" s="628">
        <v>0.1</v>
      </c>
      <c r="AA15" s="628"/>
      <c r="AB15" s="628"/>
      <c r="AC15" s="628"/>
      <c r="AD15" s="629">
        <v>26490</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373484</v>
      </c>
      <c r="BH15" s="626"/>
      <c r="BI15" s="626"/>
      <c r="BJ15" s="626"/>
      <c r="BK15" s="626"/>
      <c r="BL15" s="626"/>
      <c r="BM15" s="626"/>
      <c r="BN15" s="627"/>
      <c r="BO15" s="628">
        <v>5.4</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2474295</v>
      </c>
      <c r="CS15" s="626"/>
      <c r="CT15" s="626"/>
      <c r="CU15" s="626"/>
      <c r="CV15" s="626"/>
      <c r="CW15" s="626"/>
      <c r="CX15" s="626"/>
      <c r="CY15" s="627"/>
      <c r="CZ15" s="628">
        <v>12.1</v>
      </c>
      <c r="DA15" s="628"/>
      <c r="DB15" s="628"/>
      <c r="DC15" s="628"/>
      <c r="DD15" s="634">
        <v>1089928</v>
      </c>
      <c r="DE15" s="626"/>
      <c r="DF15" s="626"/>
      <c r="DG15" s="626"/>
      <c r="DH15" s="626"/>
      <c r="DI15" s="626"/>
      <c r="DJ15" s="626"/>
      <c r="DK15" s="626"/>
      <c r="DL15" s="626"/>
      <c r="DM15" s="626"/>
      <c r="DN15" s="626"/>
      <c r="DO15" s="626"/>
      <c r="DP15" s="627"/>
      <c r="DQ15" s="634">
        <v>1294595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4078578</v>
      </c>
      <c r="S16" s="626"/>
      <c r="T16" s="626"/>
      <c r="U16" s="626"/>
      <c r="V16" s="626"/>
      <c r="W16" s="626"/>
      <c r="X16" s="626"/>
      <c r="Y16" s="627"/>
      <c r="Z16" s="628">
        <v>19.2</v>
      </c>
      <c r="AA16" s="628"/>
      <c r="AB16" s="628"/>
      <c r="AC16" s="628"/>
      <c r="AD16" s="629">
        <v>3226187</v>
      </c>
      <c r="AE16" s="629"/>
      <c r="AF16" s="629"/>
      <c r="AG16" s="629"/>
      <c r="AH16" s="629"/>
      <c r="AI16" s="629"/>
      <c r="AJ16" s="629"/>
      <c r="AK16" s="629"/>
      <c r="AL16" s="630">
        <v>29.3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102736</v>
      </c>
      <c r="CS16" s="626"/>
      <c r="CT16" s="626"/>
      <c r="CU16" s="626"/>
      <c r="CV16" s="626"/>
      <c r="CW16" s="626"/>
      <c r="CX16" s="626"/>
      <c r="CY16" s="627"/>
      <c r="CZ16" s="628">
        <v>0.5</v>
      </c>
      <c r="DA16" s="628"/>
      <c r="DB16" s="628"/>
      <c r="DC16" s="628"/>
      <c r="DD16" s="634" t="s">
        <v>113</v>
      </c>
      <c r="DE16" s="626"/>
      <c r="DF16" s="626"/>
      <c r="DG16" s="626"/>
      <c r="DH16" s="626"/>
      <c r="DI16" s="626"/>
      <c r="DJ16" s="626"/>
      <c r="DK16" s="626"/>
      <c r="DL16" s="626"/>
      <c r="DM16" s="626"/>
      <c r="DN16" s="626"/>
      <c r="DO16" s="626"/>
      <c r="DP16" s="627"/>
      <c r="DQ16" s="634">
        <v>11636</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3226187</v>
      </c>
      <c r="S17" s="626"/>
      <c r="T17" s="626"/>
      <c r="U17" s="626"/>
      <c r="V17" s="626"/>
      <c r="W17" s="626"/>
      <c r="X17" s="626"/>
      <c r="Y17" s="627"/>
      <c r="Z17" s="628">
        <v>15.2</v>
      </c>
      <c r="AA17" s="628"/>
      <c r="AB17" s="628"/>
      <c r="AC17" s="628"/>
      <c r="AD17" s="629">
        <v>3226187</v>
      </c>
      <c r="AE17" s="629"/>
      <c r="AF17" s="629"/>
      <c r="AG17" s="629"/>
      <c r="AH17" s="629"/>
      <c r="AI17" s="629"/>
      <c r="AJ17" s="629"/>
      <c r="AK17" s="629"/>
      <c r="AL17" s="630">
        <v>29.3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2675714</v>
      </c>
      <c r="CS17" s="626"/>
      <c r="CT17" s="626"/>
      <c r="CU17" s="626"/>
      <c r="CV17" s="626"/>
      <c r="CW17" s="626"/>
      <c r="CX17" s="626"/>
      <c r="CY17" s="627"/>
      <c r="CZ17" s="628">
        <v>13.1</v>
      </c>
      <c r="DA17" s="628"/>
      <c r="DB17" s="628"/>
      <c r="DC17" s="628"/>
      <c r="DD17" s="634" t="s">
        <v>113</v>
      </c>
      <c r="DE17" s="626"/>
      <c r="DF17" s="626"/>
      <c r="DG17" s="626"/>
      <c r="DH17" s="626"/>
      <c r="DI17" s="626"/>
      <c r="DJ17" s="626"/>
      <c r="DK17" s="626"/>
      <c r="DL17" s="626"/>
      <c r="DM17" s="626"/>
      <c r="DN17" s="626"/>
      <c r="DO17" s="626"/>
      <c r="DP17" s="627"/>
      <c r="DQ17" s="634">
        <v>2632713</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852391</v>
      </c>
      <c r="S18" s="626"/>
      <c r="T18" s="626"/>
      <c r="U18" s="626"/>
      <c r="V18" s="626"/>
      <c r="W18" s="626"/>
      <c r="X18" s="626"/>
      <c r="Y18" s="627"/>
      <c r="Z18" s="628">
        <v>4</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354913</v>
      </c>
      <c r="BH19" s="626"/>
      <c r="BI19" s="626"/>
      <c r="BJ19" s="626"/>
      <c r="BK19" s="626"/>
      <c r="BL19" s="626"/>
      <c r="BM19" s="626"/>
      <c r="BN19" s="627"/>
      <c r="BO19" s="628">
        <v>5.2</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12113624</v>
      </c>
      <c r="S20" s="626"/>
      <c r="T20" s="626"/>
      <c r="U20" s="626"/>
      <c r="V20" s="626"/>
      <c r="W20" s="626"/>
      <c r="X20" s="626"/>
      <c r="Y20" s="627"/>
      <c r="Z20" s="628">
        <v>57.1</v>
      </c>
      <c r="AA20" s="628"/>
      <c r="AB20" s="628"/>
      <c r="AC20" s="628"/>
      <c r="AD20" s="629">
        <v>10907823</v>
      </c>
      <c r="AE20" s="629"/>
      <c r="AF20" s="629"/>
      <c r="AG20" s="629"/>
      <c r="AH20" s="629"/>
      <c r="AI20" s="629"/>
      <c r="AJ20" s="629"/>
      <c r="AK20" s="629"/>
      <c r="AL20" s="630">
        <v>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354913</v>
      </c>
      <c r="BH20" s="626"/>
      <c r="BI20" s="626"/>
      <c r="BJ20" s="626"/>
      <c r="BK20" s="626"/>
      <c r="BL20" s="626"/>
      <c r="BM20" s="626"/>
      <c r="BN20" s="627"/>
      <c r="BO20" s="628">
        <v>5.2</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20499961</v>
      </c>
      <c r="CS20" s="626"/>
      <c r="CT20" s="626"/>
      <c r="CU20" s="626"/>
      <c r="CV20" s="626"/>
      <c r="CW20" s="626"/>
      <c r="CX20" s="626"/>
      <c r="CY20" s="627"/>
      <c r="CZ20" s="628">
        <v>100</v>
      </c>
      <c r="DA20" s="628"/>
      <c r="DB20" s="628"/>
      <c r="DC20" s="628"/>
      <c r="DD20" s="634">
        <v>2227384</v>
      </c>
      <c r="DE20" s="626"/>
      <c r="DF20" s="626"/>
      <c r="DG20" s="626"/>
      <c r="DH20" s="626"/>
      <c r="DI20" s="626"/>
      <c r="DJ20" s="626"/>
      <c r="DK20" s="626"/>
      <c r="DL20" s="626"/>
      <c r="DM20" s="626"/>
      <c r="DN20" s="626"/>
      <c r="DO20" s="626"/>
      <c r="DP20" s="627"/>
      <c r="DQ20" s="634">
        <v>13085158</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11032</v>
      </c>
      <c r="S21" s="626"/>
      <c r="T21" s="626"/>
      <c r="U21" s="626"/>
      <c r="V21" s="626"/>
      <c r="W21" s="626"/>
      <c r="X21" s="626"/>
      <c r="Y21" s="627"/>
      <c r="Z21" s="628">
        <v>0.1</v>
      </c>
      <c r="AA21" s="628"/>
      <c r="AB21" s="628"/>
      <c r="AC21" s="628"/>
      <c r="AD21" s="629">
        <v>11032</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1504</v>
      </c>
      <c r="BH21" s="626"/>
      <c r="BI21" s="626"/>
      <c r="BJ21" s="626"/>
      <c r="BK21" s="626"/>
      <c r="BL21" s="626"/>
      <c r="BM21" s="626"/>
      <c r="BN21" s="627"/>
      <c r="BO21" s="628">
        <v>0</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128798</v>
      </c>
      <c r="S22" s="626"/>
      <c r="T22" s="626"/>
      <c r="U22" s="626"/>
      <c r="V22" s="626"/>
      <c r="W22" s="626"/>
      <c r="X22" s="626"/>
      <c r="Y22" s="627"/>
      <c r="Z22" s="628">
        <v>0.6</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656250</v>
      </c>
      <c r="S23" s="626"/>
      <c r="T23" s="626"/>
      <c r="U23" s="626"/>
      <c r="V23" s="626"/>
      <c r="W23" s="626"/>
      <c r="X23" s="626"/>
      <c r="Y23" s="627"/>
      <c r="Z23" s="628">
        <v>3.1</v>
      </c>
      <c r="AA23" s="628"/>
      <c r="AB23" s="628"/>
      <c r="AC23" s="628"/>
      <c r="AD23" s="629">
        <v>78166</v>
      </c>
      <c r="AE23" s="629"/>
      <c r="AF23" s="629"/>
      <c r="AG23" s="629"/>
      <c r="AH23" s="629"/>
      <c r="AI23" s="629"/>
      <c r="AJ23" s="629"/>
      <c r="AK23" s="629"/>
      <c r="AL23" s="630">
        <v>0.7</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353409</v>
      </c>
      <c r="BH23" s="626"/>
      <c r="BI23" s="626"/>
      <c r="BJ23" s="626"/>
      <c r="BK23" s="626"/>
      <c r="BL23" s="626"/>
      <c r="BM23" s="626"/>
      <c r="BN23" s="627"/>
      <c r="BO23" s="628">
        <v>5.0999999999999996</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144253</v>
      </c>
      <c r="S24" s="626"/>
      <c r="T24" s="626"/>
      <c r="U24" s="626"/>
      <c r="V24" s="626"/>
      <c r="W24" s="626"/>
      <c r="X24" s="626"/>
      <c r="Y24" s="627"/>
      <c r="Z24" s="628">
        <v>0.7</v>
      </c>
      <c r="AA24" s="628"/>
      <c r="AB24" s="628"/>
      <c r="AC24" s="628"/>
      <c r="AD24" s="629">
        <v>13</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9253886</v>
      </c>
      <c r="CS24" s="615"/>
      <c r="CT24" s="615"/>
      <c r="CU24" s="615"/>
      <c r="CV24" s="615"/>
      <c r="CW24" s="615"/>
      <c r="CX24" s="615"/>
      <c r="CY24" s="616"/>
      <c r="CZ24" s="652">
        <v>45.1</v>
      </c>
      <c r="DA24" s="653"/>
      <c r="DB24" s="653"/>
      <c r="DC24" s="654"/>
      <c r="DD24" s="651">
        <v>6566695</v>
      </c>
      <c r="DE24" s="615"/>
      <c r="DF24" s="615"/>
      <c r="DG24" s="615"/>
      <c r="DH24" s="615"/>
      <c r="DI24" s="615"/>
      <c r="DJ24" s="615"/>
      <c r="DK24" s="616"/>
      <c r="DL24" s="651">
        <v>6181647</v>
      </c>
      <c r="DM24" s="615"/>
      <c r="DN24" s="615"/>
      <c r="DO24" s="615"/>
      <c r="DP24" s="615"/>
      <c r="DQ24" s="615"/>
      <c r="DR24" s="615"/>
      <c r="DS24" s="615"/>
      <c r="DT24" s="615"/>
      <c r="DU24" s="615"/>
      <c r="DV24" s="616"/>
      <c r="DW24" s="619">
        <v>52.7</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1939223</v>
      </c>
      <c r="S25" s="626"/>
      <c r="T25" s="626"/>
      <c r="U25" s="626"/>
      <c r="V25" s="626"/>
      <c r="W25" s="626"/>
      <c r="X25" s="626"/>
      <c r="Y25" s="627"/>
      <c r="Z25" s="628">
        <v>9.1</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3274514</v>
      </c>
      <c r="CS25" s="657"/>
      <c r="CT25" s="657"/>
      <c r="CU25" s="657"/>
      <c r="CV25" s="657"/>
      <c r="CW25" s="657"/>
      <c r="CX25" s="657"/>
      <c r="CY25" s="658"/>
      <c r="CZ25" s="659">
        <v>16</v>
      </c>
      <c r="DA25" s="660"/>
      <c r="DB25" s="660"/>
      <c r="DC25" s="661"/>
      <c r="DD25" s="634">
        <v>2649735</v>
      </c>
      <c r="DE25" s="657"/>
      <c r="DF25" s="657"/>
      <c r="DG25" s="657"/>
      <c r="DH25" s="657"/>
      <c r="DI25" s="657"/>
      <c r="DJ25" s="657"/>
      <c r="DK25" s="658"/>
      <c r="DL25" s="634">
        <v>2563079</v>
      </c>
      <c r="DM25" s="657"/>
      <c r="DN25" s="657"/>
      <c r="DO25" s="657"/>
      <c r="DP25" s="657"/>
      <c r="DQ25" s="657"/>
      <c r="DR25" s="657"/>
      <c r="DS25" s="657"/>
      <c r="DT25" s="657"/>
      <c r="DU25" s="657"/>
      <c r="DV25" s="658"/>
      <c r="DW25" s="630">
        <v>21.8</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2031925</v>
      </c>
      <c r="CS26" s="626"/>
      <c r="CT26" s="626"/>
      <c r="CU26" s="626"/>
      <c r="CV26" s="626"/>
      <c r="CW26" s="626"/>
      <c r="CX26" s="626"/>
      <c r="CY26" s="627"/>
      <c r="CZ26" s="659">
        <v>9.9</v>
      </c>
      <c r="DA26" s="660"/>
      <c r="DB26" s="660"/>
      <c r="DC26" s="661"/>
      <c r="DD26" s="634">
        <v>1968790</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836620</v>
      </c>
      <c r="S27" s="626"/>
      <c r="T27" s="626"/>
      <c r="U27" s="626"/>
      <c r="V27" s="626"/>
      <c r="W27" s="626"/>
      <c r="X27" s="626"/>
      <c r="Y27" s="627"/>
      <c r="Z27" s="628">
        <v>3.9</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6871774</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3303658</v>
      </c>
      <c r="CS27" s="657"/>
      <c r="CT27" s="657"/>
      <c r="CU27" s="657"/>
      <c r="CV27" s="657"/>
      <c r="CW27" s="657"/>
      <c r="CX27" s="657"/>
      <c r="CY27" s="658"/>
      <c r="CZ27" s="659">
        <v>16.100000000000001</v>
      </c>
      <c r="DA27" s="660"/>
      <c r="DB27" s="660"/>
      <c r="DC27" s="661"/>
      <c r="DD27" s="634">
        <v>1284247</v>
      </c>
      <c r="DE27" s="657"/>
      <c r="DF27" s="657"/>
      <c r="DG27" s="657"/>
      <c r="DH27" s="657"/>
      <c r="DI27" s="657"/>
      <c r="DJ27" s="657"/>
      <c r="DK27" s="658"/>
      <c r="DL27" s="634">
        <v>985855</v>
      </c>
      <c r="DM27" s="657"/>
      <c r="DN27" s="657"/>
      <c r="DO27" s="657"/>
      <c r="DP27" s="657"/>
      <c r="DQ27" s="657"/>
      <c r="DR27" s="657"/>
      <c r="DS27" s="657"/>
      <c r="DT27" s="657"/>
      <c r="DU27" s="657"/>
      <c r="DV27" s="658"/>
      <c r="DW27" s="630">
        <v>8.4</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56573</v>
      </c>
      <c r="S28" s="626"/>
      <c r="T28" s="626"/>
      <c r="U28" s="626"/>
      <c r="V28" s="626"/>
      <c r="W28" s="626"/>
      <c r="X28" s="626"/>
      <c r="Y28" s="627"/>
      <c r="Z28" s="628">
        <v>0.3</v>
      </c>
      <c r="AA28" s="628"/>
      <c r="AB28" s="628"/>
      <c r="AC28" s="628"/>
      <c r="AD28" s="629">
        <v>19665</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2675714</v>
      </c>
      <c r="CS28" s="626"/>
      <c r="CT28" s="626"/>
      <c r="CU28" s="626"/>
      <c r="CV28" s="626"/>
      <c r="CW28" s="626"/>
      <c r="CX28" s="626"/>
      <c r="CY28" s="627"/>
      <c r="CZ28" s="659">
        <v>13.1</v>
      </c>
      <c r="DA28" s="660"/>
      <c r="DB28" s="660"/>
      <c r="DC28" s="661"/>
      <c r="DD28" s="634">
        <v>2632713</v>
      </c>
      <c r="DE28" s="626"/>
      <c r="DF28" s="626"/>
      <c r="DG28" s="626"/>
      <c r="DH28" s="626"/>
      <c r="DI28" s="626"/>
      <c r="DJ28" s="626"/>
      <c r="DK28" s="627"/>
      <c r="DL28" s="634">
        <v>2632713</v>
      </c>
      <c r="DM28" s="626"/>
      <c r="DN28" s="626"/>
      <c r="DO28" s="626"/>
      <c r="DP28" s="626"/>
      <c r="DQ28" s="626"/>
      <c r="DR28" s="626"/>
      <c r="DS28" s="626"/>
      <c r="DT28" s="626"/>
      <c r="DU28" s="626"/>
      <c r="DV28" s="627"/>
      <c r="DW28" s="630">
        <v>22.4</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248552</v>
      </c>
      <c r="S29" s="626"/>
      <c r="T29" s="626"/>
      <c r="U29" s="626"/>
      <c r="V29" s="626"/>
      <c r="W29" s="626"/>
      <c r="X29" s="626"/>
      <c r="Y29" s="627"/>
      <c r="Z29" s="628">
        <v>1.2</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2671015</v>
      </c>
      <c r="CS29" s="657"/>
      <c r="CT29" s="657"/>
      <c r="CU29" s="657"/>
      <c r="CV29" s="657"/>
      <c r="CW29" s="657"/>
      <c r="CX29" s="657"/>
      <c r="CY29" s="658"/>
      <c r="CZ29" s="659">
        <v>13</v>
      </c>
      <c r="DA29" s="660"/>
      <c r="DB29" s="660"/>
      <c r="DC29" s="661"/>
      <c r="DD29" s="634">
        <v>2628014</v>
      </c>
      <c r="DE29" s="657"/>
      <c r="DF29" s="657"/>
      <c r="DG29" s="657"/>
      <c r="DH29" s="657"/>
      <c r="DI29" s="657"/>
      <c r="DJ29" s="657"/>
      <c r="DK29" s="658"/>
      <c r="DL29" s="634">
        <v>2628014</v>
      </c>
      <c r="DM29" s="657"/>
      <c r="DN29" s="657"/>
      <c r="DO29" s="657"/>
      <c r="DP29" s="657"/>
      <c r="DQ29" s="657"/>
      <c r="DR29" s="657"/>
      <c r="DS29" s="657"/>
      <c r="DT29" s="657"/>
      <c r="DU29" s="657"/>
      <c r="DV29" s="658"/>
      <c r="DW29" s="630">
        <v>22.4</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195223</v>
      </c>
      <c r="S30" s="626"/>
      <c r="T30" s="626"/>
      <c r="U30" s="626"/>
      <c r="V30" s="626"/>
      <c r="W30" s="626"/>
      <c r="X30" s="626"/>
      <c r="Y30" s="627"/>
      <c r="Z30" s="628">
        <v>0.9</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99.1</v>
      </c>
      <c r="BH30" s="684"/>
      <c r="BI30" s="684"/>
      <c r="BJ30" s="684"/>
      <c r="BK30" s="684"/>
      <c r="BL30" s="684"/>
      <c r="BM30" s="620">
        <v>97.2</v>
      </c>
      <c r="BN30" s="684"/>
      <c r="BO30" s="684"/>
      <c r="BP30" s="684"/>
      <c r="BQ30" s="685"/>
      <c r="BR30" s="683">
        <v>99.1</v>
      </c>
      <c r="BS30" s="684"/>
      <c r="BT30" s="684"/>
      <c r="BU30" s="684"/>
      <c r="BV30" s="684"/>
      <c r="BW30" s="684"/>
      <c r="BX30" s="620">
        <v>97.2</v>
      </c>
      <c r="BY30" s="684"/>
      <c r="BZ30" s="684"/>
      <c r="CA30" s="684"/>
      <c r="CB30" s="685"/>
      <c r="CD30" s="688"/>
      <c r="CE30" s="689"/>
      <c r="CF30" s="639" t="s">
        <v>293</v>
      </c>
      <c r="CG30" s="640"/>
      <c r="CH30" s="640"/>
      <c r="CI30" s="640"/>
      <c r="CJ30" s="640"/>
      <c r="CK30" s="640"/>
      <c r="CL30" s="640"/>
      <c r="CM30" s="640"/>
      <c r="CN30" s="640"/>
      <c r="CO30" s="640"/>
      <c r="CP30" s="640"/>
      <c r="CQ30" s="641"/>
      <c r="CR30" s="625">
        <v>2477949</v>
      </c>
      <c r="CS30" s="626"/>
      <c r="CT30" s="626"/>
      <c r="CU30" s="626"/>
      <c r="CV30" s="626"/>
      <c r="CW30" s="626"/>
      <c r="CX30" s="626"/>
      <c r="CY30" s="627"/>
      <c r="CZ30" s="659">
        <v>12.1</v>
      </c>
      <c r="DA30" s="660"/>
      <c r="DB30" s="660"/>
      <c r="DC30" s="661"/>
      <c r="DD30" s="634">
        <v>2438821</v>
      </c>
      <c r="DE30" s="626"/>
      <c r="DF30" s="626"/>
      <c r="DG30" s="626"/>
      <c r="DH30" s="626"/>
      <c r="DI30" s="626"/>
      <c r="DJ30" s="626"/>
      <c r="DK30" s="627"/>
      <c r="DL30" s="634">
        <v>2438821</v>
      </c>
      <c r="DM30" s="626"/>
      <c r="DN30" s="626"/>
      <c r="DO30" s="626"/>
      <c r="DP30" s="626"/>
      <c r="DQ30" s="626"/>
      <c r="DR30" s="626"/>
      <c r="DS30" s="626"/>
      <c r="DT30" s="626"/>
      <c r="DU30" s="626"/>
      <c r="DV30" s="627"/>
      <c r="DW30" s="630">
        <v>20.8</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752333</v>
      </c>
      <c r="S31" s="626"/>
      <c r="T31" s="626"/>
      <c r="U31" s="626"/>
      <c r="V31" s="626"/>
      <c r="W31" s="626"/>
      <c r="X31" s="626"/>
      <c r="Y31" s="627"/>
      <c r="Z31" s="628">
        <v>3.5</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97.8</v>
      </c>
      <c r="BN31" s="681"/>
      <c r="BO31" s="681"/>
      <c r="BP31" s="681"/>
      <c r="BQ31" s="682"/>
      <c r="BR31" s="680">
        <v>99.1</v>
      </c>
      <c r="BS31" s="657"/>
      <c r="BT31" s="657"/>
      <c r="BU31" s="657"/>
      <c r="BV31" s="657"/>
      <c r="BW31" s="657"/>
      <c r="BX31" s="631">
        <v>97.6</v>
      </c>
      <c r="BY31" s="681"/>
      <c r="BZ31" s="681"/>
      <c r="CA31" s="681"/>
      <c r="CB31" s="682"/>
      <c r="CD31" s="688"/>
      <c r="CE31" s="689"/>
      <c r="CF31" s="639" t="s">
        <v>297</v>
      </c>
      <c r="CG31" s="640"/>
      <c r="CH31" s="640"/>
      <c r="CI31" s="640"/>
      <c r="CJ31" s="640"/>
      <c r="CK31" s="640"/>
      <c r="CL31" s="640"/>
      <c r="CM31" s="640"/>
      <c r="CN31" s="640"/>
      <c r="CO31" s="640"/>
      <c r="CP31" s="640"/>
      <c r="CQ31" s="641"/>
      <c r="CR31" s="625">
        <v>193066</v>
      </c>
      <c r="CS31" s="657"/>
      <c r="CT31" s="657"/>
      <c r="CU31" s="657"/>
      <c r="CV31" s="657"/>
      <c r="CW31" s="657"/>
      <c r="CX31" s="657"/>
      <c r="CY31" s="658"/>
      <c r="CZ31" s="659">
        <v>0.9</v>
      </c>
      <c r="DA31" s="660"/>
      <c r="DB31" s="660"/>
      <c r="DC31" s="661"/>
      <c r="DD31" s="634">
        <v>189193</v>
      </c>
      <c r="DE31" s="657"/>
      <c r="DF31" s="657"/>
      <c r="DG31" s="657"/>
      <c r="DH31" s="657"/>
      <c r="DI31" s="657"/>
      <c r="DJ31" s="657"/>
      <c r="DK31" s="658"/>
      <c r="DL31" s="634">
        <v>189193</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1751968</v>
      </c>
      <c r="S32" s="626"/>
      <c r="T32" s="626"/>
      <c r="U32" s="626"/>
      <c r="V32" s="626"/>
      <c r="W32" s="626"/>
      <c r="X32" s="626"/>
      <c r="Y32" s="627"/>
      <c r="Z32" s="628">
        <v>8.3000000000000007</v>
      </c>
      <c r="AA32" s="628"/>
      <c r="AB32" s="628"/>
      <c r="AC32" s="628"/>
      <c r="AD32" s="629">
        <v>75</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99.1</v>
      </c>
      <c r="BH32" s="693"/>
      <c r="BI32" s="693"/>
      <c r="BJ32" s="693"/>
      <c r="BK32" s="693"/>
      <c r="BL32" s="693"/>
      <c r="BM32" s="694">
        <v>96.4</v>
      </c>
      <c r="BN32" s="693"/>
      <c r="BO32" s="693"/>
      <c r="BP32" s="693"/>
      <c r="BQ32" s="695"/>
      <c r="BR32" s="692">
        <v>99</v>
      </c>
      <c r="BS32" s="693"/>
      <c r="BT32" s="693"/>
      <c r="BU32" s="693"/>
      <c r="BV32" s="693"/>
      <c r="BW32" s="693"/>
      <c r="BX32" s="694">
        <v>96.5</v>
      </c>
      <c r="BY32" s="693"/>
      <c r="BZ32" s="693"/>
      <c r="CA32" s="693"/>
      <c r="CB32" s="695"/>
      <c r="CD32" s="690"/>
      <c r="CE32" s="691"/>
      <c r="CF32" s="639" t="s">
        <v>300</v>
      </c>
      <c r="CG32" s="640"/>
      <c r="CH32" s="640"/>
      <c r="CI32" s="640"/>
      <c r="CJ32" s="640"/>
      <c r="CK32" s="640"/>
      <c r="CL32" s="640"/>
      <c r="CM32" s="640"/>
      <c r="CN32" s="640"/>
      <c r="CO32" s="640"/>
      <c r="CP32" s="640"/>
      <c r="CQ32" s="641"/>
      <c r="CR32" s="625">
        <v>4699</v>
      </c>
      <c r="CS32" s="626"/>
      <c r="CT32" s="626"/>
      <c r="CU32" s="626"/>
      <c r="CV32" s="626"/>
      <c r="CW32" s="626"/>
      <c r="CX32" s="626"/>
      <c r="CY32" s="627"/>
      <c r="CZ32" s="659">
        <v>0</v>
      </c>
      <c r="DA32" s="660"/>
      <c r="DB32" s="660"/>
      <c r="DC32" s="661"/>
      <c r="DD32" s="634">
        <v>4699</v>
      </c>
      <c r="DE32" s="626"/>
      <c r="DF32" s="626"/>
      <c r="DG32" s="626"/>
      <c r="DH32" s="626"/>
      <c r="DI32" s="626"/>
      <c r="DJ32" s="626"/>
      <c r="DK32" s="627"/>
      <c r="DL32" s="634">
        <v>4699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2371800</v>
      </c>
      <c r="S33" s="626"/>
      <c r="T33" s="626"/>
      <c r="U33" s="626"/>
      <c r="V33" s="626"/>
      <c r="W33" s="626"/>
      <c r="X33" s="626"/>
      <c r="Y33" s="627"/>
      <c r="Z33" s="628">
        <v>11.2</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8915955</v>
      </c>
      <c r="CS33" s="657"/>
      <c r="CT33" s="657"/>
      <c r="CU33" s="657"/>
      <c r="CV33" s="657"/>
      <c r="CW33" s="657"/>
      <c r="CX33" s="657"/>
      <c r="CY33" s="658"/>
      <c r="CZ33" s="659">
        <v>43.5</v>
      </c>
      <c r="DA33" s="660"/>
      <c r="DB33" s="660"/>
      <c r="DC33" s="661"/>
      <c r="DD33" s="634">
        <v>6185595</v>
      </c>
      <c r="DE33" s="657"/>
      <c r="DF33" s="657"/>
      <c r="DG33" s="657"/>
      <c r="DH33" s="657"/>
      <c r="DI33" s="657"/>
      <c r="DJ33" s="657"/>
      <c r="DK33" s="658"/>
      <c r="DL33" s="634">
        <v>4523048</v>
      </c>
      <c r="DM33" s="657"/>
      <c r="DN33" s="657"/>
      <c r="DO33" s="657"/>
      <c r="DP33" s="657"/>
      <c r="DQ33" s="657"/>
      <c r="DR33" s="657"/>
      <c r="DS33" s="657"/>
      <c r="DT33" s="657"/>
      <c r="DU33" s="657"/>
      <c r="DV33" s="658"/>
      <c r="DW33" s="630">
        <v>38.5</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2847666</v>
      </c>
      <c r="CS34" s="626"/>
      <c r="CT34" s="626"/>
      <c r="CU34" s="626"/>
      <c r="CV34" s="626"/>
      <c r="CW34" s="626"/>
      <c r="CX34" s="626"/>
      <c r="CY34" s="627"/>
      <c r="CZ34" s="659">
        <v>13.9</v>
      </c>
      <c r="DA34" s="660"/>
      <c r="DB34" s="660"/>
      <c r="DC34" s="661"/>
      <c r="DD34" s="634">
        <v>2089910</v>
      </c>
      <c r="DE34" s="626"/>
      <c r="DF34" s="626"/>
      <c r="DG34" s="626"/>
      <c r="DH34" s="626"/>
      <c r="DI34" s="626"/>
      <c r="DJ34" s="626"/>
      <c r="DK34" s="627"/>
      <c r="DL34" s="634">
        <v>1517050</v>
      </c>
      <c r="DM34" s="626"/>
      <c r="DN34" s="626"/>
      <c r="DO34" s="626"/>
      <c r="DP34" s="626"/>
      <c r="DQ34" s="626"/>
      <c r="DR34" s="626"/>
      <c r="DS34" s="626"/>
      <c r="DT34" s="626"/>
      <c r="DU34" s="626"/>
      <c r="DV34" s="627"/>
      <c r="DW34" s="630">
        <v>12.9</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721000</v>
      </c>
      <c r="S35" s="626"/>
      <c r="T35" s="626"/>
      <c r="U35" s="626"/>
      <c r="V35" s="626"/>
      <c r="W35" s="626"/>
      <c r="X35" s="626"/>
      <c r="Y35" s="627"/>
      <c r="Z35" s="628">
        <v>3.4</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2855648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117773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118229</v>
      </c>
      <c r="CS35" s="657"/>
      <c r="CT35" s="657"/>
      <c r="CU35" s="657"/>
      <c r="CV35" s="657"/>
      <c r="CW35" s="657"/>
      <c r="CX35" s="657"/>
      <c r="CY35" s="658"/>
      <c r="CZ35" s="659">
        <v>0.6</v>
      </c>
      <c r="DA35" s="660"/>
      <c r="DB35" s="660"/>
      <c r="DC35" s="661"/>
      <c r="DD35" s="634">
        <v>105283</v>
      </c>
      <c r="DE35" s="657"/>
      <c r="DF35" s="657"/>
      <c r="DG35" s="657"/>
      <c r="DH35" s="657"/>
      <c r="DI35" s="657"/>
      <c r="DJ35" s="657"/>
      <c r="DK35" s="658"/>
      <c r="DL35" s="634">
        <v>86006</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21206249</v>
      </c>
      <c r="S36" s="698"/>
      <c r="T36" s="698"/>
      <c r="U36" s="698"/>
      <c r="V36" s="698"/>
      <c r="W36" s="698"/>
      <c r="X36" s="698"/>
      <c r="Y36" s="699"/>
      <c r="Z36" s="700">
        <v>100</v>
      </c>
      <c r="AA36" s="700"/>
      <c r="AB36" s="700"/>
      <c r="AC36" s="700"/>
      <c r="AD36" s="701">
        <v>11016774</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732058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75727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2851535</v>
      </c>
      <c r="CS36" s="626"/>
      <c r="CT36" s="626"/>
      <c r="CU36" s="626"/>
      <c r="CV36" s="626"/>
      <c r="CW36" s="626"/>
      <c r="CX36" s="626"/>
      <c r="CY36" s="627"/>
      <c r="CZ36" s="659">
        <v>13.9</v>
      </c>
      <c r="DA36" s="660"/>
      <c r="DB36" s="660"/>
      <c r="DC36" s="661"/>
      <c r="DD36" s="634">
        <v>2581973</v>
      </c>
      <c r="DE36" s="626"/>
      <c r="DF36" s="626"/>
      <c r="DG36" s="626"/>
      <c r="DH36" s="626"/>
      <c r="DI36" s="626"/>
      <c r="DJ36" s="626"/>
      <c r="DK36" s="627"/>
      <c r="DL36" s="634">
        <v>1572255</v>
      </c>
      <c r="DM36" s="626"/>
      <c r="DN36" s="626"/>
      <c r="DO36" s="626"/>
      <c r="DP36" s="626"/>
      <c r="DQ36" s="626"/>
      <c r="DR36" s="626"/>
      <c r="DS36" s="626"/>
      <c r="DT36" s="626"/>
      <c r="DU36" s="626"/>
      <c r="DV36" s="627"/>
      <c r="DW36" s="630">
        <v>13.4</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476850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6872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779481</v>
      </c>
      <c r="CS37" s="657"/>
      <c r="CT37" s="657"/>
      <c r="CU37" s="657"/>
      <c r="CV37" s="657"/>
      <c r="CW37" s="657"/>
      <c r="CX37" s="657"/>
      <c r="CY37" s="658"/>
      <c r="CZ37" s="659">
        <v>3.8</v>
      </c>
      <c r="DA37" s="660"/>
      <c r="DB37" s="660"/>
      <c r="DC37" s="661"/>
      <c r="DD37" s="634">
        <v>692048</v>
      </c>
      <c r="DE37" s="657"/>
      <c r="DF37" s="657"/>
      <c r="DG37" s="657"/>
      <c r="DH37" s="657"/>
      <c r="DI37" s="657"/>
      <c r="DJ37" s="657"/>
      <c r="DK37" s="658"/>
      <c r="DL37" s="634">
        <v>558075</v>
      </c>
      <c r="DM37" s="657"/>
      <c r="DN37" s="657"/>
      <c r="DO37" s="657"/>
      <c r="DP37" s="657"/>
      <c r="DQ37" s="657"/>
      <c r="DR37" s="657"/>
      <c r="DS37" s="657"/>
      <c r="DT37" s="657"/>
      <c r="DU37" s="657"/>
      <c r="DV37" s="658"/>
      <c r="DW37" s="630">
        <v>4.8</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10945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1646740</v>
      </c>
      <c r="CS38" s="626"/>
      <c r="CT38" s="626"/>
      <c r="CU38" s="626"/>
      <c r="CV38" s="626"/>
      <c r="CW38" s="626"/>
      <c r="CX38" s="626"/>
      <c r="CY38" s="627"/>
      <c r="CZ38" s="659">
        <v>8</v>
      </c>
      <c r="DA38" s="660"/>
      <c r="DB38" s="660"/>
      <c r="DC38" s="661"/>
      <c r="DD38" s="634">
        <v>1407679</v>
      </c>
      <c r="DE38" s="626"/>
      <c r="DF38" s="626"/>
      <c r="DG38" s="626"/>
      <c r="DH38" s="626"/>
      <c r="DI38" s="626"/>
      <c r="DJ38" s="626"/>
      <c r="DK38" s="627"/>
      <c r="DL38" s="634">
        <v>1347737</v>
      </c>
      <c r="DM38" s="626"/>
      <c r="DN38" s="626"/>
      <c r="DO38" s="626"/>
      <c r="DP38" s="626"/>
      <c r="DQ38" s="626"/>
      <c r="DR38" s="626"/>
      <c r="DS38" s="626"/>
      <c r="DT38" s="626"/>
      <c r="DU38" s="626"/>
      <c r="DV38" s="627"/>
      <c r="DW38" s="630">
        <v>11.5</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273184</v>
      </c>
      <c r="CS39" s="657"/>
      <c r="CT39" s="657"/>
      <c r="CU39" s="657"/>
      <c r="CV39" s="657"/>
      <c r="CW39" s="657"/>
      <c r="CX39" s="657"/>
      <c r="CY39" s="658"/>
      <c r="CZ39" s="659">
        <v>1.3</v>
      </c>
      <c r="DA39" s="660"/>
      <c r="DB39" s="660"/>
      <c r="DC39" s="661"/>
      <c r="DD39" s="634" t="s">
        <v>319</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293391</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99</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1178601</v>
      </c>
      <c r="CS40" s="626"/>
      <c r="CT40" s="626"/>
      <c r="CU40" s="626"/>
      <c r="CV40" s="626"/>
      <c r="CW40" s="626"/>
      <c r="CX40" s="626"/>
      <c r="CY40" s="627"/>
      <c r="CZ40" s="659">
        <v>5.7</v>
      </c>
      <c r="DA40" s="660"/>
      <c r="DB40" s="660"/>
      <c r="DC40" s="661"/>
      <c r="DD40" s="634">
        <v>750</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1353349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316</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2330120</v>
      </c>
      <c r="CS42" s="626"/>
      <c r="CT42" s="626"/>
      <c r="CU42" s="626"/>
      <c r="CV42" s="626"/>
      <c r="CW42" s="626"/>
      <c r="CX42" s="626"/>
      <c r="CY42" s="627"/>
      <c r="CZ42" s="659">
        <v>11.4</v>
      </c>
      <c r="DA42" s="708"/>
      <c r="DB42" s="708"/>
      <c r="DC42" s="709"/>
      <c r="DD42" s="634">
        <v>332868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86888</v>
      </c>
      <c r="CS43" s="657"/>
      <c r="CT43" s="657"/>
      <c r="CU43" s="657"/>
      <c r="CV43" s="657"/>
      <c r="CW43" s="657"/>
      <c r="CX43" s="657"/>
      <c r="CY43" s="658"/>
      <c r="CZ43" s="659">
        <v>0.4</v>
      </c>
      <c r="DA43" s="660"/>
      <c r="DB43" s="660"/>
      <c r="DC43" s="661"/>
      <c r="DD43" s="634">
        <v>86888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2227384</v>
      </c>
      <c r="CS44" s="626"/>
      <c r="CT44" s="626"/>
      <c r="CU44" s="626"/>
      <c r="CV44" s="626"/>
      <c r="CW44" s="626"/>
      <c r="CX44" s="626"/>
      <c r="CY44" s="627"/>
      <c r="CZ44" s="659">
        <v>10.9</v>
      </c>
      <c r="DA44" s="708"/>
      <c r="DB44" s="708"/>
      <c r="DC44" s="709"/>
      <c r="DD44" s="634">
        <v>321232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340205</v>
      </c>
      <c r="CS45" s="657"/>
      <c r="CT45" s="657"/>
      <c r="CU45" s="657"/>
      <c r="CV45" s="657"/>
      <c r="CW45" s="657"/>
      <c r="CX45" s="657"/>
      <c r="CY45" s="658"/>
      <c r="CZ45" s="659">
        <v>1.7</v>
      </c>
      <c r="DA45" s="660"/>
      <c r="DB45" s="660"/>
      <c r="DC45" s="661"/>
      <c r="DD45" s="634">
        <v>83045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1841175</v>
      </c>
      <c r="CS46" s="626"/>
      <c r="CT46" s="626"/>
      <c r="CU46" s="626"/>
      <c r="CV46" s="626"/>
      <c r="CW46" s="626"/>
      <c r="CX46" s="626"/>
      <c r="CY46" s="627"/>
      <c r="CZ46" s="659">
        <v>9</v>
      </c>
      <c r="DA46" s="708"/>
      <c r="DB46" s="708"/>
      <c r="DC46" s="709"/>
      <c r="DD46" s="634">
        <v>232683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102736</v>
      </c>
      <c r="CS47" s="657"/>
      <c r="CT47" s="657"/>
      <c r="CU47" s="657"/>
      <c r="CV47" s="657"/>
      <c r="CW47" s="657"/>
      <c r="CX47" s="657"/>
      <c r="CY47" s="658"/>
      <c r="CZ47" s="659">
        <v>0.5</v>
      </c>
      <c r="DA47" s="660"/>
      <c r="DB47" s="660"/>
      <c r="DC47" s="661"/>
      <c r="DD47" s="634">
        <v>11636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20499961</v>
      </c>
      <c r="CS49" s="693"/>
      <c r="CT49" s="693"/>
      <c r="CU49" s="693"/>
      <c r="CV49" s="693"/>
      <c r="CW49" s="693"/>
      <c r="CX49" s="693"/>
      <c r="CY49" s="720"/>
      <c r="CZ49" s="721">
        <v>100</v>
      </c>
      <c r="DA49" s="722"/>
      <c r="DB49" s="722"/>
      <c r="DC49" s="723"/>
      <c r="DD49" s="724">
        <v>13085158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21342</v>
      </c>
      <c r="R7" s="755"/>
      <c r="S7" s="755"/>
      <c r="T7" s="755"/>
      <c r="U7" s="755"/>
      <c r="V7" s="755">
        <v>20670</v>
      </c>
      <c r="W7" s="755"/>
      <c r="X7" s="755"/>
      <c r="Y7" s="755"/>
      <c r="Z7" s="755"/>
      <c r="AA7" s="755">
        <v>673</v>
      </c>
      <c r="AB7" s="755"/>
      <c r="AC7" s="755"/>
      <c r="AD7" s="755"/>
      <c r="AE7" s="756"/>
      <c r="AF7" s="757">
        <v>640</v>
      </c>
      <c r="AG7" s="758"/>
      <c r="AH7" s="758"/>
      <c r="AI7" s="758"/>
      <c r="AJ7" s="759"/>
      <c r="AK7" s="794">
        <v>195</v>
      </c>
      <c r="AL7" s="795"/>
      <c r="AM7" s="795"/>
      <c r="AN7" s="795"/>
      <c r="AO7" s="795"/>
      <c r="AP7" s="795">
        <v>25092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5</v>
      </c>
      <c r="CI7" s="792"/>
      <c r="CJ7" s="792"/>
      <c r="CK7" s="792"/>
      <c r="CL7" s="793"/>
      <c r="CM7" s="791">
        <v>206</v>
      </c>
      <c r="CN7" s="792"/>
      <c r="CO7" s="792"/>
      <c r="CP7" s="792"/>
      <c r="CQ7" s="793"/>
      <c r="CR7" s="791">
        <v>30</v>
      </c>
      <c r="CS7" s="792"/>
      <c r="CT7" s="792"/>
      <c r="CU7" s="792"/>
      <c r="CV7" s="793"/>
      <c r="CW7" s="791">
        <v>25</v>
      </c>
      <c r="CX7" s="792"/>
      <c r="CY7" s="792"/>
      <c r="CZ7" s="792"/>
      <c r="DA7" s="793"/>
      <c r="DB7" s="791" t="s">
        <v>568</v>
      </c>
      <c r="DC7" s="792"/>
      <c r="DD7" s="792"/>
      <c r="DE7" s="792"/>
      <c r="DF7" s="793"/>
      <c r="DG7" s="791" t="s">
        <v>568</v>
      </c>
      <c r="DH7" s="792"/>
      <c r="DI7" s="792"/>
      <c r="DJ7" s="792"/>
      <c r="DK7" s="793"/>
      <c r="DL7" s="791" t="s">
        <v>568</v>
      </c>
      <c r="DM7" s="792"/>
      <c r="DN7" s="792"/>
      <c r="DO7" s="792"/>
      <c r="DP7" s="793"/>
      <c r="DQ7" s="791" t="s">
        <v>568</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21</v>
      </c>
      <c r="R8" s="779"/>
      <c r="S8" s="779"/>
      <c r="T8" s="779"/>
      <c r="U8" s="779"/>
      <c r="V8" s="779">
        <v>20</v>
      </c>
      <c r="W8" s="779"/>
      <c r="X8" s="779"/>
      <c r="Y8" s="779"/>
      <c r="Z8" s="779"/>
      <c r="AA8" s="779">
        <v>1</v>
      </c>
      <c r="AB8" s="779"/>
      <c r="AC8" s="779"/>
      <c r="AD8" s="779"/>
      <c r="AE8" s="780"/>
      <c r="AF8" s="781">
        <v>1</v>
      </c>
      <c r="AG8" s="782"/>
      <c r="AH8" s="782"/>
      <c r="AI8" s="782"/>
      <c r="AJ8" s="783"/>
      <c r="AK8" s="784">
        <v>0</v>
      </c>
      <c r="AL8" s="785"/>
      <c r="AM8" s="785"/>
      <c r="AN8" s="785"/>
      <c r="AO8" s="785"/>
      <c r="AP8" s="785" t="s">
        <v>544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548</v>
      </c>
      <c r="BT8" s="789"/>
      <c r="BU8" s="789"/>
      <c r="BV8" s="789"/>
      <c r="BW8" s="789"/>
      <c r="BX8" s="789"/>
      <c r="BY8" s="789"/>
      <c r="BZ8" s="789"/>
      <c r="CA8" s="789"/>
      <c r="CB8" s="789"/>
      <c r="CC8" s="789"/>
      <c r="CD8" s="789"/>
      <c r="CE8" s="789"/>
      <c r="CF8" s="789"/>
      <c r="CG8" s="790"/>
      <c r="CH8" s="801">
        <v>-3</v>
      </c>
      <c r="CI8" s="802"/>
      <c r="CJ8" s="802"/>
      <c r="CK8" s="802"/>
      <c r="CL8" s="803"/>
      <c r="CM8" s="801">
        <v>94</v>
      </c>
      <c r="CN8" s="802"/>
      <c r="CO8" s="802"/>
      <c r="CP8" s="802"/>
      <c r="CQ8" s="803"/>
      <c r="CR8" s="801">
        <v>30</v>
      </c>
      <c r="CS8" s="802"/>
      <c r="CT8" s="802"/>
      <c r="CU8" s="802"/>
      <c r="CV8" s="803"/>
      <c r="CW8" s="801">
        <v>15</v>
      </c>
      <c r="CX8" s="802"/>
      <c r="CY8" s="802"/>
      <c r="CZ8" s="802"/>
      <c r="DA8" s="803"/>
      <c r="DB8" s="801" t="s">
        <v>568</v>
      </c>
      <c r="DC8" s="802"/>
      <c r="DD8" s="802"/>
      <c r="DE8" s="802"/>
      <c r="DF8" s="803"/>
      <c r="DG8" s="801" t="s">
        <v>568</v>
      </c>
      <c r="DH8" s="802"/>
      <c r="DI8" s="802"/>
      <c r="DJ8" s="802"/>
      <c r="DK8" s="803"/>
      <c r="DL8" s="801" t="s">
        <v>568</v>
      </c>
      <c r="DM8" s="802"/>
      <c r="DN8" s="802"/>
      <c r="DO8" s="802"/>
      <c r="DP8" s="803"/>
      <c r="DQ8" s="801" t="s">
        <v>568</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67</v>
      </c>
      <c r="R9" s="779"/>
      <c r="S9" s="779"/>
      <c r="T9" s="779"/>
      <c r="U9" s="779"/>
      <c r="V9" s="779">
        <v>35</v>
      </c>
      <c r="W9" s="779"/>
      <c r="X9" s="779"/>
      <c r="Y9" s="779"/>
      <c r="Z9" s="779"/>
      <c r="AA9" s="779">
        <v>32</v>
      </c>
      <c r="AB9" s="779"/>
      <c r="AC9" s="779"/>
      <c r="AD9" s="779"/>
      <c r="AE9" s="780"/>
      <c r="AF9" s="781">
        <v>32</v>
      </c>
      <c r="AG9" s="782"/>
      <c r="AH9" s="782"/>
      <c r="AI9" s="782"/>
      <c r="AJ9" s="783"/>
      <c r="AK9" s="784" t="s">
        <v>544</v>
      </c>
      <c r="AL9" s="785"/>
      <c r="AM9" s="785"/>
      <c r="AN9" s="785"/>
      <c r="AO9" s="785"/>
      <c r="AP9" s="785">
        <v>23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549</v>
      </c>
      <c r="BT9" s="789"/>
      <c r="BU9" s="789"/>
      <c r="BV9" s="789"/>
      <c r="BW9" s="789"/>
      <c r="BX9" s="789"/>
      <c r="BY9" s="789"/>
      <c r="BZ9" s="789"/>
      <c r="CA9" s="789"/>
      <c r="CB9" s="789"/>
      <c r="CC9" s="789"/>
      <c r="CD9" s="789"/>
      <c r="CE9" s="789"/>
      <c r="CF9" s="789"/>
      <c r="CG9" s="790"/>
      <c r="CH9" s="801">
        <v>20</v>
      </c>
      <c r="CI9" s="802"/>
      <c r="CJ9" s="802"/>
      <c r="CK9" s="802"/>
      <c r="CL9" s="803"/>
      <c r="CM9" s="801">
        <v>225</v>
      </c>
      <c r="CN9" s="802"/>
      <c r="CO9" s="802"/>
      <c r="CP9" s="802"/>
      <c r="CQ9" s="803"/>
      <c r="CR9" s="801">
        <v>25</v>
      </c>
      <c r="CS9" s="802"/>
      <c r="CT9" s="802"/>
      <c r="CU9" s="802"/>
      <c r="CV9" s="803"/>
      <c r="CW9" s="801" t="s">
        <v>568</v>
      </c>
      <c r="CX9" s="802"/>
      <c r="CY9" s="802"/>
      <c r="CZ9" s="802"/>
      <c r="DA9" s="803"/>
      <c r="DB9" s="801" t="s">
        <v>568</v>
      </c>
      <c r="DC9" s="802"/>
      <c r="DD9" s="802"/>
      <c r="DE9" s="802"/>
      <c r="DF9" s="803"/>
      <c r="DG9" s="801" t="s">
        <v>568</v>
      </c>
      <c r="DH9" s="802"/>
      <c r="DI9" s="802"/>
      <c r="DJ9" s="802"/>
      <c r="DK9" s="803"/>
      <c r="DL9" s="801" t="s">
        <v>568</v>
      </c>
      <c r="DM9" s="802"/>
      <c r="DN9" s="802"/>
      <c r="DO9" s="802"/>
      <c r="DP9" s="803"/>
      <c r="DQ9" s="801" t="s">
        <v>568</v>
      </c>
      <c r="DR9" s="802"/>
      <c r="DS9" s="802"/>
      <c r="DT9" s="802"/>
      <c r="DU9" s="803"/>
      <c r="DV9" s="804"/>
      <c r="DW9" s="805"/>
      <c r="DX9" s="805"/>
      <c r="DY9" s="805"/>
      <c r="DZ9" s="806"/>
      <c r="EA9" s="207"/>
    </row>
    <row r="10" spans="1:131" s="208" customFormat="1" ht="26.25" customHeight="1" x14ac:dyDescent="0.15">
      <c r="A10" s="214">
        <v>4</v>
      </c>
      <c r="B10" s="775" t="s">
        <v>369</v>
      </c>
      <c r="C10" s="776"/>
      <c r="D10" s="776"/>
      <c r="E10" s="776"/>
      <c r="F10" s="776"/>
      <c r="G10" s="776"/>
      <c r="H10" s="776"/>
      <c r="I10" s="776"/>
      <c r="J10" s="776"/>
      <c r="K10" s="776"/>
      <c r="L10" s="776"/>
      <c r="M10" s="776"/>
      <c r="N10" s="776"/>
      <c r="O10" s="776"/>
      <c r="P10" s="777"/>
      <c r="Q10" s="778">
        <v>192</v>
      </c>
      <c r="R10" s="779"/>
      <c r="S10" s="779"/>
      <c r="T10" s="779"/>
      <c r="U10" s="779"/>
      <c r="V10" s="779">
        <v>529</v>
      </c>
      <c r="W10" s="779"/>
      <c r="X10" s="779"/>
      <c r="Y10" s="779"/>
      <c r="Z10" s="779"/>
      <c r="AA10" s="779">
        <v>-337</v>
      </c>
      <c r="AB10" s="779"/>
      <c r="AC10" s="779"/>
      <c r="AD10" s="779"/>
      <c r="AE10" s="780"/>
      <c r="AF10" s="781">
        <v>-337</v>
      </c>
      <c r="AG10" s="782"/>
      <c r="AH10" s="782"/>
      <c r="AI10" s="782"/>
      <c r="AJ10" s="783"/>
      <c r="AK10" s="784" t="s">
        <v>544</v>
      </c>
      <c r="AL10" s="785"/>
      <c r="AM10" s="785"/>
      <c r="AN10" s="785"/>
      <c r="AO10" s="785"/>
      <c r="AP10" s="785" t="s">
        <v>544</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550</v>
      </c>
      <c r="BT10" s="789"/>
      <c r="BU10" s="789"/>
      <c r="BV10" s="789"/>
      <c r="BW10" s="789"/>
      <c r="BX10" s="789"/>
      <c r="BY10" s="789"/>
      <c r="BZ10" s="789"/>
      <c r="CA10" s="789"/>
      <c r="CB10" s="789"/>
      <c r="CC10" s="789"/>
      <c r="CD10" s="789"/>
      <c r="CE10" s="789"/>
      <c r="CF10" s="789"/>
      <c r="CG10" s="790"/>
      <c r="CH10" s="801">
        <v>0</v>
      </c>
      <c r="CI10" s="802"/>
      <c r="CJ10" s="802"/>
      <c r="CK10" s="802"/>
      <c r="CL10" s="803"/>
      <c r="CM10" s="801">
        <v>53</v>
      </c>
      <c r="CN10" s="802"/>
      <c r="CO10" s="802"/>
      <c r="CP10" s="802"/>
      <c r="CQ10" s="803"/>
      <c r="CR10" s="801">
        <v>4</v>
      </c>
      <c r="CS10" s="802"/>
      <c r="CT10" s="802"/>
      <c r="CU10" s="802"/>
      <c r="CV10" s="803"/>
      <c r="CW10" s="801">
        <v>1</v>
      </c>
      <c r="CX10" s="802"/>
      <c r="CY10" s="802"/>
      <c r="CZ10" s="802"/>
      <c r="DA10" s="803"/>
      <c r="DB10" s="801" t="s">
        <v>568</v>
      </c>
      <c r="DC10" s="802"/>
      <c r="DD10" s="802"/>
      <c r="DE10" s="802"/>
      <c r="DF10" s="803"/>
      <c r="DG10" s="801" t="s">
        <v>568</v>
      </c>
      <c r="DH10" s="802"/>
      <c r="DI10" s="802"/>
      <c r="DJ10" s="802"/>
      <c r="DK10" s="803"/>
      <c r="DL10" s="801" t="s">
        <v>568</v>
      </c>
      <c r="DM10" s="802"/>
      <c r="DN10" s="802"/>
      <c r="DO10" s="802"/>
      <c r="DP10" s="803"/>
      <c r="DQ10" s="801" t="s">
        <v>568</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551</v>
      </c>
      <c r="BT11" s="789"/>
      <c r="BU11" s="789"/>
      <c r="BV11" s="789"/>
      <c r="BW11" s="789"/>
      <c r="BX11" s="789"/>
      <c r="BY11" s="789"/>
      <c r="BZ11" s="789"/>
      <c r="CA11" s="789"/>
      <c r="CB11" s="789"/>
      <c r="CC11" s="789"/>
      <c r="CD11" s="789"/>
      <c r="CE11" s="789"/>
      <c r="CF11" s="789"/>
      <c r="CG11" s="790"/>
      <c r="CH11" s="801">
        <v>90</v>
      </c>
      <c r="CI11" s="802"/>
      <c r="CJ11" s="802"/>
      <c r="CK11" s="802"/>
      <c r="CL11" s="803"/>
      <c r="CM11" s="801">
        <v>8</v>
      </c>
      <c r="CN11" s="802"/>
      <c r="CO11" s="802"/>
      <c r="CP11" s="802"/>
      <c r="CQ11" s="803"/>
      <c r="CR11" s="801">
        <v>3</v>
      </c>
      <c r="CS11" s="802"/>
      <c r="CT11" s="802"/>
      <c r="CU11" s="802"/>
      <c r="CV11" s="803"/>
      <c r="CW11" s="801">
        <v>13</v>
      </c>
      <c r="CX11" s="802"/>
      <c r="CY11" s="802"/>
      <c r="CZ11" s="802"/>
      <c r="DA11" s="803"/>
      <c r="DB11" s="801" t="s">
        <v>568</v>
      </c>
      <c r="DC11" s="802"/>
      <c r="DD11" s="802"/>
      <c r="DE11" s="802"/>
      <c r="DF11" s="803"/>
      <c r="DG11" s="801" t="s">
        <v>568</v>
      </c>
      <c r="DH11" s="802"/>
      <c r="DI11" s="802"/>
      <c r="DJ11" s="802"/>
      <c r="DK11" s="803"/>
      <c r="DL11" s="801" t="s">
        <v>568</v>
      </c>
      <c r="DM11" s="802"/>
      <c r="DN11" s="802"/>
      <c r="DO11" s="802"/>
      <c r="DP11" s="803"/>
      <c r="DQ11" s="801" t="s">
        <v>568</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337</v>
      </c>
      <c r="AG23" s="814"/>
      <c r="AH23" s="814"/>
      <c r="AI23" s="814"/>
      <c r="AJ23" s="817"/>
      <c r="AK23" s="818"/>
      <c r="AL23" s="819"/>
      <c r="AM23" s="819"/>
      <c r="AN23" s="819"/>
      <c r="AO23" s="819"/>
      <c r="AP23" s="814"/>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5718</v>
      </c>
      <c r="R28" s="843"/>
      <c r="S28" s="843"/>
      <c r="T28" s="843"/>
      <c r="U28" s="843"/>
      <c r="V28" s="843">
        <v>5600</v>
      </c>
      <c r="W28" s="843"/>
      <c r="X28" s="843"/>
      <c r="Y28" s="843"/>
      <c r="Z28" s="843"/>
      <c r="AA28" s="843">
        <v>118</v>
      </c>
      <c r="AB28" s="843"/>
      <c r="AC28" s="843"/>
      <c r="AD28" s="843"/>
      <c r="AE28" s="844"/>
      <c r="AF28" s="845">
        <v>118</v>
      </c>
      <c r="AG28" s="843"/>
      <c r="AH28" s="843"/>
      <c r="AI28" s="843"/>
      <c r="AJ28" s="846"/>
      <c r="AK28" s="847">
        <v>293</v>
      </c>
      <c r="AL28" s="838"/>
      <c r="AM28" s="838"/>
      <c r="AN28" s="838"/>
      <c r="AO28" s="838"/>
      <c r="AP28" s="838" t="s">
        <v>544</v>
      </c>
      <c r="AQ28" s="838"/>
      <c r="AR28" s="838"/>
      <c r="AS28" s="838"/>
      <c r="AT28" s="838"/>
      <c r="AU28" s="838" t="s">
        <v>544</v>
      </c>
      <c r="AV28" s="838"/>
      <c r="AW28" s="838"/>
      <c r="AX28" s="838"/>
      <c r="AY28" s="838"/>
      <c r="AZ28" s="839" t="s">
        <v>545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734</v>
      </c>
      <c r="R29" s="779"/>
      <c r="S29" s="779"/>
      <c r="T29" s="779"/>
      <c r="U29" s="779"/>
      <c r="V29" s="779">
        <v>715</v>
      </c>
      <c r="W29" s="779"/>
      <c r="X29" s="779"/>
      <c r="Y29" s="779"/>
      <c r="Z29" s="779"/>
      <c r="AA29" s="779">
        <v>20</v>
      </c>
      <c r="AB29" s="779"/>
      <c r="AC29" s="779"/>
      <c r="AD29" s="779"/>
      <c r="AE29" s="780"/>
      <c r="AF29" s="781">
        <v>20</v>
      </c>
      <c r="AG29" s="782"/>
      <c r="AH29" s="782"/>
      <c r="AI29" s="782"/>
      <c r="AJ29" s="783"/>
      <c r="AK29" s="850">
        <v>150</v>
      </c>
      <c r="AL29" s="851"/>
      <c r="AM29" s="851"/>
      <c r="AN29" s="851"/>
      <c r="AO29" s="851"/>
      <c r="AP29" s="851" t="s">
        <v>546</v>
      </c>
      <c r="AQ29" s="851"/>
      <c r="AR29" s="851"/>
      <c r="AS29" s="851"/>
      <c r="AT29" s="851"/>
      <c r="AU29" s="851" t="s">
        <v>544</v>
      </c>
      <c r="AV29" s="851"/>
      <c r="AW29" s="851"/>
      <c r="AX29" s="851"/>
      <c r="AY29" s="851"/>
      <c r="AZ29" s="852" t="s">
        <v>544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837</v>
      </c>
      <c r="R30" s="779"/>
      <c r="S30" s="779"/>
      <c r="T30" s="779"/>
      <c r="U30" s="779"/>
      <c r="V30" s="779">
        <v>675</v>
      </c>
      <c r="W30" s="779"/>
      <c r="X30" s="779"/>
      <c r="Y30" s="779"/>
      <c r="Z30" s="779"/>
      <c r="AA30" s="779">
        <v>162</v>
      </c>
      <c r="AB30" s="779"/>
      <c r="AC30" s="779"/>
      <c r="AD30" s="779"/>
      <c r="AE30" s="780"/>
      <c r="AF30" s="781">
        <v>1580</v>
      </c>
      <c r="AG30" s="782"/>
      <c r="AH30" s="782"/>
      <c r="AI30" s="782"/>
      <c r="AJ30" s="783"/>
      <c r="AK30" s="850">
        <v>0</v>
      </c>
      <c r="AL30" s="851"/>
      <c r="AM30" s="851"/>
      <c r="AN30" s="851"/>
      <c r="AO30" s="851"/>
      <c r="AP30" s="851">
        <v>1579</v>
      </c>
      <c r="AQ30" s="851"/>
      <c r="AR30" s="851"/>
      <c r="AS30" s="851"/>
      <c r="AT30" s="851"/>
      <c r="AU30" s="851" t="s">
        <v>544</v>
      </c>
      <c r="AV30" s="851"/>
      <c r="AW30" s="851"/>
      <c r="AX30" s="851"/>
      <c r="AY30" s="851"/>
      <c r="AZ30" s="852" t="s">
        <v>544</v>
      </c>
      <c r="BA30" s="852"/>
      <c r="BB30" s="852"/>
      <c r="BC30" s="852"/>
      <c r="BD30" s="852"/>
      <c r="BE30" s="848" t="s">
        <v>386</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387</v>
      </c>
      <c r="C31" s="776"/>
      <c r="D31" s="776"/>
      <c r="E31" s="776"/>
      <c r="F31" s="776"/>
      <c r="G31" s="776"/>
      <c r="H31" s="776"/>
      <c r="I31" s="776"/>
      <c r="J31" s="776"/>
      <c r="K31" s="776"/>
      <c r="L31" s="776"/>
      <c r="M31" s="776"/>
      <c r="N31" s="776"/>
      <c r="O31" s="776"/>
      <c r="P31" s="777"/>
      <c r="Q31" s="778">
        <v>1722</v>
      </c>
      <c r="R31" s="779"/>
      <c r="S31" s="779"/>
      <c r="T31" s="779"/>
      <c r="U31" s="779"/>
      <c r="V31" s="779">
        <v>1474</v>
      </c>
      <c r="W31" s="779"/>
      <c r="X31" s="779"/>
      <c r="Y31" s="779"/>
      <c r="Z31" s="779"/>
      <c r="AA31" s="779">
        <v>248</v>
      </c>
      <c r="AB31" s="779"/>
      <c r="AC31" s="779"/>
      <c r="AD31" s="779"/>
      <c r="AE31" s="780"/>
      <c r="AF31" s="781">
        <v>1516</v>
      </c>
      <c r="AG31" s="782"/>
      <c r="AH31" s="782"/>
      <c r="AI31" s="782"/>
      <c r="AJ31" s="783"/>
      <c r="AK31" s="850">
        <v>316</v>
      </c>
      <c r="AL31" s="851"/>
      <c r="AM31" s="851"/>
      <c r="AN31" s="851"/>
      <c r="AO31" s="851"/>
      <c r="AP31" s="851">
        <v>10268</v>
      </c>
      <c r="AQ31" s="851"/>
      <c r="AR31" s="851"/>
      <c r="AS31" s="851"/>
      <c r="AT31" s="851"/>
      <c r="AU31" s="851">
        <v>4549</v>
      </c>
      <c r="AV31" s="851"/>
      <c r="AW31" s="851"/>
      <c r="AX31" s="851"/>
      <c r="AY31" s="851"/>
      <c r="AZ31" s="852" t="s">
        <v>544</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6981</v>
      </c>
      <c r="R32" s="779"/>
      <c r="S32" s="779"/>
      <c r="T32" s="779"/>
      <c r="U32" s="779"/>
      <c r="V32" s="779">
        <v>6841</v>
      </c>
      <c r="W32" s="779"/>
      <c r="X32" s="779"/>
      <c r="Y32" s="779"/>
      <c r="Z32" s="779"/>
      <c r="AA32" s="779">
        <v>140</v>
      </c>
      <c r="AB32" s="779"/>
      <c r="AC32" s="779"/>
      <c r="AD32" s="779"/>
      <c r="AE32" s="780"/>
      <c r="AF32" s="781">
        <v>1025</v>
      </c>
      <c r="AG32" s="782"/>
      <c r="AH32" s="782"/>
      <c r="AI32" s="782"/>
      <c r="AJ32" s="783"/>
      <c r="AK32" s="850">
        <v>537</v>
      </c>
      <c r="AL32" s="851"/>
      <c r="AM32" s="851"/>
      <c r="AN32" s="851"/>
      <c r="AO32" s="851"/>
      <c r="AP32" s="851">
        <v>8665</v>
      </c>
      <c r="AQ32" s="851"/>
      <c r="AR32" s="851"/>
      <c r="AS32" s="851"/>
      <c r="AT32" s="851"/>
      <c r="AU32" s="851">
        <v>5502</v>
      </c>
      <c r="AV32" s="851"/>
      <c r="AW32" s="851"/>
      <c r="AX32" s="851"/>
      <c r="AY32" s="851"/>
      <c r="AZ32" s="852" t="s">
        <v>544</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34</v>
      </c>
      <c r="R33" s="779"/>
      <c r="S33" s="779"/>
      <c r="T33" s="779"/>
      <c r="U33" s="779"/>
      <c r="V33" s="779">
        <v>21</v>
      </c>
      <c r="W33" s="779"/>
      <c r="X33" s="779"/>
      <c r="Y33" s="779"/>
      <c r="Z33" s="779"/>
      <c r="AA33" s="779">
        <v>13</v>
      </c>
      <c r="AB33" s="779"/>
      <c r="AC33" s="779"/>
      <c r="AD33" s="779"/>
      <c r="AE33" s="780"/>
      <c r="AF33" s="781">
        <v>13</v>
      </c>
      <c r="AG33" s="782"/>
      <c r="AH33" s="782"/>
      <c r="AI33" s="782"/>
      <c r="AJ33" s="783"/>
      <c r="AK33" s="850" t="s">
        <v>544</v>
      </c>
      <c r="AL33" s="851"/>
      <c r="AM33" s="851"/>
      <c r="AN33" s="851"/>
      <c r="AO33" s="851"/>
      <c r="AP33" s="851">
        <v>24</v>
      </c>
      <c r="AQ33" s="851"/>
      <c r="AR33" s="851"/>
      <c r="AS33" s="851"/>
      <c r="AT33" s="851"/>
      <c r="AU33" s="851" t="s">
        <v>544</v>
      </c>
      <c r="AV33" s="851"/>
      <c r="AW33" s="851"/>
      <c r="AX33" s="851"/>
      <c r="AY33" s="851"/>
      <c r="AZ33" s="852" t="s">
        <v>544</v>
      </c>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f>SUM(AF28:AJ62)</f>
        <v>4272</v>
      </c>
      <c r="AG63" s="862"/>
      <c r="AH63" s="862"/>
      <c r="AI63" s="862"/>
      <c r="AJ63" s="863"/>
      <c r="AK63" s="864"/>
      <c r="AL63" s="859"/>
      <c r="AM63" s="859"/>
      <c r="AN63" s="859"/>
      <c r="AO63" s="859"/>
      <c r="AP63" s="862">
        <f>SUM(AP28:AT62)</f>
        <v>20536</v>
      </c>
      <c r="AQ63" s="862"/>
      <c r="AR63" s="862"/>
      <c r="AS63" s="862"/>
      <c r="AT63" s="862"/>
      <c r="AU63" s="862">
        <f>SUM(AU28:AY62)</f>
        <v>10051</v>
      </c>
      <c r="AV63" s="862"/>
      <c r="AW63" s="862"/>
      <c r="AX63" s="862"/>
      <c r="AY63" s="862"/>
      <c r="AZ63" s="866"/>
      <c r="BA63" s="866"/>
      <c r="BB63" s="866"/>
      <c r="BC63" s="866"/>
      <c r="BD63" s="866"/>
      <c r="BE63" s="862">
        <f>SUM(BE28:BI62)</f>
        <v>0</v>
      </c>
      <c r="BF63" s="862"/>
      <c r="BG63" s="862"/>
      <c r="BH63" s="862"/>
      <c r="BI63" s="862"/>
      <c r="BJ63" s="867" t="s">
        <v>113</v>
      </c>
      <c r="BK63" s="868"/>
      <c r="BL63" s="868"/>
      <c r="BM63" s="868"/>
      <c r="BN63" s="869"/>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0" t="s">
        <v>378</v>
      </c>
      <c r="AG66" s="833"/>
      <c r="AH66" s="833"/>
      <c r="AI66" s="833"/>
      <c r="AJ66" s="871"/>
      <c r="AK66" s="737" t="s">
        <v>379</v>
      </c>
      <c r="AL66" s="761"/>
      <c r="AM66" s="761"/>
      <c r="AN66" s="761"/>
      <c r="AO66" s="762"/>
      <c r="AP66" s="737" t="s">
        <v>380</v>
      </c>
      <c r="AQ66" s="738"/>
      <c r="AR66" s="738"/>
      <c r="AS66" s="738"/>
      <c r="AT66" s="739"/>
      <c r="AU66" s="737" t="s">
        <v>395</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2"/>
      <c r="AG67" s="836"/>
      <c r="AH67" s="836"/>
      <c r="AI67" s="836"/>
      <c r="AJ67" s="873"/>
      <c r="AK67" s="874"/>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9"/>
    </row>
    <row r="68" spans="1:131" s="200" customFormat="1" ht="26.25" customHeight="1" thickTop="1" x14ac:dyDescent="0.15">
      <c r="A68" s="211">
        <v>1</v>
      </c>
      <c r="B68" s="887" t="s">
        <v>552</v>
      </c>
      <c r="C68" s="888"/>
      <c r="D68" s="888"/>
      <c r="E68" s="888"/>
      <c r="F68" s="888"/>
      <c r="G68" s="888"/>
      <c r="H68" s="888"/>
      <c r="I68" s="888"/>
      <c r="J68" s="888"/>
      <c r="K68" s="888"/>
      <c r="L68" s="888"/>
      <c r="M68" s="888"/>
      <c r="N68" s="888"/>
      <c r="O68" s="888"/>
      <c r="P68" s="889"/>
      <c r="Q68" s="890"/>
      <c r="R68" s="884"/>
      <c r="S68" s="884"/>
      <c r="T68" s="884"/>
      <c r="U68" s="884"/>
      <c r="V68" s="884"/>
      <c r="W68" s="884"/>
      <c r="X68" s="884"/>
      <c r="Y68" s="884"/>
      <c r="Z68" s="884"/>
      <c r="AA68" s="884"/>
      <c r="AB68" s="884"/>
      <c r="AC68" s="884"/>
      <c r="AD68" s="884"/>
      <c r="AE68" s="884"/>
      <c r="AF68" s="884"/>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8"/>
      <c r="BF68" s="218"/>
      <c r="BG68" s="218"/>
      <c r="BH68" s="218"/>
      <c r="BI68" s="218"/>
      <c r="BJ68" s="218"/>
      <c r="BK68" s="218"/>
      <c r="BL68" s="218"/>
      <c r="BM68" s="218"/>
      <c r="BN68" s="218"/>
      <c r="BO68" s="218"/>
      <c r="BP68" s="218"/>
      <c r="BQ68" s="215">
        <v>62</v>
      </c>
      <c r="BR68" s="220"/>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9"/>
    </row>
    <row r="69" spans="1:131" s="200" customFormat="1" ht="26.25" customHeight="1" x14ac:dyDescent="0.15">
      <c r="A69" s="214">
        <v>2</v>
      </c>
      <c r="B69" s="891" t="s">
        <v>553</v>
      </c>
      <c r="C69" s="892"/>
      <c r="D69" s="892"/>
      <c r="E69" s="892"/>
      <c r="F69" s="892"/>
      <c r="G69" s="892"/>
      <c r="H69" s="892"/>
      <c r="I69" s="892"/>
      <c r="J69" s="892"/>
      <c r="K69" s="892"/>
      <c r="L69" s="892"/>
      <c r="M69" s="892"/>
      <c r="N69" s="892"/>
      <c r="O69" s="892"/>
      <c r="P69" s="893"/>
      <c r="Q69" s="894">
        <v>297</v>
      </c>
      <c r="R69" s="851"/>
      <c r="S69" s="851"/>
      <c r="T69" s="851"/>
      <c r="U69" s="851"/>
      <c r="V69" s="851">
        <v>237</v>
      </c>
      <c r="W69" s="851"/>
      <c r="X69" s="851"/>
      <c r="Y69" s="851"/>
      <c r="Z69" s="851"/>
      <c r="AA69" s="851">
        <v>60</v>
      </c>
      <c r="AB69" s="851"/>
      <c r="AC69" s="851"/>
      <c r="AD69" s="851"/>
      <c r="AE69" s="851"/>
      <c r="AF69" s="851">
        <v>60</v>
      </c>
      <c r="AG69" s="851"/>
      <c r="AH69" s="851"/>
      <c r="AI69" s="851"/>
      <c r="AJ69" s="851"/>
      <c r="AK69" s="851" t="s">
        <v>567</v>
      </c>
      <c r="AL69" s="851"/>
      <c r="AM69" s="851"/>
      <c r="AN69" s="851"/>
      <c r="AO69" s="851"/>
      <c r="AP69" s="851" t="s">
        <v>567</v>
      </c>
      <c r="AQ69" s="851"/>
      <c r="AR69" s="851"/>
      <c r="AS69" s="851"/>
      <c r="AT69" s="851"/>
      <c r="AU69" s="851" t="s">
        <v>567</v>
      </c>
      <c r="AV69" s="851"/>
      <c r="AW69" s="851"/>
      <c r="AX69" s="851"/>
      <c r="AY69" s="851"/>
      <c r="AZ69" s="895"/>
      <c r="BA69" s="895"/>
      <c r="BB69" s="895"/>
      <c r="BC69" s="895"/>
      <c r="BD69" s="896"/>
      <c r="BE69" s="218"/>
      <c r="BF69" s="218"/>
      <c r="BG69" s="218"/>
      <c r="BH69" s="218"/>
      <c r="BI69" s="218"/>
      <c r="BJ69" s="218"/>
      <c r="BK69" s="218"/>
      <c r="BL69" s="218"/>
      <c r="BM69" s="218"/>
      <c r="BN69" s="218"/>
      <c r="BO69" s="218"/>
      <c r="BP69" s="218"/>
      <c r="BQ69" s="215">
        <v>63</v>
      </c>
      <c r="BR69" s="220"/>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9"/>
    </row>
    <row r="70" spans="1:131" s="200" customFormat="1" ht="26.25" customHeight="1" x14ac:dyDescent="0.15">
      <c r="A70" s="214">
        <v>3</v>
      </c>
      <c r="B70" s="891" t="s">
        <v>554</v>
      </c>
      <c r="C70" s="892"/>
      <c r="D70" s="892"/>
      <c r="E70" s="892"/>
      <c r="F70" s="892"/>
      <c r="G70" s="892"/>
      <c r="H70" s="892"/>
      <c r="I70" s="892"/>
      <c r="J70" s="892"/>
      <c r="K70" s="892"/>
      <c r="L70" s="892"/>
      <c r="M70" s="892"/>
      <c r="N70" s="892"/>
      <c r="O70" s="892"/>
      <c r="P70" s="893"/>
      <c r="Q70" s="894">
        <v>419</v>
      </c>
      <c r="R70" s="851"/>
      <c r="S70" s="851"/>
      <c r="T70" s="851"/>
      <c r="U70" s="851"/>
      <c r="V70" s="851">
        <v>380</v>
      </c>
      <c r="W70" s="851"/>
      <c r="X70" s="851"/>
      <c r="Y70" s="851"/>
      <c r="Z70" s="851"/>
      <c r="AA70" s="851">
        <v>39</v>
      </c>
      <c r="AB70" s="851"/>
      <c r="AC70" s="851"/>
      <c r="AD70" s="851"/>
      <c r="AE70" s="851"/>
      <c r="AF70" s="851">
        <v>38</v>
      </c>
      <c r="AG70" s="851"/>
      <c r="AH70" s="851"/>
      <c r="AI70" s="851"/>
      <c r="AJ70" s="851"/>
      <c r="AK70" s="851" t="s">
        <v>567</v>
      </c>
      <c r="AL70" s="851"/>
      <c r="AM70" s="851"/>
      <c r="AN70" s="851"/>
      <c r="AO70" s="851"/>
      <c r="AP70" s="851">
        <v>212</v>
      </c>
      <c r="AQ70" s="851"/>
      <c r="AR70" s="851"/>
      <c r="AS70" s="851"/>
      <c r="AT70" s="851"/>
      <c r="AU70" s="851" t="s">
        <v>567</v>
      </c>
      <c r="AV70" s="851"/>
      <c r="AW70" s="851"/>
      <c r="AX70" s="851"/>
      <c r="AY70" s="851"/>
      <c r="AZ70" s="895"/>
      <c r="BA70" s="895"/>
      <c r="BB70" s="895"/>
      <c r="BC70" s="895"/>
      <c r="BD70" s="896"/>
      <c r="BE70" s="218"/>
      <c r="BF70" s="218"/>
      <c r="BG70" s="218"/>
      <c r="BH70" s="218"/>
      <c r="BI70" s="218"/>
      <c r="BJ70" s="218"/>
      <c r="BK70" s="218"/>
      <c r="BL70" s="218"/>
      <c r="BM70" s="218"/>
      <c r="BN70" s="218"/>
      <c r="BO70" s="218"/>
      <c r="BP70" s="218"/>
      <c r="BQ70" s="215">
        <v>64</v>
      </c>
      <c r="BR70" s="220"/>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9"/>
    </row>
    <row r="71" spans="1:131" s="200" customFormat="1" ht="26.25" customHeight="1" x14ac:dyDescent="0.15">
      <c r="A71" s="214">
        <v>4</v>
      </c>
      <c r="B71" s="891" t="s">
        <v>555</v>
      </c>
      <c r="C71" s="892"/>
      <c r="D71" s="892"/>
      <c r="E71" s="892"/>
      <c r="F71" s="892"/>
      <c r="G71" s="892"/>
      <c r="H71" s="892"/>
      <c r="I71" s="892"/>
      <c r="J71" s="892"/>
      <c r="K71" s="892"/>
      <c r="L71" s="892"/>
      <c r="M71" s="892"/>
      <c r="N71" s="892"/>
      <c r="O71" s="892"/>
      <c r="P71" s="893"/>
      <c r="Q71" s="894">
        <v>18154</v>
      </c>
      <c r="R71" s="851"/>
      <c r="S71" s="851"/>
      <c r="T71" s="851"/>
      <c r="U71" s="851"/>
      <c r="V71" s="851">
        <v>17697</v>
      </c>
      <c r="W71" s="851"/>
      <c r="X71" s="851"/>
      <c r="Y71" s="851"/>
      <c r="Z71" s="851"/>
      <c r="AA71" s="851">
        <v>457</v>
      </c>
      <c r="AB71" s="851"/>
      <c r="AC71" s="851"/>
      <c r="AD71" s="851"/>
      <c r="AE71" s="851"/>
      <c r="AF71" s="851">
        <v>457</v>
      </c>
      <c r="AG71" s="851"/>
      <c r="AH71" s="851"/>
      <c r="AI71" s="851"/>
      <c r="AJ71" s="851"/>
      <c r="AK71" s="851">
        <v>16</v>
      </c>
      <c r="AL71" s="851"/>
      <c r="AM71" s="851"/>
      <c r="AN71" s="851"/>
      <c r="AO71" s="851"/>
      <c r="AP71" s="851" t="s">
        <v>567</v>
      </c>
      <c r="AQ71" s="851"/>
      <c r="AR71" s="851"/>
      <c r="AS71" s="851"/>
      <c r="AT71" s="851"/>
      <c r="AU71" s="851" t="s">
        <v>567</v>
      </c>
      <c r="AV71" s="851"/>
      <c r="AW71" s="851"/>
      <c r="AX71" s="851"/>
      <c r="AY71" s="851"/>
      <c r="AZ71" s="895"/>
      <c r="BA71" s="895"/>
      <c r="BB71" s="895"/>
      <c r="BC71" s="895"/>
      <c r="BD71" s="896"/>
      <c r="BE71" s="218"/>
      <c r="BF71" s="218"/>
      <c r="BG71" s="218"/>
      <c r="BH71" s="218"/>
      <c r="BI71" s="218"/>
      <c r="BJ71" s="218"/>
      <c r="BK71" s="218"/>
      <c r="BL71" s="218"/>
      <c r="BM71" s="218"/>
      <c r="BN71" s="218"/>
      <c r="BO71" s="218"/>
      <c r="BP71" s="218"/>
      <c r="BQ71" s="215">
        <v>65</v>
      </c>
      <c r="BR71" s="220"/>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9"/>
    </row>
    <row r="72" spans="1:131" s="200" customFormat="1" ht="26.25" customHeight="1" x14ac:dyDescent="0.15">
      <c r="A72" s="214">
        <v>5</v>
      </c>
      <c r="B72" s="891" t="s">
        <v>556</v>
      </c>
      <c r="C72" s="892"/>
      <c r="D72" s="892"/>
      <c r="E72" s="892"/>
      <c r="F72" s="892"/>
      <c r="G72" s="892"/>
      <c r="H72" s="892"/>
      <c r="I72" s="892"/>
      <c r="J72" s="892"/>
      <c r="K72" s="892"/>
      <c r="L72" s="892"/>
      <c r="M72" s="892"/>
      <c r="N72" s="892"/>
      <c r="O72" s="892"/>
      <c r="P72" s="893"/>
      <c r="Q72" s="894">
        <v>2322</v>
      </c>
      <c r="R72" s="851"/>
      <c r="S72" s="851"/>
      <c r="T72" s="851"/>
      <c r="U72" s="851"/>
      <c r="V72" s="851">
        <v>2121</v>
      </c>
      <c r="W72" s="851"/>
      <c r="X72" s="851"/>
      <c r="Y72" s="851"/>
      <c r="Z72" s="851"/>
      <c r="AA72" s="851">
        <v>201</v>
      </c>
      <c r="AB72" s="851"/>
      <c r="AC72" s="851"/>
      <c r="AD72" s="851"/>
      <c r="AE72" s="851"/>
      <c r="AF72" s="851">
        <v>201</v>
      </c>
      <c r="AG72" s="851"/>
      <c r="AH72" s="851"/>
      <c r="AI72" s="851"/>
      <c r="AJ72" s="851"/>
      <c r="AK72" s="851" t="s">
        <v>567</v>
      </c>
      <c r="AL72" s="851"/>
      <c r="AM72" s="851"/>
      <c r="AN72" s="851"/>
      <c r="AO72" s="851"/>
      <c r="AP72" s="851">
        <v>1367</v>
      </c>
      <c r="AQ72" s="851"/>
      <c r="AR72" s="851"/>
      <c r="AS72" s="851"/>
      <c r="AT72" s="851"/>
      <c r="AU72" s="851">
        <v>264</v>
      </c>
      <c r="AV72" s="851"/>
      <c r="AW72" s="851"/>
      <c r="AX72" s="851"/>
      <c r="AY72" s="851"/>
      <c r="AZ72" s="895"/>
      <c r="BA72" s="895"/>
      <c r="BB72" s="895"/>
      <c r="BC72" s="895"/>
      <c r="BD72" s="896"/>
      <c r="BE72" s="218"/>
      <c r="BF72" s="218"/>
      <c r="BG72" s="218"/>
      <c r="BH72" s="218"/>
      <c r="BI72" s="218"/>
      <c r="BJ72" s="218"/>
      <c r="BK72" s="218"/>
      <c r="BL72" s="218"/>
      <c r="BM72" s="218"/>
      <c r="BN72" s="218"/>
      <c r="BO72" s="218"/>
      <c r="BP72" s="218"/>
      <c r="BQ72" s="215">
        <v>66</v>
      </c>
      <c r="BR72" s="220"/>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9"/>
    </row>
    <row r="73" spans="1:131" s="200" customFormat="1" ht="26.25" customHeight="1" x14ac:dyDescent="0.15">
      <c r="A73" s="214">
        <v>6</v>
      </c>
      <c r="B73" s="891" t="s">
        <v>557</v>
      </c>
      <c r="C73" s="892"/>
      <c r="D73" s="892"/>
      <c r="E73" s="892"/>
      <c r="F73" s="892"/>
      <c r="G73" s="892"/>
      <c r="H73" s="892"/>
      <c r="I73" s="892"/>
      <c r="J73" s="892"/>
      <c r="K73" s="892"/>
      <c r="L73" s="892"/>
      <c r="M73" s="892"/>
      <c r="N73" s="892"/>
      <c r="O73" s="892"/>
      <c r="P73" s="893"/>
      <c r="Q73" s="894">
        <v>23</v>
      </c>
      <c r="R73" s="851"/>
      <c r="S73" s="851"/>
      <c r="T73" s="851"/>
      <c r="U73" s="851"/>
      <c r="V73" s="851">
        <v>15</v>
      </c>
      <c r="W73" s="851"/>
      <c r="X73" s="851"/>
      <c r="Y73" s="851"/>
      <c r="Z73" s="851"/>
      <c r="AA73" s="851">
        <v>7</v>
      </c>
      <c r="AB73" s="851"/>
      <c r="AC73" s="851"/>
      <c r="AD73" s="851"/>
      <c r="AE73" s="851"/>
      <c r="AF73" s="851">
        <v>7</v>
      </c>
      <c r="AG73" s="851"/>
      <c r="AH73" s="851"/>
      <c r="AI73" s="851"/>
      <c r="AJ73" s="851"/>
      <c r="AK73" s="851" t="s">
        <v>567</v>
      </c>
      <c r="AL73" s="851"/>
      <c r="AM73" s="851"/>
      <c r="AN73" s="851"/>
      <c r="AO73" s="851"/>
      <c r="AP73" s="851" t="s">
        <v>567</v>
      </c>
      <c r="AQ73" s="851"/>
      <c r="AR73" s="851"/>
      <c r="AS73" s="851"/>
      <c r="AT73" s="851"/>
      <c r="AU73" s="851" t="s">
        <v>567</v>
      </c>
      <c r="AV73" s="851"/>
      <c r="AW73" s="851"/>
      <c r="AX73" s="851"/>
      <c r="AY73" s="851"/>
      <c r="AZ73" s="895"/>
      <c r="BA73" s="895"/>
      <c r="BB73" s="895"/>
      <c r="BC73" s="895"/>
      <c r="BD73" s="896"/>
      <c r="BE73" s="218"/>
      <c r="BF73" s="218"/>
      <c r="BG73" s="218"/>
      <c r="BH73" s="218"/>
      <c r="BI73" s="218"/>
      <c r="BJ73" s="218"/>
      <c r="BK73" s="218"/>
      <c r="BL73" s="218"/>
      <c r="BM73" s="218"/>
      <c r="BN73" s="218"/>
      <c r="BO73" s="218"/>
      <c r="BP73" s="218"/>
      <c r="BQ73" s="215">
        <v>67</v>
      </c>
      <c r="BR73" s="220"/>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9"/>
    </row>
    <row r="74" spans="1:131" s="200" customFormat="1" ht="26.25" customHeight="1" x14ac:dyDescent="0.15">
      <c r="A74" s="214">
        <v>7</v>
      </c>
      <c r="B74" s="891" t="s">
        <v>558</v>
      </c>
      <c r="C74" s="892"/>
      <c r="D74" s="892"/>
      <c r="E74" s="892"/>
      <c r="F74" s="892"/>
      <c r="G74" s="892"/>
      <c r="H74" s="892"/>
      <c r="I74" s="892"/>
      <c r="J74" s="892"/>
      <c r="K74" s="892"/>
      <c r="L74" s="892"/>
      <c r="M74" s="892"/>
      <c r="N74" s="892"/>
      <c r="O74" s="892"/>
      <c r="P74" s="893"/>
      <c r="Q74" s="894"/>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5"/>
      <c r="BA74" s="895"/>
      <c r="BB74" s="895"/>
      <c r="BC74" s="895"/>
      <c r="BD74" s="896"/>
      <c r="BE74" s="218"/>
      <c r="BF74" s="218"/>
      <c r="BG74" s="218"/>
      <c r="BH74" s="218"/>
      <c r="BI74" s="218"/>
      <c r="BJ74" s="218"/>
      <c r="BK74" s="218"/>
      <c r="BL74" s="218"/>
      <c r="BM74" s="218"/>
      <c r="BN74" s="218"/>
      <c r="BO74" s="218"/>
      <c r="BP74" s="218"/>
      <c r="BQ74" s="215">
        <v>68</v>
      </c>
      <c r="BR74" s="220"/>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9"/>
    </row>
    <row r="75" spans="1:131" s="200" customFormat="1" ht="26.25" customHeight="1" x14ac:dyDescent="0.15">
      <c r="A75" s="214">
        <v>8</v>
      </c>
      <c r="B75" s="891" t="s">
        <v>553</v>
      </c>
      <c r="C75" s="892"/>
      <c r="D75" s="892"/>
      <c r="E75" s="892"/>
      <c r="F75" s="892"/>
      <c r="G75" s="892"/>
      <c r="H75" s="892"/>
      <c r="I75" s="892"/>
      <c r="J75" s="892"/>
      <c r="K75" s="892"/>
      <c r="L75" s="892"/>
      <c r="M75" s="892"/>
      <c r="N75" s="892"/>
      <c r="O75" s="892"/>
      <c r="P75" s="893"/>
      <c r="Q75" s="897">
        <v>9</v>
      </c>
      <c r="R75" s="898"/>
      <c r="S75" s="898"/>
      <c r="T75" s="898"/>
      <c r="U75" s="850"/>
      <c r="V75" s="899">
        <v>9</v>
      </c>
      <c r="W75" s="898"/>
      <c r="X75" s="898"/>
      <c r="Y75" s="898"/>
      <c r="Z75" s="850"/>
      <c r="AA75" s="851" t="s">
        <v>544</v>
      </c>
      <c r="AB75" s="851"/>
      <c r="AC75" s="851"/>
      <c r="AD75" s="851"/>
      <c r="AE75" s="851"/>
      <c r="AF75" s="851" t="s">
        <v>544</v>
      </c>
      <c r="AG75" s="851"/>
      <c r="AH75" s="851"/>
      <c r="AI75" s="851"/>
      <c r="AJ75" s="851"/>
      <c r="AK75" s="851" t="s">
        <v>544</v>
      </c>
      <c r="AL75" s="851"/>
      <c r="AM75" s="851"/>
      <c r="AN75" s="851"/>
      <c r="AO75" s="851"/>
      <c r="AP75" s="851" t="s">
        <v>544</v>
      </c>
      <c r="AQ75" s="851"/>
      <c r="AR75" s="851"/>
      <c r="AS75" s="851"/>
      <c r="AT75" s="851"/>
      <c r="AU75" s="851" t="s">
        <v>544</v>
      </c>
      <c r="AV75" s="851"/>
      <c r="AW75" s="851"/>
      <c r="AX75" s="851"/>
      <c r="AY75" s="851"/>
      <c r="AZ75" s="895"/>
      <c r="BA75" s="895"/>
      <c r="BB75" s="895"/>
      <c r="BC75" s="895"/>
      <c r="BD75" s="896"/>
      <c r="BE75" s="218"/>
      <c r="BF75" s="218"/>
      <c r="BG75" s="218"/>
      <c r="BH75" s="218"/>
      <c r="BI75" s="218"/>
      <c r="BJ75" s="218"/>
      <c r="BK75" s="218"/>
      <c r="BL75" s="218"/>
      <c r="BM75" s="218"/>
      <c r="BN75" s="218"/>
      <c r="BO75" s="218"/>
      <c r="BP75" s="218"/>
      <c r="BQ75" s="215">
        <v>69</v>
      </c>
      <c r="BR75" s="220"/>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9"/>
    </row>
    <row r="76" spans="1:131" s="200" customFormat="1" ht="26.25" customHeight="1" x14ac:dyDescent="0.15">
      <c r="A76" s="214">
        <v>9</v>
      </c>
      <c r="B76" s="891" t="s">
        <v>559</v>
      </c>
      <c r="C76" s="892"/>
      <c r="D76" s="892"/>
      <c r="E76" s="892"/>
      <c r="F76" s="892"/>
      <c r="G76" s="892"/>
      <c r="H76" s="892"/>
      <c r="I76" s="892"/>
      <c r="J76" s="892"/>
      <c r="K76" s="892"/>
      <c r="L76" s="892"/>
      <c r="M76" s="892"/>
      <c r="N76" s="892"/>
      <c r="O76" s="892"/>
      <c r="P76" s="893"/>
      <c r="Q76" s="897">
        <v>76</v>
      </c>
      <c r="R76" s="898"/>
      <c r="S76" s="898"/>
      <c r="T76" s="898"/>
      <c r="U76" s="850"/>
      <c r="V76" s="899">
        <v>76</v>
      </c>
      <c r="W76" s="898"/>
      <c r="X76" s="898"/>
      <c r="Y76" s="898"/>
      <c r="Z76" s="850"/>
      <c r="AA76" s="851" t="s">
        <v>544</v>
      </c>
      <c r="AB76" s="851"/>
      <c r="AC76" s="851"/>
      <c r="AD76" s="851"/>
      <c r="AE76" s="851"/>
      <c r="AF76" s="851" t="s">
        <v>544</v>
      </c>
      <c r="AG76" s="851"/>
      <c r="AH76" s="851"/>
      <c r="AI76" s="851"/>
      <c r="AJ76" s="851"/>
      <c r="AK76" s="851" t="s">
        <v>544</v>
      </c>
      <c r="AL76" s="851"/>
      <c r="AM76" s="851"/>
      <c r="AN76" s="851"/>
      <c r="AO76" s="851"/>
      <c r="AP76" s="851" t="s">
        <v>544</v>
      </c>
      <c r="AQ76" s="851"/>
      <c r="AR76" s="851"/>
      <c r="AS76" s="851"/>
      <c r="AT76" s="851"/>
      <c r="AU76" s="851" t="s">
        <v>544</v>
      </c>
      <c r="AV76" s="851"/>
      <c r="AW76" s="851"/>
      <c r="AX76" s="851"/>
      <c r="AY76" s="851"/>
      <c r="AZ76" s="895"/>
      <c r="BA76" s="895"/>
      <c r="BB76" s="895"/>
      <c r="BC76" s="895"/>
      <c r="BD76" s="896"/>
      <c r="BE76" s="218"/>
      <c r="BF76" s="218"/>
      <c r="BG76" s="218"/>
      <c r="BH76" s="218"/>
      <c r="BI76" s="218"/>
      <c r="BJ76" s="218"/>
      <c r="BK76" s="218"/>
      <c r="BL76" s="218"/>
      <c r="BM76" s="218"/>
      <c r="BN76" s="218"/>
      <c r="BO76" s="218"/>
      <c r="BP76" s="218"/>
      <c r="BQ76" s="215">
        <v>70</v>
      </c>
      <c r="BR76" s="220"/>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9"/>
    </row>
    <row r="77" spans="1:131" s="200" customFormat="1" ht="26.25" customHeight="1" x14ac:dyDescent="0.15">
      <c r="A77" s="214">
        <v>10</v>
      </c>
      <c r="B77" s="891" t="s">
        <v>560</v>
      </c>
      <c r="C77" s="892"/>
      <c r="D77" s="892"/>
      <c r="E77" s="892"/>
      <c r="F77" s="892"/>
      <c r="G77" s="892"/>
      <c r="H77" s="892"/>
      <c r="I77" s="892"/>
      <c r="J77" s="892"/>
      <c r="K77" s="892"/>
      <c r="L77" s="892"/>
      <c r="M77" s="892"/>
      <c r="N77" s="892"/>
      <c r="O77" s="892"/>
      <c r="P77" s="893"/>
      <c r="Q77" s="897">
        <v>122</v>
      </c>
      <c r="R77" s="898"/>
      <c r="S77" s="898"/>
      <c r="T77" s="898"/>
      <c r="U77" s="850"/>
      <c r="V77" s="899">
        <v>122</v>
      </c>
      <c r="W77" s="898"/>
      <c r="X77" s="898"/>
      <c r="Y77" s="898"/>
      <c r="Z77" s="850"/>
      <c r="AA77" s="851" t="s">
        <v>544</v>
      </c>
      <c r="AB77" s="851"/>
      <c r="AC77" s="851"/>
      <c r="AD77" s="851"/>
      <c r="AE77" s="851"/>
      <c r="AF77" s="851" t="s">
        <v>544</v>
      </c>
      <c r="AG77" s="851"/>
      <c r="AH77" s="851"/>
      <c r="AI77" s="851"/>
      <c r="AJ77" s="851"/>
      <c r="AK77" s="851" t="s">
        <v>544</v>
      </c>
      <c r="AL77" s="851"/>
      <c r="AM77" s="851"/>
      <c r="AN77" s="851"/>
      <c r="AO77" s="851"/>
      <c r="AP77" s="899">
        <v>485</v>
      </c>
      <c r="AQ77" s="898"/>
      <c r="AR77" s="898"/>
      <c r="AS77" s="898"/>
      <c r="AT77" s="850"/>
      <c r="AU77" s="899">
        <v>343</v>
      </c>
      <c r="AV77" s="898"/>
      <c r="AW77" s="898"/>
      <c r="AX77" s="898"/>
      <c r="AY77" s="850"/>
      <c r="AZ77" s="895"/>
      <c r="BA77" s="895"/>
      <c r="BB77" s="895"/>
      <c r="BC77" s="895"/>
      <c r="BD77" s="896"/>
      <c r="BE77" s="218"/>
      <c r="BF77" s="218"/>
      <c r="BG77" s="218"/>
      <c r="BH77" s="218"/>
      <c r="BI77" s="218"/>
      <c r="BJ77" s="218"/>
      <c r="BK77" s="218"/>
      <c r="BL77" s="218"/>
      <c r="BM77" s="218"/>
      <c r="BN77" s="218"/>
      <c r="BO77" s="218"/>
      <c r="BP77" s="218"/>
      <c r="BQ77" s="215">
        <v>71</v>
      </c>
      <c r="BR77" s="220"/>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9"/>
    </row>
    <row r="78" spans="1:131" s="200" customFormat="1" ht="26.25" customHeight="1" x14ac:dyDescent="0.15">
      <c r="A78" s="214">
        <v>11</v>
      </c>
      <c r="B78" s="891" t="s">
        <v>561</v>
      </c>
      <c r="C78" s="892"/>
      <c r="D78" s="892"/>
      <c r="E78" s="892"/>
      <c r="F78" s="892"/>
      <c r="G78" s="892"/>
      <c r="H78" s="892"/>
      <c r="I78" s="892"/>
      <c r="J78" s="892"/>
      <c r="K78" s="892"/>
      <c r="L78" s="892"/>
      <c r="M78" s="892"/>
      <c r="N78" s="892"/>
      <c r="O78" s="892"/>
      <c r="P78" s="893"/>
      <c r="Q78" s="894">
        <v>2227</v>
      </c>
      <c r="R78" s="851"/>
      <c r="S78" s="851"/>
      <c r="T78" s="851"/>
      <c r="U78" s="851"/>
      <c r="V78" s="851">
        <v>2227</v>
      </c>
      <c r="W78" s="851"/>
      <c r="X78" s="851"/>
      <c r="Y78" s="851"/>
      <c r="Z78" s="851"/>
      <c r="AA78" s="851" t="s">
        <v>544</v>
      </c>
      <c r="AB78" s="851"/>
      <c r="AC78" s="851"/>
      <c r="AD78" s="851"/>
      <c r="AE78" s="851"/>
      <c r="AF78" s="851" t="s">
        <v>544</v>
      </c>
      <c r="AG78" s="851"/>
      <c r="AH78" s="851"/>
      <c r="AI78" s="851"/>
      <c r="AJ78" s="851"/>
      <c r="AK78" s="851" t="s">
        <v>544</v>
      </c>
      <c r="AL78" s="851"/>
      <c r="AM78" s="851"/>
      <c r="AN78" s="851"/>
      <c r="AO78" s="851"/>
      <c r="AP78" s="851">
        <v>4721</v>
      </c>
      <c r="AQ78" s="851"/>
      <c r="AR78" s="851"/>
      <c r="AS78" s="851"/>
      <c r="AT78" s="851"/>
      <c r="AU78" s="851">
        <v>1753</v>
      </c>
      <c r="AV78" s="851"/>
      <c r="AW78" s="851"/>
      <c r="AX78" s="851"/>
      <c r="AY78" s="851"/>
      <c r="AZ78" s="895"/>
      <c r="BA78" s="895"/>
      <c r="BB78" s="895"/>
      <c r="BC78" s="895"/>
      <c r="BD78" s="896"/>
      <c r="BE78" s="218"/>
      <c r="BF78" s="218"/>
      <c r="BG78" s="218"/>
      <c r="BH78" s="218"/>
      <c r="BI78" s="218"/>
      <c r="BJ78" s="221"/>
      <c r="BK78" s="221"/>
      <c r="BL78" s="221"/>
      <c r="BM78" s="221"/>
      <c r="BN78" s="221"/>
      <c r="BO78" s="218"/>
      <c r="BP78" s="218"/>
      <c r="BQ78" s="215">
        <v>72</v>
      </c>
      <c r="BR78" s="220"/>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9"/>
    </row>
    <row r="79" spans="1:131" s="200" customFormat="1" ht="26.25" customHeight="1" x14ac:dyDescent="0.15">
      <c r="A79" s="214">
        <v>12</v>
      </c>
      <c r="B79" s="891" t="s">
        <v>562</v>
      </c>
      <c r="C79" s="892"/>
      <c r="D79" s="892"/>
      <c r="E79" s="892"/>
      <c r="F79" s="892"/>
      <c r="G79" s="892"/>
      <c r="H79" s="892"/>
      <c r="I79" s="892"/>
      <c r="J79" s="892"/>
      <c r="K79" s="892"/>
      <c r="L79" s="892"/>
      <c r="M79" s="892"/>
      <c r="N79" s="892"/>
      <c r="O79" s="892"/>
      <c r="P79" s="893"/>
      <c r="Q79" s="894">
        <v>455</v>
      </c>
      <c r="R79" s="851"/>
      <c r="S79" s="851"/>
      <c r="T79" s="851"/>
      <c r="U79" s="851"/>
      <c r="V79" s="851">
        <v>429</v>
      </c>
      <c r="W79" s="851"/>
      <c r="X79" s="851"/>
      <c r="Y79" s="851"/>
      <c r="Z79" s="851"/>
      <c r="AA79" s="851">
        <v>26</v>
      </c>
      <c r="AB79" s="851"/>
      <c r="AC79" s="851"/>
      <c r="AD79" s="851"/>
      <c r="AE79" s="851"/>
      <c r="AF79" s="851">
        <v>26</v>
      </c>
      <c r="AG79" s="851"/>
      <c r="AH79" s="851"/>
      <c r="AI79" s="851"/>
      <c r="AJ79" s="851"/>
      <c r="AK79" s="851" t="s">
        <v>567</v>
      </c>
      <c r="AL79" s="851"/>
      <c r="AM79" s="851"/>
      <c r="AN79" s="851"/>
      <c r="AO79" s="851"/>
      <c r="AP79" s="851" t="s">
        <v>567</v>
      </c>
      <c r="AQ79" s="851"/>
      <c r="AR79" s="851"/>
      <c r="AS79" s="851"/>
      <c r="AT79" s="851"/>
      <c r="AU79" s="851" t="s">
        <v>567</v>
      </c>
      <c r="AV79" s="851"/>
      <c r="AW79" s="851"/>
      <c r="AX79" s="851"/>
      <c r="AY79" s="851"/>
      <c r="AZ79" s="895"/>
      <c r="BA79" s="895"/>
      <c r="BB79" s="895"/>
      <c r="BC79" s="895"/>
      <c r="BD79" s="896"/>
      <c r="BE79" s="218"/>
      <c r="BF79" s="218"/>
      <c r="BG79" s="218"/>
      <c r="BH79" s="218"/>
      <c r="BI79" s="218"/>
      <c r="BJ79" s="221"/>
      <c r="BK79" s="221"/>
      <c r="BL79" s="221"/>
      <c r="BM79" s="221"/>
      <c r="BN79" s="221"/>
      <c r="BO79" s="218"/>
      <c r="BP79" s="218"/>
      <c r="BQ79" s="215">
        <v>73</v>
      </c>
      <c r="BR79" s="220"/>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9"/>
    </row>
    <row r="80" spans="1:131" s="200" customFormat="1" ht="26.25" customHeight="1" x14ac:dyDescent="0.15">
      <c r="A80" s="214">
        <v>13</v>
      </c>
      <c r="B80" s="891" t="s">
        <v>563</v>
      </c>
      <c r="C80" s="892"/>
      <c r="D80" s="892"/>
      <c r="E80" s="892"/>
      <c r="F80" s="892"/>
      <c r="G80" s="892"/>
      <c r="H80" s="892"/>
      <c r="I80" s="892"/>
      <c r="J80" s="892"/>
      <c r="K80" s="892"/>
      <c r="L80" s="892"/>
      <c r="M80" s="892"/>
      <c r="N80" s="892"/>
      <c r="O80" s="892"/>
      <c r="P80" s="893"/>
      <c r="Q80" s="894"/>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5"/>
      <c r="BA80" s="895"/>
      <c r="BB80" s="895"/>
      <c r="BC80" s="895"/>
      <c r="BD80" s="896"/>
      <c r="BE80" s="218"/>
      <c r="BF80" s="218"/>
      <c r="BG80" s="218"/>
      <c r="BH80" s="218"/>
      <c r="BI80" s="218"/>
      <c r="BJ80" s="218"/>
      <c r="BK80" s="218"/>
      <c r="BL80" s="218"/>
      <c r="BM80" s="218"/>
      <c r="BN80" s="218"/>
      <c r="BO80" s="218"/>
      <c r="BP80" s="218"/>
      <c r="BQ80" s="215">
        <v>74</v>
      </c>
      <c r="BR80" s="220"/>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9"/>
    </row>
    <row r="81" spans="1:131" s="200" customFormat="1" ht="26.25" customHeight="1" x14ac:dyDescent="0.15">
      <c r="A81" s="214">
        <v>14</v>
      </c>
      <c r="B81" s="891" t="s">
        <v>553</v>
      </c>
      <c r="C81" s="892"/>
      <c r="D81" s="892"/>
      <c r="E81" s="892"/>
      <c r="F81" s="892"/>
      <c r="G81" s="892"/>
      <c r="H81" s="892"/>
      <c r="I81" s="892"/>
      <c r="J81" s="892"/>
      <c r="K81" s="892"/>
      <c r="L81" s="892"/>
      <c r="M81" s="892"/>
      <c r="N81" s="892"/>
      <c r="O81" s="892"/>
      <c r="P81" s="893"/>
      <c r="Q81" s="894">
        <v>2125</v>
      </c>
      <c r="R81" s="851"/>
      <c r="S81" s="851"/>
      <c r="T81" s="851"/>
      <c r="U81" s="851"/>
      <c r="V81" s="851">
        <v>2067</v>
      </c>
      <c r="W81" s="851"/>
      <c r="X81" s="851"/>
      <c r="Y81" s="851"/>
      <c r="Z81" s="851"/>
      <c r="AA81" s="851">
        <v>58</v>
      </c>
      <c r="AB81" s="851"/>
      <c r="AC81" s="851"/>
      <c r="AD81" s="851"/>
      <c r="AE81" s="851"/>
      <c r="AF81" s="851">
        <v>58</v>
      </c>
      <c r="AG81" s="851"/>
      <c r="AH81" s="851"/>
      <c r="AI81" s="851"/>
      <c r="AJ81" s="851"/>
      <c r="AK81" s="851">
        <v>125</v>
      </c>
      <c r="AL81" s="851"/>
      <c r="AM81" s="851"/>
      <c r="AN81" s="851"/>
      <c r="AO81" s="851"/>
      <c r="AP81" s="851" t="s">
        <v>567</v>
      </c>
      <c r="AQ81" s="851"/>
      <c r="AR81" s="851"/>
      <c r="AS81" s="851"/>
      <c r="AT81" s="851"/>
      <c r="AU81" s="851" t="s">
        <v>567</v>
      </c>
      <c r="AV81" s="851"/>
      <c r="AW81" s="851"/>
      <c r="AX81" s="851"/>
      <c r="AY81" s="851"/>
      <c r="AZ81" s="895"/>
      <c r="BA81" s="895"/>
      <c r="BB81" s="895"/>
      <c r="BC81" s="895"/>
      <c r="BD81" s="896"/>
      <c r="BE81" s="218"/>
      <c r="BF81" s="218"/>
      <c r="BG81" s="218"/>
      <c r="BH81" s="218"/>
      <c r="BI81" s="218"/>
      <c r="BJ81" s="218"/>
      <c r="BK81" s="218"/>
      <c r="BL81" s="218"/>
      <c r="BM81" s="218"/>
      <c r="BN81" s="218"/>
      <c r="BO81" s="218"/>
      <c r="BP81" s="218"/>
      <c r="BQ81" s="215">
        <v>75</v>
      </c>
      <c r="BR81" s="220"/>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9"/>
    </row>
    <row r="82" spans="1:131" s="200" customFormat="1" ht="26.25" customHeight="1" x14ac:dyDescent="0.15">
      <c r="A82" s="214">
        <v>15</v>
      </c>
      <c r="B82" s="891" t="s">
        <v>564</v>
      </c>
      <c r="C82" s="892"/>
      <c r="D82" s="892"/>
      <c r="E82" s="892"/>
      <c r="F82" s="892"/>
      <c r="G82" s="892"/>
      <c r="H82" s="892"/>
      <c r="I82" s="892"/>
      <c r="J82" s="892"/>
      <c r="K82" s="892"/>
      <c r="L82" s="892"/>
      <c r="M82" s="892"/>
      <c r="N82" s="892"/>
      <c r="O82" s="892"/>
      <c r="P82" s="893"/>
      <c r="Q82" s="894">
        <v>273707</v>
      </c>
      <c r="R82" s="851"/>
      <c r="S82" s="851"/>
      <c r="T82" s="851"/>
      <c r="U82" s="851"/>
      <c r="V82" s="851">
        <v>260942</v>
      </c>
      <c r="W82" s="851"/>
      <c r="X82" s="851"/>
      <c r="Y82" s="851"/>
      <c r="Z82" s="851"/>
      <c r="AA82" s="851">
        <v>12765</v>
      </c>
      <c r="AB82" s="851"/>
      <c r="AC82" s="851"/>
      <c r="AD82" s="851"/>
      <c r="AE82" s="851"/>
      <c r="AF82" s="851">
        <v>12765</v>
      </c>
      <c r="AG82" s="851"/>
      <c r="AH82" s="851"/>
      <c r="AI82" s="851"/>
      <c r="AJ82" s="851"/>
      <c r="AK82" s="851">
        <v>1788</v>
      </c>
      <c r="AL82" s="851"/>
      <c r="AM82" s="851"/>
      <c r="AN82" s="851"/>
      <c r="AO82" s="851"/>
      <c r="AP82" s="851" t="s">
        <v>567</v>
      </c>
      <c r="AQ82" s="851"/>
      <c r="AR82" s="851"/>
      <c r="AS82" s="851"/>
      <c r="AT82" s="851"/>
      <c r="AU82" s="851" t="s">
        <v>567</v>
      </c>
      <c r="AV82" s="851"/>
      <c r="AW82" s="851"/>
      <c r="AX82" s="851"/>
      <c r="AY82" s="851"/>
      <c r="AZ82" s="895"/>
      <c r="BA82" s="895"/>
      <c r="BB82" s="895"/>
      <c r="BC82" s="895"/>
      <c r="BD82" s="896"/>
      <c r="BE82" s="218"/>
      <c r="BF82" s="218"/>
      <c r="BG82" s="218"/>
      <c r="BH82" s="218"/>
      <c r="BI82" s="218"/>
      <c r="BJ82" s="218"/>
      <c r="BK82" s="218"/>
      <c r="BL82" s="218"/>
      <c r="BM82" s="218"/>
      <c r="BN82" s="218"/>
      <c r="BO82" s="218"/>
      <c r="BP82" s="218"/>
      <c r="BQ82" s="215">
        <v>76</v>
      </c>
      <c r="BR82" s="220"/>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9"/>
    </row>
    <row r="83" spans="1:131" s="200" customFormat="1" ht="26.25" customHeight="1" x14ac:dyDescent="0.15">
      <c r="A83" s="214">
        <v>16</v>
      </c>
      <c r="B83" s="891" t="s">
        <v>565</v>
      </c>
      <c r="C83" s="892"/>
      <c r="D83" s="892"/>
      <c r="E83" s="892"/>
      <c r="F83" s="892"/>
      <c r="G83" s="892"/>
      <c r="H83" s="892"/>
      <c r="I83" s="892"/>
      <c r="J83" s="892"/>
      <c r="K83" s="892"/>
      <c r="L83" s="892"/>
      <c r="M83" s="892"/>
      <c r="N83" s="892"/>
      <c r="O83" s="892"/>
      <c r="P83" s="893"/>
      <c r="Q83" s="894">
        <v>368</v>
      </c>
      <c r="R83" s="851"/>
      <c r="S83" s="851"/>
      <c r="T83" s="851"/>
      <c r="U83" s="851"/>
      <c r="V83" s="851">
        <v>221</v>
      </c>
      <c r="W83" s="851"/>
      <c r="X83" s="851"/>
      <c r="Y83" s="851"/>
      <c r="Z83" s="851"/>
      <c r="AA83" s="851">
        <v>146</v>
      </c>
      <c r="AB83" s="851"/>
      <c r="AC83" s="851"/>
      <c r="AD83" s="851"/>
      <c r="AE83" s="851"/>
      <c r="AF83" s="851">
        <v>146</v>
      </c>
      <c r="AG83" s="851"/>
      <c r="AH83" s="851"/>
      <c r="AI83" s="851"/>
      <c r="AJ83" s="851"/>
      <c r="AK83" s="851">
        <v>4</v>
      </c>
      <c r="AL83" s="851"/>
      <c r="AM83" s="851"/>
      <c r="AN83" s="851"/>
      <c r="AO83" s="851"/>
      <c r="AP83" s="851" t="s">
        <v>567</v>
      </c>
      <c r="AQ83" s="851"/>
      <c r="AR83" s="851"/>
      <c r="AS83" s="851"/>
      <c r="AT83" s="851"/>
      <c r="AU83" s="851" t="s">
        <v>567</v>
      </c>
      <c r="AV83" s="851"/>
      <c r="AW83" s="851"/>
      <c r="AX83" s="851"/>
      <c r="AY83" s="851"/>
      <c r="AZ83" s="895"/>
      <c r="BA83" s="895"/>
      <c r="BB83" s="895"/>
      <c r="BC83" s="895"/>
      <c r="BD83" s="896"/>
      <c r="BE83" s="218"/>
      <c r="BF83" s="218"/>
      <c r="BG83" s="218"/>
      <c r="BH83" s="218"/>
      <c r="BI83" s="218"/>
      <c r="BJ83" s="218"/>
      <c r="BK83" s="218"/>
      <c r="BL83" s="218"/>
      <c r="BM83" s="218"/>
      <c r="BN83" s="218"/>
      <c r="BO83" s="218"/>
      <c r="BP83" s="218"/>
      <c r="BQ83" s="215">
        <v>77</v>
      </c>
      <c r="BR83" s="220"/>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9"/>
    </row>
    <row r="84" spans="1:131" s="200" customFormat="1" ht="26.25" customHeight="1" x14ac:dyDescent="0.15">
      <c r="A84" s="214">
        <v>17</v>
      </c>
      <c r="B84" s="891" t="s">
        <v>566</v>
      </c>
      <c r="C84" s="892"/>
      <c r="D84" s="892"/>
      <c r="E84" s="892"/>
      <c r="F84" s="892"/>
      <c r="G84" s="892"/>
      <c r="H84" s="892"/>
      <c r="I84" s="892"/>
      <c r="J84" s="892"/>
      <c r="K84" s="892"/>
      <c r="L84" s="892"/>
      <c r="M84" s="892"/>
      <c r="N84" s="892"/>
      <c r="O84" s="892"/>
      <c r="P84" s="893"/>
      <c r="Q84" s="894">
        <v>193</v>
      </c>
      <c r="R84" s="851"/>
      <c r="S84" s="851"/>
      <c r="T84" s="851"/>
      <c r="U84" s="851"/>
      <c r="V84" s="851">
        <v>181</v>
      </c>
      <c r="W84" s="851"/>
      <c r="X84" s="851"/>
      <c r="Y84" s="851"/>
      <c r="Z84" s="851"/>
      <c r="AA84" s="851">
        <v>12</v>
      </c>
      <c r="AB84" s="851"/>
      <c r="AC84" s="851"/>
      <c r="AD84" s="851"/>
      <c r="AE84" s="851"/>
      <c r="AF84" s="851">
        <v>12</v>
      </c>
      <c r="AG84" s="851"/>
      <c r="AH84" s="851"/>
      <c r="AI84" s="851"/>
      <c r="AJ84" s="851"/>
      <c r="AK84" s="851" t="s">
        <v>567</v>
      </c>
      <c r="AL84" s="851"/>
      <c r="AM84" s="851"/>
      <c r="AN84" s="851"/>
      <c r="AO84" s="851"/>
      <c r="AP84" s="851" t="s">
        <v>567</v>
      </c>
      <c r="AQ84" s="851"/>
      <c r="AR84" s="851"/>
      <c r="AS84" s="851"/>
      <c r="AT84" s="851"/>
      <c r="AU84" s="851" t="s">
        <v>567</v>
      </c>
      <c r="AV84" s="851"/>
      <c r="AW84" s="851"/>
      <c r="AX84" s="851"/>
      <c r="AY84" s="851"/>
      <c r="AZ84" s="895"/>
      <c r="BA84" s="895"/>
      <c r="BB84" s="895"/>
      <c r="BC84" s="895"/>
      <c r="BD84" s="896"/>
      <c r="BE84" s="218"/>
      <c r="BF84" s="218"/>
      <c r="BG84" s="218"/>
      <c r="BH84" s="218"/>
      <c r="BI84" s="218"/>
      <c r="BJ84" s="218"/>
      <c r="BK84" s="218"/>
      <c r="BL84" s="218"/>
      <c r="BM84" s="218"/>
      <c r="BN84" s="218"/>
      <c r="BO84" s="218"/>
      <c r="BP84" s="218"/>
      <c r="BQ84" s="215">
        <v>78</v>
      </c>
      <c r="BR84" s="220"/>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9"/>
    </row>
    <row r="85" spans="1:131" s="200" customFormat="1" ht="26.25" customHeight="1" x14ac:dyDescent="0.15">
      <c r="A85" s="214">
        <v>18</v>
      </c>
      <c r="B85" s="891"/>
      <c r="C85" s="892"/>
      <c r="D85" s="892"/>
      <c r="E85" s="892"/>
      <c r="F85" s="892"/>
      <c r="G85" s="892"/>
      <c r="H85" s="892"/>
      <c r="I85" s="892"/>
      <c r="J85" s="892"/>
      <c r="K85" s="892"/>
      <c r="L85" s="892"/>
      <c r="M85" s="892"/>
      <c r="N85" s="892"/>
      <c r="O85" s="892"/>
      <c r="P85" s="893"/>
      <c r="Q85" s="894"/>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5"/>
      <c r="BA85" s="895"/>
      <c r="BB85" s="895"/>
      <c r="BC85" s="895"/>
      <c r="BD85" s="896"/>
      <c r="BE85" s="218"/>
      <c r="BF85" s="218"/>
      <c r="BG85" s="218"/>
      <c r="BH85" s="218"/>
      <c r="BI85" s="218"/>
      <c r="BJ85" s="218"/>
      <c r="BK85" s="218"/>
      <c r="BL85" s="218"/>
      <c r="BM85" s="218"/>
      <c r="BN85" s="218"/>
      <c r="BO85" s="218"/>
      <c r="BP85" s="218"/>
      <c r="BQ85" s="215">
        <v>79</v>
      </c>
      <c r="BR85" s="220"/>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9"/>
    </row>
    <row r="86" spans="1:131" s="200" customFormat="1" ht="26.25" customHeight="1" x14ac:dyDescent="0.15">
      <c r="A86" s="214">
        <v>19</v>
      </c>
      <c r="B86" s="891"/>
      <c r="C86" s="892"/>
      <c r="D86" s="892"/>
      <c r="E86" s="892"/>
      <c r="F86" s="892"/>
      <c r="G86" s="892"/>
      <c r="H86" s="892"/>
      <c r="I86" s="892"/>
      <c r="J86" s="892"/>
      <c r="K86" s="892"/>
      <c r="L86" s="892"/>
      <c r="M86" s="892"/>
      <c r="N86" s="892"/>
      <c r="O86" s="892"/>
      <c r="P86" s="893"/>
      <c r="Q86" s="894"/>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5"/>
      <c r="BA86" s="895"/>
      <c r="BB86" s="895"/>
      <c r="BC86" s="895"/>
      <c r="BD86" s="896"/>
      <c r="BE86" s="218"/>
      <c r="BF86" s="218"/>
      <c r="BG86" s="218"/>
      <c r="BH86" s="218"/>
      <c r="BI86" s="218"/>
      <c r="BJ86" s="218"/>
      <c r="BK86" s="218"/>
      <c r="BL86" s="218"/>
      <c r="BM86" s="218"/>
      <c r="BN86" s="218"/>
      <c r="BO86" s="218"/>
      <c r="BP86" s="218"/>
      <c r="BQ86" s="215">
        <v>80</v>
      </c>
      <c r="BR86" s="220"/>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9"/>
    </row>
    <row r="87" spans="1:131" s="200" customFormat="1" ht="26.25" customHeight="1" x14ac:dyDescent="0.15">
      <c r="A87" s="222">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8"/>
      <c r="BF87" s="218"/>
      <c r="BG87" s="218"/>
      <c r="BH87" s="218"/>
      <c r="BI87" s="218"/>
      <c r="BJ87" s="218"/>
      <c r="BK87" s="218"/>
      <c r="BL87" s="218"/>
      <c r="BM87" s="218"/>
      <c r="BN87" s="218"/>
      <c r="BO87" s="218"/>
      <c r="BP87" s="218"/>
      <c r="BQ87" s="215">
        <v>81</v>
      </c>
      <c r="BR87" s="220"/>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9"/>
    </row>
    <row r="88" spans="1:131" s="200" customFormat="1" ht="26.25" customHeight="1" thickBot="1" x14ac:dyDescent="0.2">
      <c r="A88" s="217" t="s">
        <v>371</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13770</v>
      </c>
      <c r="AG88" s="862"/>
      <c r="AH88" s="862"/>
      <c r="AI88" s="862"/>
      <c r="AJ88" s="862"/>
      <c r="AK88" s="859"/>
      <c r="AL88" s="859"/>
      <c r="AM88" s="859"/>
      <c r="AN88" s="859"/>
      <c r="AO88" s="859"/>
      <c r="AP88" s="862">
        <f>SUM(AP68:AT87)</f>
        <v>6785</v>
      </c>
      <c r="AQ88" s="862"/>
      <c r="AR88" s="862"/>
      <c r="AS88" s="862"/>
      <c r="AT88" s="862"/>
      <c r="AU88" s="862">
        <f>SUM(AU68:AY87)</f>
        <v>2360</v>
      </c>
      <c r="AV88" s="862"/>
      <c r="AW88" s="862"/>
      <c r="AX88" s="862"/>
      <c r="AY88" s="862"/>
      <c r="AZ88" s="907"/>
      <c r="BA88" s="907"/>
      <c r="BB88" s="907"/>
      <c r="BC88" s="907"/>
      <c r="BD88" s="908"/>
      <c r="BE88" s="218"/>
      <c r="BF88" s="218"/>
      <c r="BG88" s="218"/>
      <c r="BH88" s="218"/>
      <c r="BI88" s="218"/>
      <c r="BJ88" s="218"/>
      <c r="BK88" s="218"/>
      <c r="BL88" s="218"/>
      <c r="BM88" s="218"/>
      <c r="BN88" s="218"/>
      <c r="BO88" s="218"/>
      <c r="BP88" s="218"/>
      <c r="BQ88" s="215">
        <v>82</v>
      </c>
      <c r="BR88" s="220"/>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SUM(CR7:CV88)</f>
        <v>92</v>
      </c>
      <c r="CS102" s="868"/>
      <c r="CT102" s="868"/>
      <c r="CU102" s="868"/>
      <c r="CV102" s="913"/>
      <c r="CW102" s="912">
        <f t="shared" ref="CW102" si="0">SUM(CW7:DA88)</f>
        <v>54</v>
      </c>
      <c r="CX102" s="868"/>
      <c r="CY102" s="868"/>
      <c r="CZ102" s="868"/>
      <c r="DA102" s="913"/>
      <c r="DB102" s="912">
        <f t="shared" ref="DB102" si="1">SUM(DB7:DF88)</f>
        <v>0</v>
      </c>
      <c r="DC102" s="868"/>
      <c r="DD102" s="868"/>
      <c r="DE102" s="868"/>
      <c r="DF102" s="913"/>
      <c r="DG102" s="912">
        <f t="shared" ref="DG102" si="2">SUM(DG7:DK88)</f>
        <v>0</v>
      </c>
      <c r="DH102" s="868"/>
      <c r="DI102" s="868"/>
      <c r="DJ102" s="868"/>
      <c r="DK102" s="913"/>
      <c r="DL102" s="912">
        <f t="shared" ref="DL102" si="3">SUM(DL7:DP88)</f>
        <v>0</v>
      </c>
      <c r="DM102" s="868"/>
      <c r="DN102" s="868"/>
      <c r="DO102" s="868"/>
      <c r="DP102" s="913"/>
      <c r="DQ102" s="912">
        <f t="shared" ref="DQ102" si="4">SUM(DQ7:DU88)</f>
        <v>0</v>
      </c>
      <c r="DR102" s="868"/>
      <c r="DS102" s="868"/>
      <c r="DT102" s="868"/>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288</v>
      </c>
      <c r="AG109" s="915"/>
      <c r="AH109" s="915"/>
      <c r="AI109" s="915"/>
      <c r="AJ109" s="916"/>
      <c r="AK109" s="914" t="s">
        <v>287</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288</v>
      </c>
      <c r="BW109" s="915"/>
      <c r="BX109" s="915"/>
      <c r="BY109" s="915"/>
      <c r="BZ109" s="916"/>
      <c r="CA109" s="914" t="s">
        <v>287</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288</v>
      </c>
      <c r="DM109" s="915"/>
      <c r="DN109" s="915"/>
      <c r="DO109" s="915"/>
      <c r="DP109" s="916"/>
      <c r="DQ109" s="914" t="s">
        <v>287</v>
      </c>
      <c r="DR109" s="915"/>
      <c r="DS109" s="915"/>
      <c r="DT109" s="915"/>
      <c r="DU109" s="916"/>
      <c r="DV109" s="914" t="s">
        <v>406</v>
      </c>
      <c r="DW109" s="915"/>
      <c r="DX109" s="915"/>
      <c r="DY109" s="915"/>
      <c r="DZ109" s="917"/>
    </row>
    <row r="110" spans="1:131" s="199" customFormat="1" ht="26.25" customHeight="1" x14ac:dyDescent="0.15">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2603236</v>
      </c>
      <c r="AB110" s="922"/>
      <c r="AC110" s="922"/>
      <c r="AD110" s="922"/>
      <c r="AE110" s="923"/>
      <c r="AF110" s="924">
        <v>2607499</v>
      </c>
      <c r="AG110" s="922"/>
      <c r="AH110" s="922"/>
      <c r="AI110" s="922"/>
      <c r="AJ110" s="923"/>
      <c r="AK110" s="924">
        <v>2671015</v>
      </c>
      <c r="AL110" s="922"/>
      <c r="AM110" s="922"/>
      <c r="AN110" s="922"/>
      <c r="AO110" s="923"/>
      <c r="AP110" s="925">
        <v>26.9</v>
      </c>
      <c r="AQ110" s="926"/>
      <c r="AR110" s="926"/>
      <c r="AS110" s="926"/>
      <c r="AT110" s="927"/>
      <c r="AU110" s="928" t="s">
        <v>62</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25491046</v>
      </c>
      <c r="BR110" s="957"/>
      <c r="BS110" s="957"/>
      <c r="BT110" s="957"/>
      <c r="BU110" s="957"/>
      <c r="BV110" s="957">
        <v>25220717</v>
      </c>
      <c r="BW110" s="957"/>
      <c r="BX110" s="957"/>
      <c r="BY110" s="957"/>
      <c r="BZ110" s="957"/>
      <c r="CA110" s="957">
        <v>25114568</v>
      </c>
      <c r="CB110" s="957"/>
      <c r="CC110" s="957"/>
      <c r="CD110" s="957"/>
      <c r="CE110" s="957"/>
      <c r="CF110" s="971">
        <v>253.3</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147912</v>
      </c>
      <c r="BR111" s="950"/>
      <c r="BS111" s="950"/>
      <c r="BT111" s="950"/>
      <c r="BU111" s="950"/>
      <c r="BV111" s="950">
        <v>95650</v>
      </c>
      <c r="BW111" s="950"/>
      <c r="BX111" s="950"/>
      <c r="BY111" s="950"/>
      <c r="BZ111" s="950"/>
      <c r="CA111" s="950">
        <v>43337</v>
      </c>
      <c r="CB111" s="950"/>
      <c r="CC111" s="950"/>
      <c r="CD111" s="950"/>
      <c r="CE111" s="950"/>
      <c r="CF111" s="944">
        <v>0.4</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8656183</v>
      </c>
      <c r="BR112" s="950"/>
      <c r="BS112" s="950"/>
      <c r="BT112" s="950"/>
      <c r="BU112" s="950"/>
      <c r="BV112" s="950">
        <v>11839300</v>
      </c>
      <c r="BW112" s="950"/>
      <c r="BX112" s="950"/>
      <c r="BY112" s="950"/>
      <c r="BZ112" s="950"/>
      <c r="CA112" s="950">
        <v>9927802</v>
      </c>
      <c r="CB112" s="950"/>
      <c r="CC112" s="950"/>
      <c r="CD112" s="950"/>
      <c r="CE112" s="950"/>
      <c r="CF112" s="944">
        <v>100.1</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743680</v>
      </c>
      <c r="AB113" s="964"/>
      <c r="AC113" s="964"/>
      <c r="AD113" s="964"/>
      <c r="AE113" s="965"/>
      <c r="AF113" s="966">
        <v>820657</v>
      </c>
      <c r="AG113" s="964"/>
      <c r="AH113" s="964"/>
      <c r="AI113" s="964"/>
      <c r="AJ113" s="965"/>
      <c r="AK113" s="966">
        <v>596336</v>
      </c>
      <c r="AL113" s="964"/>
      <c r="AM113" s="964"/>
      <c r="AN113" s="964"/>
      <c r="AO113" s="965"/>
      <c r="AP113" s="967">
        <v>6</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1219616</v>
      </c>
      <c r="BR113" s="950"/>
      <c r="BS113" s="950"/>
      <c r="BT113" s="950"/>
      <c r="BU113" s="950"/>
      <c r="BV113" s="950">
        <v>1994579</v>
      </c>
      <c r="BW113" s="950"/>
      <c r="BX113" s="950"/>
      <c r="BY113" s="950"/>
      <c r="BZ113" s="950"/>
      <c r="CA113" s="950">
        <v>2412037</v>
      </c>
      <c r="CB113" s="950"/>
      <c r="CC113" s="950"/>
      <c r="CD113" s="950"/>
      <c r="CE113" s="950"/>
      <c r="CF113" s="944">
        <v>24.3</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150776</v>
      </c>
      <c r="AB114" s="989"/>
      <c r="AC114" s="989"/>
      <c r="AD114" s="989"/>
      <c r="AE114" s="990"/>
      <c r="AF114" s="991">
        <v>122509</v>
      </c>
      <c r="AG114" s="989"/>
      <c r="AH114" s="989"/>
      <c r="AI114" s="989"/>
      <c r="AJ114" s="990"/>
      <c r="AK114" s="991">
        <v>83082</v>
      </c>
      <c r="AL114" s="989"/>
      <c r="AM114" s="989"/>
      <c r="AN114" s="989"/>
      <c r="AO114" s="990"/>
      <c r="AP114" s="992">
        <v>0.8</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3640035</v>
      </c>
      <c r="BR114" s="950"/>
      <c r="BS114" s="950"/>
      <c r="BT114" s="950"/>
      <c r="BU114" s="950"/>
      <c r="BV114" s="950">
        <v>3261750</v>
      </c>
      <c r="BW114" s="950"/>
      <c r="BX114" s="950"/>
      <c r="BY114" s="950"/>
      <c r="BZ114" s="950"/>
      <c r="CA114" s="950">
        <v>3342880</v>
      </c>
      <c r="CB114" s="950"/>
      <c r="CC114" s="950"/>
      <c r="CD114" s="950"/>
      <c r="CE114" s="950"/>
      <c r="CF114" s="944">
        <v>33.700000000000003</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100912</v>
      </c>
      <c r="DH114" s="989"/>
      <c r="DI114" s="989"/>
      <c r="DJ114" s="989"/>
      <c r="DK114" s="990"/>
      <c r="DL114" s="991">
        <v>60400</v>
      </c>
      <c r="DM114" s="989"/>
      <c r="DN114" s="989"/>
      <c r="DO114" s="989"/>
      <c r="DP114" s="990"/>
      <c r="DQ114" s="991">
        <v>19837</v>
      </c>
      <c r="DR114" s="989"/>
      <c r="DS114" s="989"/>
      <c r="DT114" s="989"/>
      <c r="DU114" s="990"/>
      <c r="DV114" s="992">
        <v>0.2</v>
      </c>
      <c r="DW114" s="993"/>
      <c r="DX114" s="993"/>
      <c r="DY114" s="993"/>
      <c r="DZ114" s="994"/>
    </row>
    <row r="115" spans="1:130" s="199"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44058</v>
      </c>
      <c r="AB115" s="964"/>
      <c r="AC115" s="964"/>
      <c r="AD115" s="964"/>
      <c r="AE115" s="965"/>
      <c r="AF115" s="966">
        <v>42545</v>
      </c>
      <c r="AG115" s="964"/>
      <c r="AH115" s="964"/>
      <c r="AI115" s="964"/>
      <c r="AJ115" s="965"/>
      <c r="AK115" s="966">
        <v>36035</v>
      </c>
      <c r="AL115" s="964"/>
      <c r="AM115" s="964"/>
      <c r="AN115" s="964"/>
      <c r="AO115" s="965"/>
      <c r="AP115" s="967">
        <v>0.4</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786</v>
      </c>
      <c r="AB116" s="989"/>
      <c r="AC116" s="989"/>
      <c r="AD116" s="989"/>
      <c r="AE116" s="990"/>
      <c r="AF116" s="991">
        <v>1156</v>
      </c>
      <c r="AG116" s="989"/>
      <c r="AH116" s="989"/>
      <c r="AI116" s="989"/>
      <c r="AJ116" s="990"/>
      <c r="AK116" s="991">
        <v>866</v>
      </c>
      <c r="AL116" s="989"/>
      <c r="AM116" s="989"/>
      <c r="AN116" s="989"/>
      <c r="AO116" s="990"/>
      <c r="AP116" s="992">
        <v>0</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47000</v>
      </c>
      <c r="DH116" s="989"/>
      <c r="DI116" s="989"/>
      <c r="DJ116" s="989"/>
      <c r="DK116" s="990"/>
      <c r="DL116" s="991">
        <v>35250</v>
      </c>
      <c r="DM116" s="989"/>
      <c r="DN116" s="989"/>
      <c r="DO116" s="989"/>
      <c r="DP116" s="990"/>
      <c r="DQ116" s="991">
        <v>23500</v>
      </c>
      <c r="DR116" s="989"/>
      <c r="DS116" s="989"/>
      <c r="DT116" s="989"/>
      <c r="DU116" s="990"/>
      <c r="DV116" s="992">
        <v>0.2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3542536</v>
      </c>
      <c r="AB117" s="1007"/>
      <c r="AC117" s="1007"/>
      <c r="AD117" s="1007"/>
      <c r="AE117" s="1008"/>
      <c r="AF117" s="1009">
        <v>3594366</v>
      </c>
      <c r="AG117" s="1007"/>
      <c r="AH117" s="1007"/>
      <c r="AI117" s="1007"/>
      <c r="AJ117" s="1008"/>
      <c r="AK117" s="1009">
        <v>3387334</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288</v>
      </c>
      <c r="AG118" s="915"/>
      <c r="AH118" s="915"/>
      <c r="AI118" s="915"/>
      <c r="AJ118" s="916"/>
      <c r="AK118" s="914" t="s">
        <v>287</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436</v>
      </c>
      <c r="BP119" s="1036"/>
      <c r="BQ119" s="1027">
        <v>39154792</v>
      </c>
      <c r="BR119" s="1028"/>
      <c r="BS119" s="1028"/>
      <c r="BT119" s="1028"/>
      <c r="BU119" s="1028"/>
      <c r="BV119" s="1028">
        <v>42411996</v>
      </c>
      <c r="BW119" s="1028"/>
      <c r="BX119" s="1028"/>
      <c r="BY119" s="1028"/>
      <c r="BZ119" s="1028"/>
      <c r="CA119" s="1028">
        <v>40840624</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2408337</v>
      </c>
      <c r="BR120" s="957"/>
      <c r="BS120" s="957"/>
      <c r="BT120" s="957"/>
      <c r="BU120" s="957"/>
      <c r="BV120" s="957">
        <v>2479131</v>
      </c>
      <c r="BW120" s="957"/>
      <c r="BX120" s="957"/>
      <c r="BY120" s="957"/>
      <c r="BZ120" s="957"/>
      <c r="CA120" s="957">
        <v>2549856</v>
      </c>
      <c r="CB120" s="957"/>
      <c r="CC120" s="957"/>
      <c r="CD120" s="957"/>
      <c r="CE120" s="957"/>
      <c r="CF120" s="971">
        <v>25.7</v>
      </c>
      <c r="CG120" s="972"/>
      <c r="CH120" s="972"/>
      <c r="CI120" s="972"/>
      <c r="CJ120" s="972"/>
      <c r="CK120" s="1037" t="s">
        <v>440</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2949296</v>
      </c>
      <c r="DH120" s="957"/>
      <c r="DI120" s="957"/>
      <c r="DJ120" s="957"/>
      <c r="DK120" s="957"/>
      <c r="DL120" s="957">
        <v>6718441</v>
      </c>
      <c r="DM120" s="957"/>
      <c r="DN120" s="957"/>
      <c r="DO120" s="957"/>
      <c r="DP120" s="957"/>
      <c r="DQ120" s="957">
        <v>5502234</v>
      </c>
      <c r="DR120" s="957"/>
      <c r="DS120" s="957"/>
      <c r="DT120" s="957"/>
      <c r="DU120" s="957"/>
      <c r="DV120" s="958">
        <v>55.5</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2838640</v>
      </c>
      <c r="BR121" s="950"/>
      <c r="BS121" s="950"/>
      <c r="BT121" s="950"/>
      <c r="BU121" s="950"/>
      <c r="BV121" s="950">
        <v>2490100</v>
      </c>
      <c r="BW121" s="950"/>
      <c r="BX121" s="950"/>
      <c r="BY121" s="950"/>
      <c r="BZ121" s="950"/>
      <c r="CA121" s="950">
        <v>2124327</v>
      </c>
      <c r="CB121" s="950"/>
      <c r="CC121" s="950"/>
      <c r="CD121" s="950"/>
      <c r="CE121" s="950"/>
      <c r="CF121" s="944">
        <v>21.4</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5706887</v>
      </c>
      <c r="DH121" s="950"/>
      <c r="DI121" s="950"/>
      <c r="DJ121" s="950"/>
      <c r="DK121" s="950"/>
      <c r="DL121" s="950">
        <v>5120859</v>
      </c>
      <c r="DM121" s="950"/>
      <c r="DN121" s="950"/>
      <c r="DO121" s="950"/>
      <c r="DP121" s="950"/>
      <c r="DQ121" s="950">
        <v>4425568</v>
      </c>
      <c r="DR121" s="950"/>
      <c r="DS121" s="950"/>
      <c r="DT121" s="950"/>
      <c r="DU121" s="950"/>
      <c r="DV121" s="951">
        <v>44.6</v>
      </c>
      <c r="DW121" s="951"/>
      <c r="DX121" s="951"/>
      <c r="DY121" s="951"/>
      <c r="DZ121" s="952"/>
    </row>
    <row r="122" spans="1:130" s="199" customFormat="1" ht="26.25" customHeight="1" x14ac:dyDescent="0.15">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31409</v>
      </c>
      <c r="AB122" s="989"/>
      <c r="AC122" s="989"/>
      <c r="AD122" s="989"/>
      <c r="AE122" s="990"/>
      <c r="AF122" s="991">
        <v>30096</v>
      </c>
      <c r="AG122" s="989"/>
      <c r="AH122" s="989"/>
      <c r="AI122" s="989"/>
      <c r="AJ122" s="990"/>
      <c r="AK122" s="991">
        <v>23786</v>
      </c>
      <c r="AL122" s="989"/>
      <c r="AM122" s="989"/>
      <c r="AN122" s="989"/>
      <c r="AO122" s="990"/>
      <c r="AP122" s="992">
        <v>0.2</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21244855</v>
      </c>
      <c r="BR122" s="1028"/>
      <c r="BS122" s="1028"/>
      <c r="BT122" s="1028"/>
      <c r="BU122" s="1028"/>
      <c r="BV122" s="1028">
        <v>23160934</v>
      </c>
      <c r="BW122" s="1028"/>
      <c r="BX122" s="1028"/>
      <c r="BY122" s="1028"/>
      <c r="BZ122" s="1028"/>
      <c r="CA122" s="1028">
        <v>23158992</v>
      </c>
      <c r="CB122" s="1028"/>
      <c r="CC122" s="1028"/>
      <c r="CD122" s="1028"/>
      <c r="CE122" s="1028"/>
      <c r="CF122" s="1048">
        <v>233.6</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11750</v>
      </c>
      <c r="AB123" s="989"/>
      <c r="AC123" s="989"/>
      <c r="AD123" s="989"/>
      <c r="AE123" s="990"/>
      <c r="AF123" s="991">
        <v>11750</v>
      </c>
      <c r="AG123" s="989"/>
      <c r="AH123" s="989"/>
      <c r="AI123" s="989"/>
      <c r="AJ123" s="990"/>
      <c r="AK123" s="991">
        <v>11750</v>
      </c>
      <c r="AL123" s="989"/>
      <c r="AM123" s="989"/>
      <c r="AN123" s="989"/>
      <c r="AO123" s="990"/>
      <c r="AP123" s="992">
        <v>0.1</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444</v>
      </c>
      <c r="BP123" s="1036"/>
      <c r="BQ123" s="1095">
        <v>26491832</v>
      </c>
      <c r="BR123" s="1096"/>
      <c r="BS123" s="1096"/>
      <c r="BT123" s="1096"/>
      <c r="BU123" s="1096"/>
      <c r="BV123" s="1096">
        <v>28130165</v>
      </c>
      <c r="BW123" s="1096"/>
      <c r="BX123" s="1096"/>
      <c r="BY123" s="1096"/>
      <c r="BZ123" s="1096"/>
      <c r="CA123" s="1096">
        <v>27833175</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130.9</v>
      </c>
      <c r="BR124" s="1058"/>
      <c r="BS124" s="1058"/>
      <c r="BT124" s="1058"/>
      <c r="BU124" s="1058"/>
      <c r="BV124" s="1058">
        <v>142.80000000000001</v>
      </c>
      <c r="BW124" s="1058"/>
      <c r="BX124" s="1058"/>
      <c r="BY124" s="1058"/>
      <c r="BZ124" s="1058"/>
      <c r="CA124" s="1058">
        <v>131.1</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899</v>
      </c>
      <c r="AB127" s="989"/>
      <c r="AC127" s="989"/>
      <c r="AD127" s="989"/>
      <c r="AE127" s="990"/>
      <c r="AF127" s="991">
        <v>699</v>
      </c>
      <c r="AG127" s="989"/>
      <c r="AH127" s="989"/>
      <c r="AI127" s="989"/>
      <c r="AJ127" s="990"/>
      <c r="AK127" s="991">
        <v>499</v>
      </c>
      <c r="AL127" s="989"/>
      <c r="AM127" s="989"/>
      <c r="AN127" s="989"/>
      <c r="AO127" s="990"/>
      <c r="AP127" s="992">
        <v>0</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360559</v>
      </c>
      <c r="AB128" s="1078"/>
      <c r="AC128" s="1078"/>
      <c r="AD128" s="1078"/>
      <c r="AE128" s="1079"/>
      <c r="AF128" s="1080">
        <v>377102</v>
      </c>
      <c r="AG128" s="1078"/>
      <c r="AH128" s="1078"/>
      <c r="AI128" s="1078"/>
      <c r="AJ128" s="1079"/>
      <c r="AK128" s="1080">
        <v>367421</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113</v>
      </c>
      <c r="BG128" s="1085"/>
      <c r="BH128" s="1085"/>
      <c r="BI128" s="1085"/>
      <c r="BJ128" s="1085"/>
      <c r="BK128" s="1085"/>
      <c r="BL128" s="1086"/>
      <c r="BM128" s="1084">
        <v>13.08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11725460</v>
      </c>
      <c r="AB129" s="989"/>
      <c r="AC129" s="989"/>
      <c r="AD129" s="989"/>
      <c r="AE129" s="990"/>
      <c r="AF129" s="991">
        <v>11951266</v>
      </c>
      <c r="AG129" s="989"/>
      <c r="AH129" s="989"/>
      <c r="AI129" s="989"/>
      <c r="AJ129" s="990"/>
      <c r="AK129" s="991">
        <v>11827424</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113</v>
      </c>
      <c r="BG129" s="1099"/>
      <c r="BH129" s="1099"/>
      <c r="BI129" s="1099"/>
      <c r="BJ129" s="1099"/>
      <c r="BK129" s="1099"/>
      <c r="BL129" s="1100"/>
      <c r="BM129" s="1098">
        <v>18.079999999999998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2052439</v>
      </c>
      <c r="AB130" s="989"/>
      <c r="AC130" s="989"/>
      <c r="AD130" s="989"/>
      <c r="AE130" s="990"/>
      <c r="AF130" s="991">
        <v>1954913</v>
      </c>
      <c r="AG130" s="989"/>
      <c r="AH130" s="989"/>
      <c r="AI130" s="989"/>
      <c r="AJ130" s="990"/>
      <c r="AK130" s="991">
        <v>1911376</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11.8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9673021</v>
      </c>
      <c r="AB131" s="1014"/>
      <c r="AC131" s="1014"/>
      <c r="AD131" s="1014"/>
      <c r="AE131" s="1015"/>
      <c r="AF131" s="1013">
        <v>9996353</v>
      </c>
      <c r="AG131" s="1014"/>
      <c r="AH131" s="1014"/>
      <c r="AI131" s="1014"/>
      <c r="AJ131" s="1015"/>
      <c r="AK131" s="1013">
        <v>9916048</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131.1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11.67719992</v>
      </c>
      <c r="AB132" s="1130"/>
      <c r="AC132" s="1130"/>
      <c r="AD132" s="1130"/>
      <c r="AE132" s="1131"/>
      <c r="AF132" s="1132">
        <v>12.628115469999999</v>
      </c>
      <c r="AG132" s="1130"/>
      <c r="AH132" s="1130"/>
      <c r="AI132" s="1130"/>
      <c r="AJ132" s="1131"/>
      <c r="AK132" s="1132">
        <v>11.179221800000001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11.4</v>
      </c>
      <c r="AB133" s="1113"/>
      <c r="AC133" s="1113"/>
      <c r="AD133" s="1113"/>
      <c r="AE133" s="1114"/>
      <c r="AF133" s="1112">
        <v>12</v>
      </c>
      <c r="AG133" s="1113"/>
      <c r="AH133" s="1113"/>
      <c r="AI133" s="1113"/>
      <c r="AJ133" s="1114"/>
      <c r="AK133" s="1112">
        <v>11.8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3274514</v>
      </c>
      <c r="L9" s="266">
        <v>64392</v>
      </c>
      <c r="M9" s="267">
        <v>62051</v>
      </c>
      <c r="N9" s="268">
        <v>3.8</v>
      </c>
    </row>
    <row r="10" spans="1:16" x14ac:dyDescent="0.15">
      <c r="A10" s="250"/>
      <c r="B10" s="246"/>
      <c r="C10" s="246"/>
      <c r="D10" s="246"/>
      <c r="E10" s="246"/>
      <c r="F10" s="246"/>
      <c r="G10" s="1152" t="s">
        <v>478</v>
      </c>
      <c r="H10" s="1153"/>
      <c r="I10" s="1153"/>
      <c r="J10" s="1154"/>
      <c r="K10" s="269">
        <v>296278</v>
      </c>
      <c r="L10" s="270">
        <v>5826</v>
      </c>
      <c r="M10" s="271">
        <v>5713</v>
      </c>
      <c r="N10" s="272">
        <v>2</v>
      </c>
    </row>
    <row r="11" spans="1:16" ht="13.5" customHeight="1" x14ac:dyDescent="0.15">
      <c r="A11" s="250"/>
      <c r="B11" s="246"/>
      <c r="C11" s="246"/>
      <c r="D11" s="246"/>
      <c r="E11" s="246"/>
      <c r="F11" s="246"/>
      <c r="G11" s="1152" t="s">
        <v>479</v>
      </c>
      <c r="H11" s="1153"/>
      <c r="I11" s="1153"/>
      <c r="J11" s="1154"/>
      <c r="K11" s="269">
        <v>497816</v>
      </c>
      <c r="L11" s="270">
        <v>9789</v>
      </c>
      <c r="M11" s="271">
        <v>5796</v>
      </c>
      <c r="N11" s="272">
        <v>68.900000000000006</v>
      </c>
    </row>
    <row r="12" spans="1:16" ht="13.5" customHeight="1" x14ac:dyDescent="0.15">
      <c r="A12" s="250"/>
      <c r="B12" s="246"/>
      <c r="C12" s="246"/>
      <c r="D12" s="246"/>
      <c r="E12" s="246"/>
      <c r="F12" s="246"/>
      <c r="G12" s="1152" t="s">
        <v>480</v>
      </c>
      <c r="H12" s="1153"/>
      <c r="I12" s="1153"/>
      <c r="J12" s="1154"/>
      <c r="K12" s="269" t="s">
        <v>481</v>
      </c>
      <c r="L12" s="270" t="s">
        <v>481</v>
      </c>
      <c r="M12" s="271">
        <v>1167</v>
      </c>
      <c r="N12" s="272" t="s">
        <v>481</v>
      </c>
    </row>
    <row r="13" spans="1:16" ht="13.5" customHeight="1" x14ac:dyDescent="0.15">
      <c r="A13" s="250"/>
      <c r="B13" s="246"/>
      <c r="C13" s="246"/>
      <c r="D13" s="246"/>
      <c r="E13" s="246"/>
      <c r="F13" s="246"/>
      <c r="G13" s="1152" t="s">
        <v>482</v>
      </c>
      <c r="H13" s="1153"/>
      <c r="I13" s="1153"/>
      <c r="J13" s="1154"/>
      <c r="K13" s="269" t="s">
        <v>481</v>
      </c>
      <c r="L13" s="270" t="s">
        <v>481</v>
      </c>
      <c r="M13" s="271">
        <v>0</v>
      </c>
      <c r="N13" s="272" t="s">
        <v>481</v>
      </c>
    </row>
    <row r="14" spans="1:16" ht="13.5" customHeight="1" x14ac:dyDescent="0.15">
      <c r="A14" s="250"/>
      <c r="B14" s="246"/>
      <c r="C14" s="246"/>
      <c r="D14" s="246"/>
      <c r="E14" s="246"/>
      <c r="F14" s="246"/>
      <c r="G14" s="1152" t="s">
        <v>483</v>
      </c>
      <c r="H14" s="1153"/>
      <c r="I14" s="1153"/>
      <c r="J14" s="1154"/>
      <c r="K14" s="269" t="s">
        <v>481</v>
      </c>
      <c r="L14" s="270" t="s">
        <v>481</v>
      </c>
      <c r="M14" s="271">
        <v>2337</v>
      </c>
      <c r="N14" s="272" t="s">
        <v>481</v>
      </c>
    </row>
    <row r="15" spans="1:16" ht="13.5" customHeight="1" x14ac:dyDescent="0.15">
      <c r="A15" s="250"/>
      <c r="B15" s="246"/>
      <c r="C15" s="246"/>
      <c r="D15" s="246"/>
      <c r="E15" s="246"/>
      <c r="F15" s="246"/>
      <c r="G15" s="1152" t="s">
        <v>484</v>
      </c>
      <c r="H15" s="1153"/>
      <c r="I15" s="1153"/>
      <c r="J15" s="1154"/>
      <c r="K15" s="269">
        <v>86888</v>
      </c>
      <c r="L15" s="270">
        <v>1709</v>
      </c>
      <c r="M15" s="271">
        <v>1594</v>
      </c>
      <c r="N15" s="272">
        <v>7.2</v>
      </c>
    </row>
    <row r="16" spans="1:16" x14ac:dyDescent="0.15">
      <c r="A16" s="250"/>
      <c r="B16" s="246"/>
      <c r="C16" s="246"/>
      <c r="D16" s="246"/>
      <c r="E16" s="246"/>
      <c r="F16" s="246"/>
      <c r="G16" s="1155" t="s">
        <v>485</v>
      </c>
      <c r="H16" s="1156"/>
      <c r="I16" s="1156"/>
      <c r="J16" s="1157"/>
      <c r="K16" s="270">
        <v>-227834</v>
      </c>
      <c r="L16" s="270">
        <v>-4480</v>
      </c>
      <c r="M16" s="271">
        <v>-5993</v>
      </c>
      <c r="N16" s="272">
        <v>-25.2</v>
      </c>
    </row>
    <row r="17" spans="1:16" x14ac:dyDescent="0.15">
      <c r="A17" s="250"/>
      <c r="B17" s="246"/>
      <c r="C17" s="246"/>
      <c r="D17" s="246"/>
      <c r="E17" s="246"/>
      <c r="F17" s="246"/>
      <c r="G17" s="1155" t="s">
        <v>171</v>
      </c>
      <c r="H17" s="1156"/>
      <c r="I17" s="1156"/>
      <c r="J17" s="1157"/>
      <c r="K17" s="270">
        <v>3927662</v>
      </c>
      <c r="L17" s="270">
        <v>77236</v>
      </c>
      <c r="M17" s="271">
        <v>72665</v>
      </c>
      <c r="N17" s="272">
        <v>6.3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7.94</v>
      </c>
      <c r="L21" s="283">
        <v>7.22</v>
      </c>
      <c r="M21" s="284">
        <v>0.72</v>
      </c>
      <c r="N21" s="251"/>
      <c r="O21" s="285"/>
      <c r="P21" s="281"/>
    </row>
    <row r="22" spans="1:16" s="286" customFormat="1" x14ac:dyDescent="0.15">
      <c r="A22" s="281"/>
      <c r="B22" s="251"/>
      <c r="C22" s="251"/>
      <c r="D22" s="251"/>
      <c r="E22" s="251"/>
      <c r="F22" s="251"/>
      <c r="G22" s="1147" t="s">
        <v>491</v>
      </c>
      <c r="H22" s="1148"/>
      <c r="I22" s="1148"/>
      <c r="J22" s="1149"/>
      <c r="K22" s="287">
        <v>98.1</v>
      </c>
      <c r="L22" s="288">
        <v>98.4</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2671015</v>
      </c>
      <c r="L32" s="296">
        <v>52524</v>
      </c>
      <c r="M32" s="297">
        <v>39687</v>
      </c>
      <c r="N32" s="298">
        <v>32.299999999999997</v>
      </c>
    </row>
    <row r="33" spans="1:16" ht="13.5" customHeight="1" x14ac:dyDescent="0.15">
      <c r="A33" s="250"/>
      <c r="B33" s="246"/>
      <c r="C33" s="246"/>
      <c r="D33" s="246"/>
      <c r="E33" s="246"/>
      <c r="F33" s="246"/>
      <c r="G33" s="1163" t="s">
        <v>496</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497</v>
      </c>
      <c r="H34" s="1164"/>
      <c r="I34" s="1164"/>
      <c r="J34" s="1165"/>
      <c r="K34" s="296" t="s">
        <v>481</v>
      </c>
      <c r="L34" s="296" t="s">
        <v>481</v>
      </c>
      <c r="M34" s="297">
        <v>56</v>
      </c>
      <c r="N34" s="298" t="s">
        <v>481</v>
      </c>
    </row>
    <row r="35" spans="1:16" ht="27" customHeight="1" x14ac:dyDescent="0.15">
      <c r="A35" s="250"/>
      <c r="B35" s="246"/>
      <c r="C35" s="246"/>
      <c r="D35" s="246"/>
      <c r="E35" s="246"/>
      <c r="F35" s="246"/>
      <c r="G35" s="1163" t="s">
        <v>498</v>
      </c>
      <c r="H35" s="1164"/>
      <c r="I35" s="1164"/>
      <c r="J35" s="1165"/>
      <c r="K35" s="296">
        <v>596336</v>
      </c>
      <c r="L35" s="296">
        <v>11727</v>
      </c>
      <c r="M35" s="297">
        <v>13696</v>
      </c>
      <c r="N35" s="298">
        <v>-14.4</v>
      </c>
    </row>
    <row r="36" spans="1:16" ht="27" customHeight="1" x14ac:dyDescent="0.15">
      <c r="A36" s="250"/>
      <c r="B36" s="246"/>
      <c r="C36" s="246"/>
      <c r="D36" s="246"/>
      <c r="E36" s="246"/>
      <c r="F36" s="246"/>
      <c r="G36" s="1163" t="s">
        <v>499</v>
      </c>
      <c r="H36" s="1164"/>
      <c r="I36" s="1164"/>
      <c r="J36" s="1165"/>
      <c r="K36" s="296">
        <v>83082</v>
      </c>
      <c r="L36" s="296">
        <v>1634</v>
      </c>
      <c r="M36" s="297">
        <v>1733</v>
      </c>
      <c r="N36" s="298">
        <v>-5.7</v>
      </c>
    </row>
    <row r="37" spans="1:16" ht="13.5" customHeight="1" x14ac:dyDescent="0.15">
      <c r="A37" s="250"/>
      <c r="B37" s="246"/>
      <c r="C37" s="246"/>
      <c r="D37" s="246"/>
      <c r="E37" s="246"/>
      <c r="F37" s="246"/>
      <c r="G37" s="1163" t="s">
        <v>500</v>
      </c>
      <c r="H37" s="1164"/>
      <c r="I37" s="1164"/>
      <c r="J37" s="1165"/>
      <c r="K37" s="296">
        <v>36035</v>
      </c>
      <c r="L37" s="296">
        <v>709</v>
      </c>
      <c r="M37" s="297">
        <v>790</v>
      </c>
      <c r="N37" s="298">
        <v>-10.3</v>
      </c>
    </row>
    <row r="38" spans="1:16" ht="27" customHeight="1" x14ac:dyDescent="0.15">
      <c r="A38" s="250"/>
      <c r="B38" s="246"/>
      <c r="C38" s="246"/>
      <c r="D38" s="246"/>
      <c r="E38" s="246"/>
      <c r="F38" s="246"/>
      <c r="G38" s="1166" t="s">
        <v>501</v>
      </c>
      <c r="H38" s="1167"/>
      <c r="I38" s="1167"/>
      <c r="J38" s="1168"/>
      <c r="K38" s="299">
        <v>866</v>
      </c>
      <c r="L38" s="299">
        <v>17</v>
      </c>
      <c r="M38" s="300">
        <v>1</v>
      </c>
      <c r="N38" s="301">
        <v>1600</v>
      </c>
      <c r="O38" s="295"/>
    </row>
    <row r="39" spans="1:16" x14ac:dyDescent="0.15">
      <c r="A39" s="250"/>
      <c r="B39" s="246"/>
      <c r="C39" s="246"/>
      <c r="D39" s="246"/>
      <c r="E39" s="246"/>
      <c r="F39" s="246"/>
      <c r="G39" s="1166" t="s">
        <v>502</v>
      </c>
      <c r="H39" s="1167"/>
      <c r="I39" s="1167"/>
      <c r="J39" s="1168"/>
      <c r="K39" s="302">
        <v>-367421</v>
      </c>
      <c r="L39" s="302">
        <v>-7225</v>
      </c>
      <c r="M39" s="303">
        <v>-5521</v>
      </c>
      <c r="N39" s="304">
        <v>30.9</v>
      </c>
      <c r="O39" s="295"/>
    </row>
    <row r="40" spans="1:16" ht="27" customHeight="1" x14ac:dyDescent="0.15">
      <c r="A40" s="250"/>
      <c r="B40" s="246"/>
      <c r="C40" s="246"/>
      <c r="D40" s="246"/>
      <c r="E40" s="246"/>
      <c r="F40" s="246"/>
      <c r="G40" s="1163" t="s">
        <v>503</v>
      </c>
      <c r="H40" s="1164"/>
      <c r="I40" s="1164"/>
      <c r="J40" s="1165"/>
      <c r="K40" s="302">
        <v>-1911376</v>
      </c>
      <c r="L40" s="302">
        <v>-37586</v>
      </c>
      <c r="M40" s="303">
        <v>-35785</v>
      </c>
      <c r="N40" s="304">
        <v>5</v>
      </c>
      <c r="O40" s="295"/>
    </row>
    <row r="41" spans="1:16" x14ac:dyDescent="0.15">
      <c r="A41" s="250"/>
      <c r="B41" s="246"/>
      <c r="C41" s="246"/>
      <c r="D41" s="246"/>
      <c r="E41" s="246"/>
      <c r="F41" s="246"/>
      <c r="G41" s="1169" t="s">
        <v>282</v>
      </c>
      <c r="H41" s="1170"/>
      <c r="I41" s="1170"/>
      <c r="J41" s="1171"/>
      <c r="K41" s="296">
        <v>1108537</v>
      </c>
      <c r="L41" s="302">
        <v>21799</v>
      </c>
      <c r="M41" s="303">
        <v>14658</v>
      </c>
      <c r="N41" s="304">
        <v>48.7</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1850325</v>
      </c>
      <c r="J51" s="322">
        <v>35195</v>
      </c>
      <c r="K51" s="323">
        <v>-25.9</v>
      </c>
      <c r="L51" s="324">
        <v>45761</v>
      </c>
      <c r="M51" s="325">
        <v>-4.9000000000000004</v>
      </c>
      <c r="N51" s="326">
        <v>-21</v>
      </c>
    </row>
    <row r="52" spans="1:14" x14ac:dyDescent="0.15">
      <c r="A52" s="250"/>
      <c r="B52" s="246"/>
      <c r="C52" s="246"/>
      <c r="D52" s="246"/>
      <c r="E52" s="246"/>
      <c r="F52" s="246"/>
      <c r="G52" s="327"/>
      <c r="H52" s="328" t="s">
        <v>514</v>
      </c>
      <c r="I52" s="329">
        <v>833492</v>
      </c>
      <c r="J52" s="330">
        <v>15854</v>
      </c>
      <c r="K52" s="331">
        <v>-40.5</v>
      </c>
      <c r="L52" s="332">
        <v>24777</v>
      </c>
      <c r="M52" s="333">
        <v>9.4</v>
      </c>
      <c r="N52" s="334">
        <v>-49.9</v>
      </c>
    </row>
    <row r="53" spans="1:14" x14ac:dyDescent="0.15">
      <c r="A53" s="250"/>
      <c r="B53" s="246"/>
      <c r="C53" s="246"/>
      <c r="D53" s="246"/>
      <c r="E53" s="246"/>
      <c r="F53" s="246"/>
      <c r="G53" s="312" t="s">
        <v>515</v>
      </c>
      <c r="H53" s="313"/>
      <c r="I53" s="321">
        <v>2697317</v>
      </c>
      <c r="J53" s="322">
        <v>51559</v>
      </c>
      <c r="K53" s="323">
        <v>46.5</v>
      </c>
      <c r="L53" s="324">
        <v>56255</v>
      </c>
      <c r="M53" s="325">
        <v>22.9</v>
      </c>
      <c r="N53" s="326">
        <v>23.6</v>
      </c>
    </row>
    <row r="54" spans="1:14" x14ac:dyDescent="0.15">
      <c r="A54" s="250"/>
      <c r="B54" s="246"/>
      <c r="C54" s="246"/>
      <c r="D54" s="246"/>
      <c r="E54" s="246"/>
      <c r="F54" s="246"/>
      <c r="G54" s="327"/>
      <c r="H54" s="328" t="s">
        <v>514</v>
      </c>
      <c r="I54" s="329">
        <v>1834099</v>
      </c>
      <c r="J54" s="330">
        <v>35059</v>
      </c>
      <c r="K54" s="331">
        <v>121.1</v>
      </c>
      <c r="L54" s="332">
        <v>26957</v>
      </c>
      <c r="M54" s="333">
        <v>8.8000000000000007</v>
      </c>
      <c r="N54" s="334">
        <v>112.3</v>
      </c>
    </row>
    <row r="55" spans="1:14" x14ac:dyDescent="0.15">
      <c r="A55" s="250"/>
      <c r="B55" s="246"/>
      <c r="C55" s="246"/>
      <c r="D55" s="246"/>
      <c r="E55" s="246"/>
      <c r="F55" s="246"/>
      <c r="G55" s="312" t="s">
        <v>516</v>
      </c>
      <c r="H55" s="313"/>
      <c r="I55" s="321">
        <v>2978052</v>
      </c>
      <c r="J55" s="322">
        <v>57580</v>
      </c>
      <c r="K55" s="323">
        <v>11.7</v>
      </c>
      <c r="L55" s="324">
        <v>57944</v>
      </c>
      <c r="M55" s="325">
        <v>3</v>
      </c>
      <c r="N55" s="326">
        <v>8.6999999999999993</v>
      </c>
    </row>
    <row r="56" spans="1:14" x14ac:dyDescent="0.15">
      <c r="A56" s="250"/>
      <c r="B56" s="246"/>
      <c r="C56" s="246"/>
      <c r="D56" s="246"/>
      <c r="E56" s="246"/>
      <c r="F56" s="246"/>
      <c r="G56" s="327"/>
      <c r="H56" s="328" t="s">
        <v>514</v>
      </c>
      <c r="I56" s="329">
        <v>1752741</v>
      </c>
      <c r="J56" s="330">
        <v>33889</v>
      </c>
      <c r="K56" s="331">
        <v>-3.3</v>
      </c>
      <c r="L56" s="332">
        <v>29326</v>
      </c>
      <c r="M56" s="333">
        <v>8.8000000000000007</v>
      </c>
      <c r="N56" s="334">
        <v>-12.1</v>
      </c>
    </row>
    <row r="57" spans="1:14" x14ac:dyDescent="0.15">
      <c r="A57" s="250"/>
      <c r="B57" s="246"/>
      <c r="C57" s="246"/>
      <c r="D57" s="246"/>
      <c r="E57" s="246"/>
      <c r="F57" s="246"/>
      <c r="G57" s="312" t="s">
        <v>517</v>
      </c>
      <c r="H57" s="313"/>
      <c r="I57" s="321">
        <v>1919695</v>
      </c>
      <c r="J57" s="322">
        <v>37481</v>
      </c>
      <c r="K57" s="323">
        <v>-34.9</v>
      </c>
      <c r="L57" s="324">
        <v>54227</v>
      </c>
      <c r="M57" s="325">
        <v>-6.4</v>
      </c>
      <c r="N57" s="326">
        <v>-28.5</v>
      </c>
    </row>
    <row r="58" spans="1:14" x14ac:dyDescent="0.15">
      <c r="A58" s="250"/>
      <c r="B58" s="246"/>
      <c r="C58" s="246"/>
      <c r="D58" s="246"/>
      <c r="E58" s="246"/>
      <c r="F58" s="246"/>
      <c r="G58" s="327"/>
      <c r="H58" s="328" t="s">
        <v>514</v>
      </c>
      <c r="I58" s="329">
        <v>1095760</v>
      </c>
      <c r="J58" s="330">
        <v>21394</v>
      </c>
      <c r="K58" s="331">
        <v>-36.9</v>
      </c>
      <c r="L58" s="332">
        <v>29694</v>
      </c>
      <c r="M58" s="333">
        <v>1.3</v>
      </c>
      <c r="N58" s="334">
        <v>-38.200000000000003</v>
      </c>
    </row>
    <row r="59" spans="1:14" x14ac:dyDescent="0.15">
      <c r="A59" s="250"/>
      <c r="B59" s="246"/>
      <c r="C59" s="246"/>
      <c r="D59" s="246"/>
      <c r="E59" s="246"/>
      <c r="F59" s="246"/>
      <c r="G59" s="312" t="s">
        <v>518</v>
      </c>
      <c r="H59" s="313"/>
      <c r="I59" s="321">
        <v>2227384</v>
      </c>
      <c r="J59" s="322">
        <v>43800</v>
      </c>
      <c r="K59" s="323">
        <v>16.899999999999999</v>
      </c>
      <c r="L59" s="324">
        <v>57295</v>
      </c>
      <c r="M59" s="325">
        <v>5.7</v>
      </c>
      <c r="N59" s="326">
        <v>11.2</v>
      </c>
    </row>
    <row r="60" spans="1:14" x14ac:dyDescent="0.15">
      <c r="A60" s="250"/>
      <c r="B60" s="246"/>
      <c r="C60" s="246"/>
      <c r="D60" s="246"/>
      <c r="E60" s="246"/>
      <c r="F60" s="246"/>
      <c r="G60" s="327"/>
      <c r="H60" s="328" t="s">
        <v>514</v>
      </c>
      <c r="I60" s="335">
        <v>1841175</v>
      </c>
      <c r="J60" s="330">
        <v>36206</v>
      </c>
      <c r="K60" s="331">
        <v>69.2</v>
      </c>
      <c r="L60" s="332">
        <v>32771</v>
      </c>
      <c r="M60" s="333">
        <v>10.4</v>
      </c>
      <c r="N60" s="334">
        <v>58.8</v>
      </c>
    </row>
    <row r="61" spans="1:14" x14ac:dyDescent="0.15">
      <c r="A61" s="250"/>
      <c r="B61" s="246"/>
      <c r="C61" s="246"/>
      <c r="D61" s="246"/>
      <c r="E61" s="246"/>
      <c r="F61" s="246"/>
      <c r="G61" s="312" t="s">
        <v>519</v>
      </c>
      <c r="H61" s="336"/>
      <c r="I61" s="337">
        <v>2334555</v>
      </c>
      <c r="J61" s="338">
        <v>45123</v>
      </c>
      <c r="K61" s="339">
        <v>2.9</v>
      </c>
      <c r="L61" s="340">
        <v>54296</v>
      </c>
      <c r="M61" s="341">
        <v>4.0999999999999996</v>
      </c>
      <c r="N61" s="326">
        <v>-1.2</v>
      </c>
    </row>
    <row r="62" spans="1:14" x14ac:dyDescent="0.15">
      <c r="A62" s="250"/>
      <c r="B62" s="246"/>
      <c r="C62" s="246"/>
      <c r="D62" s="246"/>
      <c r="E62" s="246"/>
      <c r="F62" s="246"/>
      <c r="G62" s="327"/>
      <c r="H62" s="328" t="s">
        <v>514</v>
      </c>
      <c r="I62" s="329">
        <v>1471453</v>
      </c>
      <c r="J62" s="330">
        <v>28480</v>
      </c>
      <c r="K62" s="331">
        <v>21.9</v>
      </c>
      <c r="L62" s="332">
        <v>28705</v>
      </c>
      <c r="M62" s="333">
        <v>7.7</v>
      </c>
      <c r="N62" s="334">
        <v>14.2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8.93</v>
      </c>
      <c r="G47" s="12">
        <v>7.43</v>
      </c>
      <c r="H47" s="12">
        <v>7.65</v>
      </c>
      <c r="I47" s="12">
        <v>8.4499999999999993</v>
      </c>
      <c r="J47" s="13">
        <v>8.5399999999999991</v>
      </c>
    </row>
    <row r="48" spans="2:10" ht="57.75" customHeight="1" x14ac:dyDescent="0.15">
      <c r="B48" s="14"/>
      <c r="C48" s="1174" t="s">
        <v>4</v>
      </c>
      <c r="D48" s="1174"/>
      <c r="E48" s="1175"/>
      <c r="F48" s="15">
        <v>5</v>
      </c>
      <c r="G48" s="16">
        <v>5.23</v>
      </c>
      <c r="H48" s="16">
        <v>6.14</v>
      </c>
      <c r="I48" s="16">
        <v>5.96</v>
      </c>
      <c r="J48" s="17">
        <v>5.69</v>
      </c>
    </row>
    <row r="49" spans="2:10" ht="57.75" customHeight="1" thickBot="1" x14ac:dyDescent="0.2">
      <c r="B49" s="18"/>
      <c r="C49" s="1176" t="s">
        <v>5</v>
      </c>
      <c r="D49" s="1176"/>
      <c r="E49" s="1177"/>
      <c r="F49" s="19" t="s">
        <v>526</v>
      </c>
      <c r="G49" s="20" t="s">
        <v>527</v>
      </c>
      <c r="H49" s="20">
        <v>1.21</v>
      </c>
      <c r="I49" s="20">
        <v>0.87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2018-10-25T06:45:42Z</cp:lastPrinted>
  <dcterms:created xsi:type="dcterms:W3CDTF">2018-01-24T04:53:50Z</dcterms:created>
  <dcterms:modified xsi:type="dcterms:W3CDTF">2018-10-29T07:46:16Z</dcterms:modified>
  <cp:category/>
</cp:coreProperties>
</file>