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5南信州\"/>
    </mc:Choice>
  </mc:AlternateContent>
  <bookViews>
    <workbookView xWindow="240" yWindow="165" windowWidth="1494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AM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<sst xmlns="http://schemas.openxmlformats.org/spreadsheetml/2006/main" count="1164" uniqueCount="566">
  <si>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</si>
  <si>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</si>
  <si>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</si>
  <si>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</si>
  <si>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</si>
  <si>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</si>
  <si>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</si>
  <si>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</si>
  <si>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</si>
  <si>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</si>
  <si>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</si>
  <si>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</si>
  <si>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</si>
  <si>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</si>
  <si>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</si>
  <si>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</si>
  <si>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</si>
  <si>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</si>
  <si>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</si>
  <si>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</si>
  <si>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</si>
  <si>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</si>
  <si>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</si>
  <si>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</si>
  <si>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</si>
  <si>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</si>
  <si>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</si>
  <si>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</si>
  <si>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</si>
  <si>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</si>
  <si>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</si>
  <si>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</si>
  <si>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</si>
  <si>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</si>
  <si>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</si>
  <si>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</si>
  <si>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</si>
  <si>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</si>
  <si>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</si>
  <si>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</si>
  <si>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</si>
  <si>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</si>
  <si>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</si>
  <si>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</si>
  <si>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</si>
  <si>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</si>
  <si>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</si>
  <si>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</si>
  <si>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</si>
  <si>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</si>
  <si>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</si>
  <si>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</si>
  <si>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</si>
  <si>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</si>
  <si>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</si>
  <si>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</si>
  <si>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</si>
  <si>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</si>
  <si>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</si>
  <si>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</si>
  <si>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</si>
  <si>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</si>
  <si>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</si>
  <si>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</si>
  <si>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</si>
  <si>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</si>
  <si>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</si>
  <si>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</si>
  <si>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</si>
  <si>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</si>
  <si>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</si>
  <si>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</si>
  <si>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</si>
  <si>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</si>
  <si>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</si>
  <si>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</si>
  <si>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</si>
  <si>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</si>
  <si>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</si>
  <si>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</si>
  <si>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</si>
  <si>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</si>
  <si>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</si>
  <si>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根羽村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</si>
  <si>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</si>
  <si>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</si>
  <si>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</si>
  <si>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</si>
  <si>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</si>
  <si>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</si>
  <si>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</si>
  <si>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</si>
  <si>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</si>
  <si>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</si>
  <si>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</si>
  <si>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</si>
  <si>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</si>
  <si>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</si>
  <si>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</si>
  <si>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</si>
  <si>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</si>
  <si>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</si>
  <si>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</si>
  <si>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</si>
  <si>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</si>
  <si>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</si>
  <si>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</si>
  <si>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</si>
  <si>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</si>
  <si>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-14.1</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</si>
  <si>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</si>
  <si>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</si>
  <si>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</si>
  <si>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</si>
  <si>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</si>
  <si>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</si>
  <si>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</si>
  <si>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</si>
  <si>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</si>
  <si>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</si>
  <si>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</si>
  <si>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</si>
  <si>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</si>
  <si>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</si>
  <si>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</si>
  <si>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</si>
  <si>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</si>
  <si>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</si>
  <si>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</si>
  <si>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</si>
  <si>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</si>
  <si>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</si>
  <si>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</si>
  <si>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</si>
  <si>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</si>
  <si>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</si>
  <si>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</si>
  <si>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</si>
  <si>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</si>
  <si>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</si>
  <si>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</si>
  <si>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</si>
  <si>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</si>
  <si>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</si>
  <si>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</si>
  <si>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</si>
  <si>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</si>
  <si>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</si>
  <si>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</si>
  <si>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</si>
  <si>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</si>
  <si>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</si>
  <si>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</si>
  <si>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</si>
  <si>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</si>
  <si>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</si>
  <si>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</si>
  <si>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</si>
  <si>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</si>
  <si>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</si>
  <si>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</si>
  <si>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</si>
  <si>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</si>
  <si>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</si>
  <si>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</si>
  <si>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</si>
  <si>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</si>
  <si>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</si>
  <si>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</si>
  <si>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</si>
  <si>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</si>
  <si>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</si>
  <si>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</si>
  <si>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</si>
  <si>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</si>
  <si>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</si>
  <si>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</si>
  <si>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</si>
  <si>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</si>
  <si>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</si>
  <si>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</si>
  <si>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</si>
  <si>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</si>
  <si>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</si>
  <si>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</si>
  <si>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</si>
  <si>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</si>
  <si>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</si>
  <si>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</si>
  <si>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</si>
  <si>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</si>
  <si>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</si>
  <si>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</si>
  <si>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</si>
  <si>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</si>
  <si>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</si>
  <si>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</si>
  <si>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</si>
  <si>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長野県根羽村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</si>
  <si>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</si>
  <si>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</si>
  <si>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</si>
  <si>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</si>
  <si>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</si>
  <si>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</si>
  <si>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</si>
  <si>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</si>
  <si>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</si>
  <si>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</si>
  <si>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</si>
  <si>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</si>
  <si>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</si>
  <si>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</si>
  <si>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</si>
  <si>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</si>
  <si>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</si>
  <si>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</si>
  <si>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</si>
  <si>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</si>
  <si>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</si>
  <si>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</si>
  <si>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</si>
  <si>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</si>
  <si>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</si>
  <si>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</si>
  <si>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</si>
  <si>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</si>
  <si>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</si>
  <si>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</si>
  <si>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</si>
  <si>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</si>
  <si>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</si>
  <si>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</si>
  <si>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</si>
  <si>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</si>
  <si>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</si>
  <si>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</si>
  <si>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</si>
  <si>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</si>
  <si>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</si>
  <si>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</si>
  <si>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</si>
  <si>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</si>
  <si>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</si>
  <si>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</si>
  <si>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</si>
  <si>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</si>
  <si>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</si>
  <si>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</si>
  <si>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</si>
  <si>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</si>
  <si>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</si>
  <si>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</si>
  <si>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</si>
  <si>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</si>
  <si>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</si>
  <si>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</si>
  <si>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</si>
  <si>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</si>
  <si>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</si>
  <si>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</si>
  <si>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</si>
  <si>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</si>
  <si>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</si>
  <si>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</si>
  <si>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</si>
  <si>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</si>
  <si>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</si>
  <si>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</si>
  <si>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</si>
  <si>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</si>
  <si>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</si>
  <si>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</si>
  <si>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</si>
  <si>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</si>
  <si>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</si>
  <si>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</si>
  <si>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</si>
  <si>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</si>
  <si>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</si>
  <si>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</si>
  <si>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</si>
  <si>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</si>
  <si>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</si>
  <si>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</si>
  <si>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</si>
  <si>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</si>
  <si>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</si>
  <si>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</si>
  <si>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</si>
  <si>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</si>
  <si>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</si>
  <si>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</si>
  <si>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</si>
  <si>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</si>
  <si>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</si>
  <si>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</si>
  <si>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</si>
  <si>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</si>
  <si>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</si>
  <si>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</si>
  <si>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</si>
  <si>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</si>
  <si>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</si>
  <si>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</si>
  <si>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</si>
  <si>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</si>
  <si>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</si>
  <si>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</si>
  <si>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</si>
  <si>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</si>
  <si>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</si>
  <si>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</si>
  <si>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</si>
  <si>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</si>
  <si>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</si>
  <si>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</si>
  <si>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</si>
  <si>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</si>
  <si>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</si>
  <si>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</si>
  <si>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</si>
  <si>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</si>
  <si>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</si>
  <si>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</si>
  <si>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</si>
  <si>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</si>
  <si>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</si>
  <si>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</si>
  <si>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</si>
  <si>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</si>
  <si>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</si>
  <si>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</si>
  <si>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</si>
  <si>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</si>
  <si>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</si>
  <si>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</si>
  <si>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</si>
  <si>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</si>
  <si>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</si>
  <si>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</si>
  <si>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</si>
  <si>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</si>
  <si>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</si>
  <si>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</si>
  <si>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</si>
  <si>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</si>
  <si>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長野県根羽村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</si>
  <si>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</si>
  <si>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</si>
  <si>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</si>
  <si>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</si>
  <si>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</si>
  <si>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</si>
  <si>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</si>
  <si>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</si>
  <si>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</si>
  <si>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</si>
  <si>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</si>
  <si>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</si>
  <si>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</si>
  <si>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</si>
  <si>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</si>
  <si>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</si>
  <si>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</si>
  <si>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</si>
  <si>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</si>
  <si>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</si>
  <si>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根羽村営バス特別会計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</si>
  <si>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</si>
  <si>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</si>
  <si>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</si>
  <si>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</si>
  <si>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</si>
  <si>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</si>
  <si>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</si>
  <si>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</si>
  <si>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</si>
  <si>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</si>
  <si>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</si>
  <si>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</si>
  <si>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</si>
  <si>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根羽村国民健康保険特別会計</t>
    <phoneticPr fontId="5"/>
  </si>
  <si>
    <t>根羽村介護保険特別会計</t>
    <phoneticPr fontId="5"/>
  </si>
  <si>
    <t>根羽村後期高齢者医療特別会計</t>
    <phoneticPr fontId="5"/>
  </si>
  <si>
    <t>根羽村簡易水道特別会計</t>
    <phoneticPr fontId="5"/>
  </si>
  <si>
    <t>法非適用企業</t>
    <phoneticPr fontId="5"/>
  </si>
  <si>
    <t>根羽村下水道特別会計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</si>
  <si>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</si>
  <si>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</si>
  <si>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</si>
  <si>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</si>
  <si>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</si>
  <si>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</si>
  <si>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</si>
  <si>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</si>
  <si>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</si>
  <si>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</si>
  <si>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</si>
  <si>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</si>
  <si>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</si>
  <si>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</si>
  <si>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</si>
  <si>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</si>
  <si>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</si>
  <si>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</si>
  <si>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</si>
  <si>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</si>
  <si>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</si>
  <si>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</si>
  <si>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</si>
  <si>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</si>
  <si>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</si>
  <si>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</si>
  <si>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</si>
  <si>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</si>
  <si>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</si>
  <si>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</si>
  <si>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</si>
  <si>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</si>
  <si>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</si>
  <si>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</si>
  <si>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</si>
  <si>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</si>
  <si>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</si>
  <si>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</si>
  <si>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</si>
  <si>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</si>
  <si>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</si>
  <si>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</si>
  <si>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</si>
  <si>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</si>
  <si>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</si>
  <si>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</si>
  <si>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</si>
  <si>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</si>
  <si>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</si>
  <si>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</si>
  <si>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</si>
  <si>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</si>
  <si>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</si>
  <si>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</si>
  <si>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</si>
  <si>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</si>
  <si>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</si>
  <si>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</si>
  <si>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</si>
  <si>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</si>
  <si>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</si>
  <si>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</si>
  <si>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</si>
  <si>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</si>
  <si>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</si>
  <si>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</si>
  <si>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</si>
  <si>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</si>
  <si>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</si>
  <si>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</si>
  <si>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</si>
  <si>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</si>
  <si>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</si>
  <si>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</si>
  <si>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</si>
  <si>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</si>
  <si>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</si>
  <si>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</si>
  <si>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</si>
  <si>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</si>
  <si>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</si>
  <si>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</si>
  <si>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</si>
  <si>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</si>
  <si>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</si>
  <si>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</si>
  <si>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</si>
  <si>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</si>
  <si>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</si>
  <si>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</si>
  <si>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</si>
  <si>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</si>
  <si>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</si>
  <si>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</si>
  <si>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</si>
  <si>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</si>
  <si>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</si>
  <si>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</si>
  <si>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</si>
  <si>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</si>
  <si>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</si>
  <si>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</si>
  <si>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</si>
  <si>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</si>
  <si>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</si>
  <si>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</si>
  <si>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</si>
  <si>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</si>
  <si>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</si>
  <si>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</si>
  <si>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</si>
  <si>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</si>
  <si>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</si>
  <si>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</si>
  <si>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</si>
  <si>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</si>
  <si>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</si>
  <si>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</si>
  <si>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</si>
  <si>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</si>
  <si>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</si>
  <si>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</si>
  <si>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</si>
  <si>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</si>
  <si>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</si>
  <si>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</si>
  <si>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</si>
  <si>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</si>
  <si>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</si>
  <si>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</si>
  <si>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</si>
  <si>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</si>
  <si>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</si>
  <si>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</si>
  <si>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</si>
  <si>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</si>
  <si>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根羽村国民健康保険特別会計</t>
  </si>
  <si>
    <t>根羽村介護保険特別会計</t>
  </si>
  <si>
    <t>根羽村営バス特別会計</t>
  </si>
  <si>
    <t>根羽村後期高齢者医療特別会計</t>
  </si>
  <si>
    <t>根羽村簡易水道特別会計</t>
  </si>
  <si>
    <t>根羽村下水道特別会計</t>
  </si>
  <si>
    <t>その他会計（赤字）</t>
  </si>
  <si>
    <t>その他会計（黒字）</t>
  </si>
  <si>
    <t>南信州広域連合（一般会計）</t>
    <rPh sb="0" eb="1">
      <t>ミナミ</t>
    </rPh>
    <rPh sb="1" eb="3">
      <t>シンシュウ</t>
    </rPh>
    <rPh sb="3" eb="5">
      <t>コウイキ</t>
    </rPh>
    <rPh sb="5" eb="7">
      <t>レンゴウ</t>
    </rPh>
    <phoneticPr fontId="30"/>
  </si>
  <si>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30"/>
  </si>
  <si>
    <t>南信州広域連合（飯田広域消防特別会計）</t>
    <rPh sb="8" eb="10">
      <t>イイダ</t>
    </rPh>
    <rPh sb="10" eb="12">
      <t>コウイキ</t>
    </rPh>
    <rPh sb="12" eb="14">
      <t>ショウボウ</t>
    </rPh>
    <rPh sb="14" eb="16">
      <t>トクベツ</t>
    </rPh>
    <rPh sb="16" eb="18">
      <t>カイケイ</t>
    </rPh>
    <phoneticPr fontId="30"/>
  </si>
  <si>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</si>
  <si>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</si>
  <si>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</si>
  <si>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</si>
  <si>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</si>
  <si>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</si>
  <si>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下伊那郡土木技術センター</t>
    <rPh sb="0" eb="4">
      <t>シモイナグン</t>
    </rPh>
    <rPh sb="4" eb="6">
      <t>ドボク</t>
    </rPh>
    <rPh sb="6" eb="8">
      <t>ギジュツ</t>
    </rPh>
    <phoneticPr fontId="30"/>
  </si>
  <si>
    <t>下伊那自治センター組合</t>
    <rPh sb="0" eb="3">
      <t>シモイナ</t>
    </rPh>
    <rPh sb="3" eb="5">
      <t>ジチ</t>
    </rPh>
    <rPh sb="9" eb="11">
      <t>クミアイ</t>
    </rPh>
    <phoneticPr fontId="30"/>
  </si>
  <si>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30"/>
  </si>
  <si>
    <t>北設広域事務組合</t>
    <rPh sb="0" eb="1">
      <t>キタ</t>
    </rPh>
    <rPh sb="1" eb="2">
      <t>セツ</t>
    </rPh>
    <rPh sb="2" eb="4">
      <t>コウイキ</t>
    </rPh>
    <rPh sb="4" eb="6">
      <t>ジム</t>
    </rPh>
    <rPh sb="6" eb="8">
      <t>クミアイ</t>
    </rPh>
    <phoneticPr fontId="30"/>
  </si>
  <si>
    <t>ネバーランド（株）</t>
    <rPh sb="7" eb="8">
      <t>カブ</t>
    </rPh>
    <phoneticPr fontId="30"/>
  </si>
  <si>
    <t>－</t>
    <phoneticPr fontId="30"/>
  </si>
  <si>
    <t>-</t>
    <phoneticPr fontId="2"/>
  </si>
  <si>
    <t>-</t>
    <phoneticPr fontId="2"/>
  </si>
  <si>
    <t>下伊那郡町村総合事務組合</t>
    <rPh sb="0" eb="3">
      <t>シモイナ</t>
    </rPh>
    <rPh sb="3" eb="4">
      <t>グン</t>
    </rPh>
    <rPh sb="4" eb="6">
      <t>チョウソン</t>
    </rPh>
    <rPh sb="6" eb="8">
      <t>ソウゴウ</t>
    </rPh>
    <rPh sb="8" eb="10">
      <t>ジム</t>
    </rPh>
    <rPh sb="10" eb="12">
      <t>クミアイ</t>
    </rPh>
    <phoneticPr fontId="30"/>
  </si>
  <si>
    <t>南信州広域連合（稲葉クリーンセンター特別会計）</t>
    <rPh sb="0" eb="1">
      <t>ミナミ</t>
    </rPh>
    <rPh sb="1" eb="3">
      <t>シンシュウ</t>
    </rPh>
    <rPh sb="3" eb="5">
      <t>コウイキ</t>
    </rPh>
    <rPh sb="5" eb="7">
      <t>レンゴウ</t>
    </rPh>
    <rPh sb="8" eb="10">
      <t>イナバ</t>
    </rPh>
    <rPh sb="18" eb="20">
      <t>トクベツ</t>
    </rPh>
    <rPh sb="20" eb="22">
      <t>カイケイ</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</si>
  <si>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</si>
  <si>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</si>
  <si>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</si>
  <si>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</si>
  <si>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</si>
  <si>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</si>
  <si>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</si>
  <si>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</si>
  <si>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</si>
  <si>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</si>
  <si>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</si>
  <si>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</si>
  <si>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</si>
  <si>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</si>
  <si>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実質公債費率については、繰上げ償還の実施等により類似団体と比較しても改善することができた。但し、喫緊の課題として役場庁舎の耐震対応が求められ、特定財源の確保が難しい中、主として基金を財源に事業を実施する見込みであり、将来負担への影響が懸念される。今後、事業の集中と選択による地方債発行の抑制、繰上げ償還の実施等により将来負担の軽減に努め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</si>
</sst>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sz val="14"/>
      <name val="ＭＳ Ｐ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6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31" fillId="0" borderId="112" xfId="30" applyFont="1" applyBorder="1" applyAlignment="1" applyProtection="1">
      <alignment horizontal="left" vertical="center" shrinkToFit="1"/>
      <protection locked="0"/>
    </xf>
    <xf numFmtId="0" fontId="31" fillId="0" borderId="113" xfId="30" applyFont="1" applyBorder="1" applyAlignment="1" applyProtection="1">
      <alignment horizontal="left" vertical="center" shrinkToFit="1"/>
      <protection locked="0"/>
    </xf>
    <xf numFmtId="0" fontId="31"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31" fillId="0" borderId="112" xfId="30" applyFont="1" applyFill="1" applyBorder="1" applyAlignment="1" applyProtection="1">
      <alignment horizontal="left" vertical="center" shrinkToFit="1"/>
      <protection locked="0"/>
    </xf>
    <xf numFmtId="0" fontId="31" fillId="0" borderId="113" xfId="30" applyFont="1" applyFill="1" applyBorder="1" applyAlignment="1" applyProtection="1">
      <alignment horizontal="left" vertical="center" shrinkToFit="1"/>
      <protection locked="0"/>
    </xf>
    <xf numFmtId="0" fontId="31" fillId="0" borderId="114" xfId="30" applyFont="1" applyFill="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291945</c:v>
                </c:pt>
              </c:numCache>
            </c:numRef>
          </c:val>
          <c:smooth val="0"/>
          <c:extLst>
            <c:ext xmlns:c16="http://schemas.microsoft.com/office/drawing/2014/chart" uri="{C3380CC4-5D6E-409C-BE32-E72D297353CC}">
              <c16:uniqueId val="{00000000-B0DB-4C2D-9BAC-085F9762C4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532102</c:v>
                </c:pt>
                <c:pt idx="1">
                  <c:v>568395</c:v>
                </c:pt>
                <c:pt idx="2">
                  <c:v>1461340</c:v>
                </c:pt>
                <c:pt idx="3">
                  <c:v>307871</c:v>
                </c:pt>
                <c:pt idx="4">
                  <c:v>420237</c:v>
                </c:pt>
              </c:numCache>
            </c:numRef>
          </c:val>
          <c:smooth val="0"/>
          <c:extLst>
            <c:ext xmlns:c16="http://schemas.microsoft.com/office/drawing/2014/chart" uri="{C3380CC4-5D6E-409C-BE32-E72D297353CC}">
              <c16:uniqueId val="{00000001-B0DB-4C2D-9BAC-085F9762C451}"/>
            </c:ext>
          </c:extLst>
        </c:ser>
        <c:dLbls>
          <c:showLegendKey val="0"/>
          <c:showVal val="0"/>
          <c:showCatName val="0"/>
          <c:showSerName val="0"/>
          <c:showPercent val="0"/>
          <c:showBubbleSize val="0"/>
        </c:dLbls>
        <c:marker val="1"/>
        <c:smooth val="0"/>
        <c:axId val="231756544"/>
        <c:axId val="231758464"/>
      </c:lineChart>
      <c:catAx>
        <c:axId val="2317565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758464"/>
        <c:crosses val="autoZero"/>
        <c:auto val="1"/>
        <c:lblAlgn val="ctr"/>
        <c:lblOffset val="100"/>
        <c:tickLblSkip val="1"/>
        <c:tickMarkSkip val="1"/>
        <c:noMultiLvlLbl val="0"/>
      </c:catAx>
      <c:valAx>
        <c:axId val="23175846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756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11.15</c:v>
                </c:pt>
                <c:pt idx="1">
                  <c:v>16.98</c:v>
                </c:pt>
                <c:pt idx="2">
                  <c:v>12.86</c:v>
                </c:pt>
                <c:pt idx="3">
                  <c:v>12.25</c:v>
                </c:pt>
                <c:pt idx="4">
                  <c:v>12.8</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17.16</c:v>
                </c:pt>
                <c:pt idx="1">
                  <c:v>17.25</c:v>
                </c:pt>
                <c:pt idx="2">
                  <c:v>17.57</c:v>
                </c:pt>
                <c:pt idx="3">
                  <c:v>16.309999999999999</c:v>
                </c:pt>
                <c:pt idx="4">
                  <c:v>16.66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53609984"/>
        <c:axId val="3536121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10.63</c:v>
                </c:pt>
                <c:pt idx="1">
                  <c:v>5.82</c:v>
                </c:pt>
                <c:pt idx="2">
                  <c:v>0.4</c:v>
                </c:pt>
                <c:pt idx="3">
                  <c:v>23.46</c:v>
                </c:pt>
                <c:pt idx="4">
                  <c:v>13.16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53609984"/>
        <c:axId val="353612160"/>
      </c:lineChart>
      <c:catAx>
        <c:axId val="353609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3612160"/>
        <c:crosses val="autoZero"/>
        <c:auto val="1"/>
        <c:lblAlgn val="ctr"/>
        <c:lblOffset val="100"/>
        <c:tickLblSkip val="1"/>
        <c:tickMarkSkip val="1"/>
        <c:noMultiLvlLbl val="0"/>
      </c:catAx>
      <c:valAx>
        <c:axId val="35361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3609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根羽村下水道特別会計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根羽村簡易水道特別会計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0.08</c:v>
                </c:pt>
                <c:pt idx="2">
                  <c:v>#N/A</c:v>
                </c:pt>
                <c:pt idx="3">
                  <c:v>0.08</c:v>
                </c:pt>
                <c:pt idx="4">
                  <c:v>#N/A</c:v>
                </c:pt>
                <c:pt idx="5">
                  <c:v>0.08</c:v>
                </c:pt>
                <c:pt idx="6">
                  <c:v>#N/A</c:v>
                </c:pt>
                <c:pt idx="7">
                  <c:v>0.08</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根羽村後期高齢者医療特別会計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根羽村営バス特別会計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0.21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根羽村介護保険特別会計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c:v>
                </c:pt>
                <c:pt idx="2">
                  <c:v>#N/A</c:v>
                </c:pt>
                <c:pt idx="3">
                  <c:v>1.21</c:v>
                </c:pt>
                <c:pt idx="4">
                  <c:v>#N/A</c:v>
                </c:pt>
                <c:pt idx="5">
                  <c:v>1.54</c:v>
                </c:pt>
                <c:pt idx="6">
                  <c:v>#N/A</c:v>
                </c:pt>
                <c:pt idx="7">
                  <c:v>0.45</c:v>
                </c:pt>
                <c:pt idx="8">
                  <c:v>#N/A</c:v>
                </c:pt>
                <c:pt idx="9">
                  <c:v>0.57999999999999996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根羽村国民健康保険特別会計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2.56</c:v>
                </c:pt>
                <c:pt idx="2">
                  <c:v>#N/A</c:v>
                </c:pt>
                <c:pt idx="3">
                  <c:v>1.73</c:v>
                </c:pt>
                <c:pt idx="4">
                  <c:v>#N/A</c:v>
                </c:pt>
                <c:pt idx="5">
                  <c:v>0.4</c:v>
                </c:pt>
                <c:pt idx="6">
                  <c:v>#N/A</c:v>
                </c:pt>
                <c:pt idx="7">
                  <c:v>0.15</c:v>
                </c:pt>
                <c:pt idx="8">
                  <c:v>#N/A</c:v>
                </c:pt>
                <c:pt idx="9">
                  <c:v>0.79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11.15</c:v>
                </c:pt>
                <c:pt idx="2">
                  <c:v>#N/A</c:v>
                </c:pt>
                <c:pt idx="3">
                  <c:v>16.98</c:v>
                </c:pt>
                <c:pt idx="4">
                  <c:v>#N/A</c:v>
                </c:pt>
                <c:pt idx="5">
                  <c:v>12.86</c:v>
                </c:pt>
                <c:pt idx="6">
                  <c:v>#N/A</c:v>
                </c:pt>
                <c:pt idx="7">
                  <c:v>12.25</c:v>
                </c:pt>
                <c:pt idx="8">
                  <c:v>#N/A</c:v>
                </c:pt>
                <c:pt idx="9">
                  <c:v>12.58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54120064"/>
        <c:axId val="354121600"/>
      </c:barChart>
      <c:catAx>
        <c:axId val="3541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121600"/>
        <c:crosses val="autoZero"/>
        <c:auto val="1"/>
        <c:lblAlgn val="ctr"/>
        <c:lblOffset val="100"/>
        <c:tickLblSkip val="1"/>
        <c:tickMarkSkip val="1"/>
        <c:noMultiLvlLbl val="0"/>
      </c:catAx>
      <c:valAx>
        <c:axId val="3541216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120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263</c:v>
                </c:pt>
                <c:pt idx="5">
                  <c:v>258</c:v>
                </c:pt>
                <c:pt idx="8">
                  <c:v>265</c:v>
                </c:pt>
                <c:pt idx="11">
                  <c:v>272</c:v>
                </c:pt>
                <c:pt idx="14">
                  <c:v>271</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79</c:v>
                </c:pt>
                <c:pt idx="3">
                  <c:v>54</c:v>
                </c:pt>
                <c:pt idx="6">
                  <c:v>44</c:v>
                </c:pt>
                <c:pt idx="9">
                  <c:v>41</c:v>
                </c:pt>
                <c:pt idx="12">
                  <c:v>45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210</c:v>
                </c:pt>
                <c:pt idx="3">
                  <c:v>213</c:v>
                </c:pt>
                <c:pt idx="6">
                  <c:v>231</c:v>
                </c:pt>
                <c:pt idx="9">
                  <c:v>235</c:v>
                </c:pt>
                <c:pt idx="12">
                  <c:v>237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54237440"/>
        <c:axId val="3542396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c:v>
                </c:pt>
                <c:pt idx="2">
                  <c:v>#N/A</c:v>
                </c:pt>
                <c:pt idx="3">
                  <c:v>#N/A</c:v>
                </c:pt>
                <c:pt idx="4">
                  <c:v>9</c:v>
                </c:pt>
                <c:pt idx="5">
                  <c:v>#N/A</c:v>
                </c:pt>
                <c:pt idx="6">
                  <c:v>#N/A</c:v>
                </c:pt>
                <c:pt idx="7">
                  <c:v>10</c:v>
                </c:pt>
                <c:pt idx="8">
                  <c:v>#N/A</c:v>
                </c:pt>
                <c:pt idx="9">
                  <c:v>#N/A</c:v>
                </c:pt>
                <c:pt idx="10">
                  <c:v>4</c:v>
                </c:pt>
                <c:pt idx="11">
                  <c:v>#N/A</c:v>
                </c:pt>
                <c:pt idx="12">
                  <c:v>#N/A</c:v>
                </c:pt>
                <c:pt idx="13">
                  <c:v>11</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54237440"/>
        <c:axId val="354239616"/>
      </c:lineChart>
      <c:catAx>
        <c:axId val="354237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4239616"/>
        <c:crosses val="autoZero"/>
        <c:auto val="1"/>
        <c:lblAlgn val="ctr"/>
        <c:lblOffset val="100"/>
        <c:tickLblSkip val="1"/>
        <c:tickMarkSkip val="1"/>
        <c:noMultiLvlLbl val="0"/>
      </c:catAx>
      <c:valAx>
        <c:axId val="3542396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237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1856</c:v>
                </c:pt>
                <c:pt idx="5">
                  <c:v>1739</c:v>
                </c:pt>
                <c:pt idx="8">
                  <c:v>1942</c:v>
                </c:pt>
                <c:pt idx="11">
                  <c:v>1938</c:v>
                </c:pt>
                <c:pt idx="14">
                  <c:v>1842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c:v>
                </c:pt>
                <c:pt idx="5">
                  <c:v>1</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1617</c:v>
                </c:pt>
                <c:pt idx="5">
                  <c:v>1716</c:v>
                </c:pt>
                <c:pt idx="8">
                  <c:v>2031</c:v>
                </c:pt>
                <c:pt idx="11">
                  <c:v>2103</c:v>
                </c:pt>
                <c:pt idx="14">
                  <c:v>2143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393</c:v>
                </c:pt>
                <c:pt idx="3">
                  <c:v>387</c:v>
                </c:pt>
                <c:pt idx="6">
                  <c:v>362</c:v>
                </c:pt>
                <c:pt idx="9">
                  <c:v>371</c:v>
                </c:pt>
                <c:pt idx="12">
                  <c:v>377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3</c:v>
                </c:pt>
                <c:pt idx="6">
                  <c:v>3</c:v>
                </c:pt>
                <c:pt idx="9">
                  <c:v>3</c:v>
                </c:pt>
                <c:pt idx="12">
                  <c:v>3</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611</c:v>
                </c:pt>
                <c:pt idx="3">
                  <c:v>559</c:v>
                </c:pt>
                <c:pt idx="6">
                  <c:v>518</c:v>
                </c:pt>
                <c:pt idx="9">
                  <c:v>490</c:v>
                </c:pt>
                <c:pt idx="12">
                  <c:v>457</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1542</c:v>
                </c:pt>
                <c:pt idx="3">
                  <c:v>1606</c:v>
                </c:pt>
                <c:pt idx="6">
                  <c:v>2007</c:v>
                </c:pt>
                <c:pt idx="9">
                  <c:v>1668</c:v>
                </c:pt>
                <c:pt idx="12">
                  <c:v>1483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54437760"/>
        <c:axId val="354439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54437760"/>
        <c:axId val="354439936"/>
      </c:lineChart>
      <c:catAx>
        <c:axId val="35443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4439936"/>
        <c:crosses val="autoZero"/>
        <c:auto val="1"/>
        <c:lblAlgn val="ctr"/>
        <c:lblOffset val="100"/>
        <c:tickLblSkip val="1"/>
        <c:tickMarkSkip val="1"/>
        <c:noMultiLvlLbl val="0"/>
      </c:catAx>
      <c:valAx>
        <c:axId val="354439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4437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{74DA84E4-3B15-46D5-B821-2DC19A1AC375}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{4A6F728B-7808-474E-A2B0-20233951A2A4}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{BB270DF2-6A41-4EF5-AA82-9529E430A81E}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{BD1728EA-036D-4F3A-A327-4F68AFC6F407}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{480A6EE9-5FC6-4DB8-8415-0A70EBDE5715}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{EE51120C-9D62-4EEA-A27D-D2CF87B1F455}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{1D363BA8-0C6E-423A-9B78-CD7F678FAA74}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{D9725E69-FDD7-4F20-BF76-3F05AE003132}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{AF16DEE3-E8DA-4628-8204-305F67EABEFE}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{95B0BAF5-34C8-47BA-AA6A-BD458195C943}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54615680"/>
        <c:axId val="354617600"/>
      </c:scatterChart>
      <c:valAx>
        <c:axId val="35461568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617600"/>
        <c:crosses val="autoZero"/>
        <c:crossBetween val="midCat"/>
      </c:valAx>
      <c:valAx>
        <c:axId val="3546176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6156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{CCE7CD9F-59EB-4B5A-B80F-28E8B08EE110}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{07570A28-7C2A-43A2-9613-DE8BF023B6A8}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{9FB0458B-1005-4F1A-A929-BE5CC2977056}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{0C08E397-6402-4D1D-B2A7-C66E1AC7344F}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{D2FF15D3-48B0-4335-B84F-37F5DAB0548B}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4.8</c:v>
                </c:pt>
                <c:pt idx="1">
                  <c:v>2.7</c:v>
                </c:pt>
                <c:pt idx="2">
                  <c:v>1.6</c:v>
                </c:pt>
                <c:pt idx="3">
                  <c:v>0.8</c:v>
                </c:pt>
                <c:pt idx="4">
                  <c:v>0.8</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{61698EFC-2792-4951-B2E4-612210BAE127}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{25B7E815-CC37-4F90-A3B3-285D3AD4AAF2}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{9D7B84F4-FE33-4357-83B1-E1AC44544574}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{63BE098E-7DC1-42D6-9A37-8F485CFA78A5}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{F077B295-3681-40B4-9B79-5640A762FC26}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7.4</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54673024"/>
        <c:axId val="354674944"/>
      </c:scatterChart>
      <c:valAx>
        <c:axId val="354673024"/>
        <c:scaling>
          <c:orientation val="minMax"/>
          <c:max val="8.6999999999999993"/>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4674944"/>
        <c:crosses val="autoZero"/>
        <c:crossBetween val="midCat"/>
      </c:valAx>
      <c:valAx>
        <c:axId val="35467494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46730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以降の繰上償還により、償還のピークを経過した公営企業負担分も含め元利償還金は年々減少しているが、ここ数年の大型事業実施に伴い多額の地方債が発行され、その償還にあたって一時的に元利償還金が増となり実質公債費比率も上昇する事が予想されるため、計画的な事業実施、繰上償還の実施等により財政の健全化を図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景気回復の兆しがみられるものの、人口減少や全国平均を大幅に上回る高齢化の進行により村税の収入増にまで至らず、依然として財政力指数の改善が見られず、類似団体平均内においても下位の状況が続く。</a:t>
          </a:r>
          <a:endParaRPr lang="ja-JP" altLang="ja-JP" sz="1400">
            <a:effectLst/>
          </a:endParaRPr>
        </a:p>
        <a:p>
          <a:pPr rtl="0"/>
          <a:r>
            <a:rPr lang="ja-JP" altLang="ja-JP" sz="1100" b="0" i="0" baseline="0">
              <a:solidFill>
                <a:schemeClr val="dk1"/>
              </a:solidFill>
              <a:effectLst/>
              <a:latin typeface="+mn-lt"/>
              <a:ea typeface="+mn-ea"/>
              <a:cs typeface="+mn-cs"/>
            </a:rPr>
            <a:t>償却資産の増による固定資産税の増、村内のたばこ販売業者の増により、たばこ税の微増も見込まれるが、財政力指数の改善に向けて厳しい状況が続く事が予想される。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78232</xdr:rowOff>
    </xdr:to>
    <xdr:cxnSp macro="">
      <xdr:nvCxnSpPr>
        <xdr:cNvPr id="65" name="直線コネクタ 64"/>
        <xdr:cNvCxnSpPr/>
      </xdr:nvCxnSpPr>
      <xdr:spPr>
        <a:xfrm flipV="1">
          <a:off x="4114800" y="761238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128541</xdr:rowOff>
    </xdr:from>
    <xdr:ext cx="762000" cy="259045"/>
    <xdr:sp macro="" textlink="">
      <xdr:nvSpPr>
        <xdr:cNvPr id="66" name="財政力平均値テキスト"/>
        <xdr:cNvSpPr txBox="1"/>
      </xdr:nvSpPr>
      <xdr:spPr>
        <a:xfrm>
          <a:off x="5041900" y="7329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68580</xdr:rowOff>
    </xdr:from>
    <xdr:to>
      <xdr:col>6</xdr:col>
      <xdr:colOff>0</xdr:colOff>
      <xdr:row>44</xdr:row>
      <xdr:rowOff>78232</xdr:rowOff>
    </xdr:to>
    <xdr:cxnSp macro="">
      <xdr:nvCxnSpPr>
        <xdr:cNvPr id="68" name="直線コネクタ 67"/>
        <xdr:cNvCxnSpPr/>
      </xdr:nvCxnSpPr>
      <xdr:spPr>
        <a:xfrm>
          <a:off x="3225800" y="761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73406</xdr:rowOff>
    </xdr:from>
    <xdr:to>
      <xdr:col>6</xdr:col>
      <xdr:colOff>50800</xdr:colOff>
      <xdr:row>44</xdr:row>
      <xdr:rowOff>3556</xdr:rowOff>
    </xdr:to>
    <xdr:sp macro="" textlink="">
      <xdr:nvSpPr>
        <xdr:cNvPr id="69" name="フローチャート : 判断 68"/>
        <xdr:cNvSpPr/>
      </xdr:nvSpPr>
      <xdr:spPr>
        <a:xfrm>
          <a:off x="4064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13733</xdr:rowOff>
    </xdr:from>
    <xdr:ext cx="736600" cy="259045"/>
    <xdr:sp macro="" textlink="">
      <xdr:nvSpPr>
        <xdr:cNvPr id="70" name="テキスト ボックス 69"/>
        <xdr:cNvSpPr txBox="1"/>
      </xdr:nvSpPr>
      <xdr:spPr>
        <a:xfrm>
          <a:off x="3733800" y="7214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68580</xdr:rowOff>
    </xdr:from>
    <xdr:to>
      <xdr:col>4</xdr:col>
      <xdr:colOff>482600</xdr:colOff>
      <xdr:row>44</xdr:row>
      <xdr:rowOff>68580</xdr:rowOff>
    </xdr:to>
    <xdr:cxnSp macro="">
      <xdr:nvCxnSpPr>
        <xdr:cNvPr id="71" name="直線コネクタ 70"/>
        <xdr:cNvCxnSpPr/>
      </xdr:nvCxnSpPr>
      <xdr:spPr>
        <a:xfrm>
          <a:off x="2336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83058</xdr:rowOff>
    </xdr:from>
    <xdr:to>
      <xdr:col>4</xdr:col>
      <xdr:colOff>533400</xdr:colOff>
      <xdr:row>44</xdr:row>
      <xdr:rowOff>13208</xdr:rowOff>
    </xdr:to>
    <xdr:sp macro="" textlink="">
      <xdr:nvSpPr>
        <xdr:cNvPr id="72" name="フローチャート : 判断 71"/>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23385</xdr:rowOff>
    </xdr:from>
    <xdr:ext cx="762000" cy="259045"/>
    <xdr:sp macro="" textlink="">
      <xdr:nvSpPr>
        <xdr:cNvPr id="73" name="テキスト ボックス 72"/>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68580</xdr:rowOff>
    </xdr:from>
    <xdr:to>
      <xdr:col>3</xdr:col>
      <xdr:colOff>279400</xdr:colOff>
      <xdr:row>44</xdr:row>
      <xdr:rowOff>68580</xdr:rowOff>
    </xdr:to>
    <xdr:cxnSp macro="">
      <xdr:nvCxnSpPr>
        <xdr:cNvPr id="74" name="直線コネクタ 73"/>
        <xdr:cNvCxnSpPr/>
      </xdr:nvCxnSpPr>
      <xdr:spPr>
        <a:xfrm>
          <a:off x="1447800" y="7612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92710</xdr:rowOff>
    </xdr:from>
    <xdr:to>
      <xdr:col>3</xdr:col>
      <xdr:colOff>330200</xdr:colOff>
      <xdr:row>44</xdr:row>
      <xdr:rowOff>22860</xdr:rowOff>
    </xdr:to>
    <xdr:sp macro="" textlink="">
      <xdr:nvSpPr>
        <xdr:cNvPr id="75" name="フローチャート : 判断 74"/>
        <xdr:cNvSpPr/>
      </xdr:nvSpPr>
      <xdr:spPr>
        <a:xfrm>
          <a:off x="2286000" y="746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33037</xdr:rowOff>
    </xdr:from>
    <xdr:ext cx="762000" cy="259045"/>
    <xdr:sp macro="" textlink="">
      <xdr:nvSpPr>
        <xdr:cNvPr id="76" name="テキスト ボックス 75"/>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83058</xdr:rowOff>
    </xdr:from>
    <xdr:to>
      <xdr:col>2</xdr:col>
      <xdr:colOff>127000</xdr:colOff>
      <xdr:row>44</xdr:row>
      <xdr:rowOff>13208</xdr:rowOff>
    </xdr:to>
    <xdr:sp macro="" textlink="">
      <xdr:nvSpPr>
        <xdr:cNvPr id="77" name="フローチャート : 判断 76"/>
        <xdr:cNvSpPr/>
      </xdr:nvSpPr>
      <xdr:spPr>
        <a:xfrm>
          <a:off x="1397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23385</xdr:rowOff>
    </xdr:from>
    <xdr:ext cx="762000" cy="259045"/>
    <xdr:sp macro="" textlink="">
      <xdr:nvSpPr>
        <xdr:cNvPr id="78" name="テキスト ボックス 77"/>
        <xdr:cNvSpPr txBox="1"/>
      </xdr:nvSpPr>
      <xdr:spPr>
        <a:xfrm>
          <a:off x="1066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4" name="円/楕円 83"/>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5"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27432</xdr:rowOff>
    </xdr:from>
    <xdr:to>
      <xdr:col>6</xdr:col>
      <xdr:colOff>50800</xdr:colOff>
      <xdr:row>44</xdr:row>
      <xdr:rowOff>129032</xdr:rowOff>
    </xdr:to>
    <xdr:sp macro="" textlink="">
      <xdr:nvSpPr>
        <xdr:cNvPr id="86" name="円/楕円 85"/>
        <xdr:cNvSpPr/>
      </xdr:nvSpPr>
      <xdr:spPr>
        <a:xfrm>
          <a:off x="4064000" y="757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113809</xdr:rowOff>
    </xdr:from>
    <xdr:ext cx="736600" cy="259045"/>
    <xdr:sp macro="" textlink="">
      <xdr:nvSpPr>
        <xdr:cNvPr id="87" name="テキスト ボックス 86"/>
        <xdr:cNvSpPr txBox="1"/>
      </xdr:nvSpPr>
      <xdr:spPr>
        <a:xfrm>
          <a:off x="3733800" y="7657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0.09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17780</xdr:rowOff>
    </xdr:from>
    <xdr:to>
      <xdr:col>4</xdr:col>
      <xdr:colOff>533400</xdr:colOff>
      <xdr:row>44</xdr:row>
      <xdr:rowOff>119380</xdr:rowOff>
    </xdr:to>
    <xdr:sp macro="" textlink="">
      <xdr:nvSpPr>
        <xdr:cNvPr id="88" name="円/楕円 87"/>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104157</xdr:rowOff>
    </xdr:from>
    <xdr:ext cx="762000" cy="259045"/>
    <xdr:sp macro="" textlink="">
      <xdr:nvSpPr>
        <xdr:cNvPr id="89" name="テキスト ボックス 88"/>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17780</xdr:rowOff>
    </xdr:from>
    <xdr:to>
      <xdr:col>3</xdr:col>
      <xdr:colOff>330200</xdr:colOff>
      <xdr:row>44</xdr:row>
      <xdr:rowOff>119380</xdr:rowOff>
    </xdr:to>
    <xdr:sp macro="" textlink="">
      <xdr:nvSpPr>
        <xdr:cNvPr id="90" name="円/楕円 89"/>
        <xdr:cNvSpPr/>
      </xdr:nvSpPr>
      <xdr:spPr>
        <a:xfrm>
          <a:off x="2286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104157</xdr:rowOff>
    </xdr:from>
    <xdr:ext cx="762000" cy="259045"/>
    <xdr:sp macro="" textlink="">
      <xdr:nvSpPr>
        <xdr:cNvPr id="91" name="テキスト ボックス 90"/>
        <xdr:cNvSpPr txBox="1"/>
      </xdr:nvSpPr>
      <xdr:spPr>
        <a:xfrm>
          <a:off x="1955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17780</xdr:rowOff>
    </xdr:from>
    <xdr:to>
      <xdr:col>2</xdr:col>
      <xdr:colOff>127000</xdr:colOff>
      <xdr:row>44</xdr:row>
      <xdr:rowOff>119380</xdr:rowOff>
    </xdr:to>
    <xdr:sp macro="" textlink="">
      <xdr:nvSpPr>
        <xdr:cNvPr id="92" name="円/楕円 91"/>
        <xdr:cNvSpPr/>
      </xdr:nvSpPr>
      <xdr:spPr>
        <a:xfrm>
          <a:off x="1397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104157</xdr:rowOff>
    </xdr:from>
    <xdr:ext cx="762000" cy="259045"/>
    <xdr:sp macro="" textlink="">
      <xdr:nvSpPr>
        <xdr:cNvPr id="93" name="テキスト ボックス 92"/>
        <xdr:cNvSpPr txBox="1"/>
      </xdr:nvSpPr>
      <xdr:spPr>
        <a:xfrm>
          <a:off x="1066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昨年と比較すると</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％下がったものの、低い水準を維持できている。特別職、議会議員の報酬カット、継続的な繰上償還の実施等により、今後も義務的経費の削減に努め、現在の水準を維持できるように努める。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125367</xdr:rowOff>
    </xdr:from>
    <xdr:to>
      <xdr:col>7</xdr:col>
      <xdr:colOff>152400</xdr:colOff>
      <xdr:row>60</xdr:row>
      <xdr:rowOff>166733</xdr:rowOff>
    </xdr:to>
    <xdr:cxnSp macro="">
      <xdr:nvCxnSpPr>
        <xdr:cNvPr id="130" name="直線コネクタ 129"/>
        <xdr:cNvCxnSpPr/>
      </xdr:nvCxnSpPr>
      <xdr:spPr>
        <a:xfrm>
          <a:off x="4114800" y="1041236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128650</xdr:rowOff>
    </xdr:from>
    <xdr:ext cx="762000" cy="259045"/>
    <xdr:sp macro="" textlink="">
      <xdr:nvSpPr>
        <xdr:cNvPr id="131" name="財政構造の弾力性平均値テキスト"/>
        <xdr:cNvSpPr txBox="1"/>
      </xdr:nvSpPr>
      <xdr:spPr>
        <a:xfrm>
          <a:off x="5041900" y="10930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125367</xdr:rowOff>
    </xdr:from>
    <xdr:to>
      <xdr:col>6</xdr:col>
      <xdr:colOff>0</xdr:colOff>
      <xdr:row>61</xdr:row>
      <xdr:rowOff>12519</xdr:rowOff>
    </xdr:to>
    <xdr:cxnSp macro="">
      <xdr:nvCxnSpPr>
        <xdr:cNvPr id="133" name="直線コネクタ 132"/>
        <xdr:cNvCxnSpPr/>
      </xdr:nvCxnSpPr>
      <xdr:spPr>
        <a:xfrm flipV="1">
          <a:off x="3225800" y="10412367"/>
          <a:ext cx="889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118654</xdr:rowOff>
    </xdr:from>
    <xdr:to>
      <xdr:col>6</xdr:col>
      <xdr:colOff>50800</xdr:colOff>
      <xdr:row>64</xdr:row>
      <xdr:rowOff>48804</xdr:rowOff>
    </xdr:to>
    <xdr:sp macro="" textlink="">
      <xdr:nvSpPr>
        <xdr:cNvPr id="134" name="フローチャート : 判断 133"/>
        <xdr:cNvSpPr/>
      </xdr:nvSpPr>
      <xdr:spPr>
        <a:xfrm>
          <a:off x="40640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33581</xdr:rowOff>
    </xdr:from>
    <xdr:ext cx="736600" cy="259045"/>
    <xdr:sp macro="" textlink="">
      <xdr:nvSpPr>
        <xdr:cNvPr id="135" name="テキスト ボックス 134"/>
        <xdr:cNvSpPr txBox="1"/>
      </xdr:nvSpPr>
      <xdr:spPr>
        <a:xfrm>
          <a:off x="3733800" y="11006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56424</xdr:rowOff>
    </xdr:from>
    <xdr:to>
      <xdr:col>4</xdr:col>
      <xdr:colOff>482600</xdr:colOff>
      <xdr:row>61</xdr:row>
      <xdr:rowOff>12519</xdr:rowOff>
    </xdr:to>
    <xdr:cxnSp macro="">
      <xdr:nvCxnSpPr>
        <xdr:cNvPr id="136" name="直線コネクタ 135"/>
        <xdr:cNvCxnSpPr/>
      </xdr:nvCxnSpPr>
      <xdr:spPr>
        <a:xfrm>
          <a:off x="2336800" y="10343424"/>
          <a:ext cx="889000" cy="12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26488</xdr:rowOff>
    </xdr:from>
    <xdr:to>
      <xdr:col>4</xdr:col>
      <xdr:colOff>533400</xdr:colOff>
      <xdr:row>64</xdr:row>
      <xdr:rowOff>128088</xdr:rowOff>
    </xdr:to>
    <xdr:sp macro="" textlink="">
      <xdr:nvSpPr>
        <xdr:cNvPr id="137" name="フローチャート : 判断 136"/>
        <xdr:cNvSpPr/>
      </xdr:nvSpPr>
      <xdr:spPr>
        <a:xfrm>
          <a:off x="3175000" y="1099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112865</xdr:rowOff>
    </xdr:from>
    <xdr:ext cx="762000" cy="259045"/>
    <xdr:sp macro="" textlink="">
      <xdr:nvSpPr>
        <xdr:cNvPr id="138" name="テキスト ボックス 137"/>
        <xdr:cNvSpPr txBox="1"/>
      </xdr:nvSpPr>
      <xdr:spPr>
        <a:xfrm>
          <a:off x="2844800" y="1108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8165</xdr:rowOff>
    </xdr:from>
    <xdr:to>
      <xdr:col>3</xdr:col>
      <xdr:colOff>279400</xdr:colOff>
      <xdr:row>60</xdr:row>
      <xdr:rowOff>56424</xdr:rowOff>
    </xdr:to>
    <xdr:cxnSp macro="">
      <xdr:nvCxnSpPr>
        <xdr:cNvPr id="139" name="直線コネクタ 138"/>
        <xdr:cNvCxnSpPr/>
      </xdr:nvCxnSpPr>
      <xdr:spPr>
        <a:xfrm>
          <a:off x="1447800" y="1029516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70394</xdr:rowOff>
    </xdr:from>
    <xdr:to>
      <xdr:col>3</xdr:col>
      <xdr:colOff>330200</xdr:colOff>
      <xdr:row>64</xdr:row>
      <xdr:rowOff>544</xdr:rowOff>
    </xdr:to>
    <xdr:sp macro="" textlink="">
      <xdr:nvSpPr>
        <xdr:cNvPr id="140" name="フローチャート : 判断 139"/>
        <xdr:cNvSpPr/>
      </xdr:nvSpPr>
      <xdr:spPr>
        <a:xfrm>
          <a:off x="2286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156771</xdr:rowOff>
    </xdr:from>
    <xdr:ext cx="762000" cy="259045"/>
    <xdr:sp macro="" textlink="">
      <xdr:nvSpPr>
        <xdr:cNvPr id="141" name="テキスト ボックス 140"/>
        <xdr:cNvSpPr txBox="1"/>
      </xdr:nvSpPr>
      <xdr:spPr>
        <a:xfrm>
          <a:off x="1955800" y="1095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42" name="フローチャート : 判断 141"/>
        <xdr:cNvSpPr/>
      </xdr:nvSpPr>
      <xdr:spPr>
        <a:xfrm>
          <a:off x="1397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43" name="テキスト ボックス 142"/>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115933</xdr:rowOff>
    </xdr:from>
    <xdr:to>
      <xdr:col>7</xdr:col>
      <xdr:colOff>203200</xdr:colOff>
      <xdr:row>61</xdr:row>
      <xdr:rowOff>46083</xdr:rowOff>
    </xdr:to>
    <xdr:sp macro="" textlink="">
      <xdr:nvSpPr>
        <xdr:cNvPr id="149" name="円/楕円 148"/>
        <xdr:cNvSpPr/>
      </xdr:nvSpPr>
      <xdr:spPr>
        <a:xfrm>
          <a:off x="4902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132460</xdr:rowOff>
    </xdr:from>
    <xdr:ext cx="762000" cy="259045"/>
    <xdr:sp macro="" textlink="">
      <xdr:nvSpPr>
        <xdr:cNvPr id="150" name="財政構造の弾力性該当値テキスト"/>
        <xdr:cNvSpPr txBox="1"/>
      </xdr:nvSpPr>
      <xdr:spPr>
        <a:xfrm>
          <a:off x="5041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74567</xdr:rowOff>
    </xdr:from>
    <xdr:to>
      <xdr:col>6</xdr:col>
      <xdr:colOff>50800</xdr:colOff>
      <xdr:row>61</xdr:row>
      <xdr:rowOff>4717</xdr:rowOff>
    </xdr:to>
    <xdr:sp macro="" textlink="">
      <xdr:nvSpPr>
        <xdr:cNvPr id="151" name="円/楕円 150"/>
        <xdr:cNvSpPr/>
      </xdr:nvSpPr>
      <xdr:spPr>
        <a:xfrm>
          <a:off x="40640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14894</xdr:rowOff>
    </xdr:from>
    <xdr:ext cx="736600" cy="259045"/>
    <xdr:sp macro="" textlink="">
      <xdr:nvSpPr>
        <xdr:cNvPr id="152" name="テキスト ボックス 151"/>
        <xdr:cNvSpPr txBox="1"/>
      </xdr:nvSpPr>
      <xdr:spPr>
        <a:xfrm>
          <a:off x="3733800" y="10130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133169</xdr:rowOff>
    </xdr:from>
    <xdr:to>
      <xdr:col>4</xdr:col>
      <xdr:colOff>533400</xdr:colOff>
      <xdr:row>61</xdr:row>
      <xdr:rowOff>63319</xdr:rowOff>
    </xdr:to>
    <xdr:sp macro="" textlink="">
      <xdr:nvSpPr>
        <xdr:cNvPr id="153" name="円/楕円 152"/>
        <xdr:cNvSpPr/>
      </xdr:nvSpPr>
      <xdr:spPr>
        <a:xfrm>
          <a:off x="3175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73496</xdr:rowOff>
    </xdr:from>
    <xdr:ext cx="762000" cy="259045"/>
    <xdr:sp macro="" textlink="">
      <xdr:nvSpPr>
        <xdr:cNvPr id="154" name="テキスト ボックス 153"/>
        <xdr:cNvSpPr txBox="1"/>
      </xdr:nvSpPr>
      <xdr:spPr>
        <a:xfrm>
          <a:off x="2844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5624</xdr:rowOff>
    </xdr:from>
    <xdr:to>
      <xdr:col>3</xdr:col>
      <xdr:colOff>330200</xdr:colOff>
      <xdr:row>60</xdr:row>
      <xdr:rowOff>107224</xdr:rowOff>
    </xdr:to>
    <xdr:sp macro="" textlink="">
      <xdr:nvSpPr>
        <xdr:cNvPr id="155" name="円/楕円 154"/>
        <xdr:cNvSpPr/>
      </xdr:nvSpPr>
      <xdr:spPr>
        <a:xfrm>
          <a:off x="2286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117401</xdr:rowOff>
    </xdr:from>
    <xdr:ext cx="762000" cy="259045"/>
    <xdr:sp macro="" textlink="">
      <xdr:nvSpPr>
        <xdr:cNvPr id="156" name="テキスト ボックス 155"/>
        <xdr:cNvSpPr txBox="1"/>
      </xdr:nvSpPr>
      <xdr:spPr>
        <a:xfrm>
          <a:off x="1955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128815</xdr:rowOff>
    </xdr:from>
    <xdr:to>
      <xdr:col>2</xdr:col>
      <xdr:colOff>127000</xdr:colOff>
      <xdr:row>60</xdr:row>
      <xdr:rowOff>58965</xdr:rowOff>
    </xdr:to>
    <xdr:sp macro="" textlink="">
      <xdr:nvSpPr>
        <xdr:cNvPr id="157" name="円/楕円 156"/>
        <xdr:cNvSpPr/>
      </xdr:nvSpPr>
      <xdr:spPr>
        <a:xfrm>
          <a:off x="13970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69142</xdr:rowOff>
    </xdr:from>
    <xdr:ext cx="762000" cy="259045"/>
    <xdr:sp macro="" textlink="">
      <xdr:nvSpPr>
        <xdr:cNvPr id="158" name="テキスト ボックス 157"/>
        <xdr:cNvSpPr txBox="1"/>
      </xdr:nvSpPr>
      <xdr:spPr>
        <a:xfrm>
          <a:off x="1066800" y="10013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[486,393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行政システムの一部変更に要する経費等、委託料増により昨年度と比較して、決算額は増額となった。人件費に加え行政システムの維持管理等に経費を要し、平均と比較しても高い状況となっている。今後も、住民サービスの維持、向上を考慮しながら、経費の節減につとめ、改善を図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154673</xdr:rowOff>
    </xdr:from>
    <xdr:to>
      <xdr:col>7</xdr:col>
      <xdr:colOff>152400</xdr:colOff>
      <xdr:row>83</xdr:row>
      <xdr:rowOff>71754</xdr:rowOff>
    </xdr:to>
    <xdr:cxnSp macro="">
      <xdr:nvCxnSpPr>
        <xdr:cNvPr id="194" name="直線コネクタ 193"/>
        <xdr:cNvCxnSpPr/>
      </xdr:nvCxnSpPr>
      <xdr:spPr>
        <a:xfrm>
          <a:off x="4114800" y="14213573"/>
          <a:ext cx="838200" cy="8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118167</xdr:rowOff>
    </xdr:from>
    <xdr:ext cx="762000" cy="259045"/>
    <xdr:sp macro="" textlink="">
      <xdr:nvSpPr>
        <xdr:cNvPr id="195" name="人件費・物件費等の状況平均値テキスト"/>
        <xdr:cNvSpPr txBox="1"/>
      </xdr:nvSpPr>
      <xdr:spPr>
        <a:xfrm>
          <a:off x="5041900" y="14005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154673</xdr:rowOff>
    </xdr:from>
    <xdr:to>
      <xdr:col>6</xdr:col>
      <xdr:colOff>0</xdr:colOff>
      <xdr:row>83</xdr:row>
      <xdr:rowOff>2111</xdr:rowOff>
    </xdr:to>
    <xdr:cxnSp macro="">
      <xdr:nvCxnSpPr>
        <xdr:cNvPr id="197" name="直線コネクタ 196"/>
        <xdr:cNvCxnSpPr/>
      </xdr:nvCxnSpPr>
      <xdr:spPr>
        <a:xfrm flipV="1">
          <a:off x="3225800" y="14213573"/>
          <a:ext cx="8890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8" name="フローチャート : 判断 197"/>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9" name="テキスト ボックス 198"/>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115762</xdr:rowOff>
    </xdr:from>
    <xdr:to>
      <xdr:col>4</xdr:col>
      <xdr:colOff>482600</xdr:colOff>
      <xdr:row>83</xdr:row>
      <xdr:rowOff>2111</xdr:rowOff>
    </xdr:to>
    <xdr:cxnSp macro="">
      <xdr:nvCxnSpPr>
        <xdr:cNvPr id="200" name="直線コネクタ 199"/>
        <xdr:cNvCxnSpPr/>
      </xdr:nvCxnSpPr>
      <xdr:spPr>
        <a:xfrm>
          <a:off x="2336800" y="14174662"/>
          <a:ext cx="889000" cy="5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201" name="フローチャート : 判断 200"/>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202" name="テキスト ボックス 201"/>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74282</xdr:rowOff>
    </xdr:from>
    <xdr:to>
      <xdr:col>3</xdr:col>
      <xdr:colOff>279400</xdr:colOff>
      <xdr:row>82</xdr:row>
      <xdr:rowOff>115762</xdr:rowOff>
    </xdr:to>
    <xdr:cxnSp macro="">
      <xdr:nvCxnSpPr>
        <xdr:cNvPr id="203" name="直線コネクタ 202"/>
        <xdr:cNvCxnSpPr/>
      </xdr:nvCxnSpPr>
      <xdr:spPr>
        <a:xfrm>
          <a:off x="1447800" y="14133182"/>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204" name="フローチャート : 判断 203"/>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163282</xdr:rowOff>
    </xdr:from>
    <xdr:ext cx="762000" cy="259045"/>
    <xdr:sp macro="" textlink="">
      <xdr:nvSpPr>
        <xdr:cNvPr id="205" name="テキスト ボックス 204"/>
        <xdr:cNvSpPr txBox="1"/>
      </xdr:nvSpPr>
      <xdr:spPr>
        <a:xfrm>
          <a:off x="1955800" y="138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6" name="フローチャート : 判断 205"/>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7" name="テキスト ボックス 206"/>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20954</xdr:rowOff>
    </xdr:from>
    <xdr:to>
      <xdr:col>7</xdr:col>
      <xdr:colOff>203200</xdr:colOff>
      <xdr:row>83</xdr:row>
      <xdr:rowOff>122554</xdr:rowOff>
    </xdr:to>
    <xdr:sp macro="" textlink="">
      <xdr:nvSpPr>
        <xdr:cNvPr id="213" name="円/楕円 212"/>
        <xdr:cNvSpPr/>
      </xdr:nvSpPr>
      <xdr:spPr>
        <a:xfrm>
          <a:off x="4902200" y="1425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164481</xdr:rowOff>
    </xdr:from>
    <xdr:ext cx="762000" cy="259045"/>
    <xdr:sp macro="" textlink="">
      <xdr:nvSpPr>
        <xdr:cNvPr id="214" name="人件費・物件費等の状況該当値テキスト"/>
        <xdr:cNvSpPr txBox="1"/>
      </xdr:nvSpPr>
      <xdr:spPr>
        <a:xfrm>
          <a:off x="5041900" y="1422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486,393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103873</xdr:rowOff>
    </xdr:from>
    <xdr:to>
      <xdr:col>6</xdr:col>
      <xdr:colOff>50800</xdr:colOff>
      <xdr:row>83</xdr:row>
      <xdr:rowOff>34023</xdr:rowOff>
    </xdr:to>
    <xdr:sp macro="" textlink="">
      <xdr:nvSpPr>
        <xdr:cNvPr id="215" name="円/楕円 214"/>
        <xdr:cNvSpPr/>
      </xdr:nvSpPr>
      <xdr:spPr>
        <a:xfrm>
          <a:off x="4064000" y="1416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18800</xdr:rowOff>
    </xdr:from>
    <xdr:ext cx="736600" cy="259045"/>
    <xdr:sp macro="" textlink="">
      <xdr:nvSpPr>
        <xdr:cNvPr id="216" name="テキスト ボックス 215"/>
        <xdr:cNvSpPr txBox="1"/>
      </xdr:nvSpPr>
      <xdr:spPr>
        <a:xfrm>
          <a:off x="3733800" y="14249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409,346</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122761</xdr:rowOff>
    </xdr:from>
    <xdr:to>
      <xdr:col>4</xdr:col>
      <xdr:colOff>533400</xdr:colOff>
      <xdr:row>83</xdr:row>
      <xdr:rowOff>52911</xdr:rowOff>
    </xdr:to>
    <xdr:sp macro="" textlink="">
      <xdr:nvSpPr>
        <xdr:cNvPr id="217" name="円/楕円 216"/>
        <xdr:cNvSpPr/>
      </xdr:nvSpPr>
      <xdr:spPr>
        <a:xfrm>
          <a:off x="3175000" y="14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37688</xdr:rowOff>
    </xdr:from>
    <xdr:ext cx="762000" cy="259045"/>
    <xdr:sp macro="" textlink="">
      <xdr:nvSpPr>
        <xdr:cNvPr id="218" name="テキスト ボックス 217"/>
        <xdr:cNvSpPr txBox="1"/>
      </xdr:nvSpPr>
      <xdr:spPr>
        <a:xfrm>
          <a:off x="2844800" y="142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425,785</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64962</xdr:rowOff>
    </xdr:from>
    <xdr:to>
      <xdr:col>3</xdr:col>
      <xdr:colOff>330200</xdr:colOff>
      <xdr:row>82</xdr:row>
      <xdr:rowOff>166562</xdr:rowOff>
    </xdr:to>
    <xdr:sp macro="" textlink="">
      <xdr:nvSpPr>
        <xdr:cNvPr id="219" name="円/楕円 218"/>
        <xdr:cNvSpPr/>
      </xdr:nvSpPr>
      <xdr:spPr>
        <a:xfrm>
          <a:off x="2286000" y="141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151339</xdr:rowOff>
    </xdr:from>
    <xdr:ext cx="762000" cy="259045"/>
    <xdr:sp macro="" textlink="">
      <xdr:nvSpPr>
        <xdr:cNvPr id="220" name="テキスト ボックス 219"/>
        <xdr:cNvSpPr txBox="1"/>
      </xdr:nvSpPr>
      <xdr:spPr>
        <a:xfrm>
          <a:off x="1955800" y="142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375,483</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23482</xdr:rowOff>
    </xdr:from>
    <xdr:to>
      <xdr:col>2</xdr:col>
      <xdr:colOff>127000</xdr:colOff>
      <xdr:row>82</xdr:row>
      <xdr:rowOff>125082</xdr:rowOff>
    </xdr:to>
    <xdr:sp macro="" textlink="">
      <xdr:nvSpPr>
        <xdr:cNvPr id="221" name="円/楕円 220"/>
        <xdr:cNvSpPr/>
      </xdr:nvSpPr>
      <xdr:spPr>
        <a:xfrm>
          <a:off x="1397000" y="1408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135259</xdr:rowOff>
    </xdr:from>
    <xdr:ext cx="762000" cy="259045"/>
    <xdr:sp macro="" textlink="">
      <xdr:nvSpPr>
        <xdr:cNvPr id="222" name="テキスト ボックス 221"/>
        <xdr:cNvSpPr txBox="1"/>
      </xdr:nvSpPr>
      <xdr:spPr>
        <a:xfrm>
          <a:off x="1066800" y="13851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339,383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職員の異動等により数値は低くなり、依然として類似団体の平均を下回っている。今後も、職務職責に応じた適正な給料表の適用を行う。</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66039</xdr:rowOff>
    </xdr:from>
    <xdr:to>
      <xdr:col>24</xdr:col>
      <xdr:colOff>558800</xdr:colOff>
      <xdr:row>89</xdr:row>
      <xdr:rowOff>63818</xdr:rowOff>
    </xdr:to>
    <xdr:cxnSp macro="">
      <xdr:nvCxnSpPr>
        <xdr:cNvPr id="247" name="直線コネクタ 246"/>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35895</xdr:rowOff>
    </xdr:from>
    <xdr:ext cx="762000" cy="259045"/>
    <xdr:sp macro="" textlink="">
      <xdr:nvSpPr>
        <xdr:cNvPr id="248" name="給与水準   （国との比較）最小値テキスト"/>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89</xdr:row>
      <xdr:rowOff>63818</xdr:rowOff>
    </xdr:from>
    <xdr:to>
      <xdr:col>24</xdr:col>
      <xdr:colOff>647700</xdr:colOff>
      <xdr:row>89</xdr:row>
      <xdr:rowOff>63818</xdr:rowOff>
    </xdr:to>
    <xdr:cxnSp macro="">
      <xdr:nvCxnSpPr>
        <xdr:cNvPr id="249" name="直線コネクタ 248"/>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152416</xdr:rowOff>
    </xdr:from>
    <xdr:ext cx="762000" cy="259045"/>
    <xdr:sp macro="" textlink="">
      <xdr:nvSpPr>
        <xdr:cNvPr id="250" name="給与水準   （国との比較）最大値テキスト"/>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81</xdr:row>
      <xdr:rowOff>66039</xdr:rowOff>
    </xdr:from>
    <xdr:to>
      <xdr:col>24</xdr:col>
      <xdr:colOff>647700</xdr:colOff>
      <xdr:row>81</xdr:row>
      <xdr:rowOff>66039</xdr:rowOff>
    </xdr:to>
    <xdr:cxnSp macro="">
      <xdr:nvCxnSpPr>
        <xdr:cNvPr id="251" name="直線コネクタ 250"/>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104139</xdr:rowOff>
    </xdr:from>
    <xdr:to>
      <xdr:col>24</xdr:col>
      <xdr:colOff>558800</xdr:colOff>
      <xdr:row>85</xdr:row>
      <xdr:rowOff>140336</xdr:rowOff>
    </xdr:to>
    <xdr:cxnSp macro="">
      <xdr:nvCxnSpPr>
        <xdr:cNvPr id="252" name="直線コネクタ 251"/>
        <xdr:cNvCxnSpPr/>
      </xdr:nvCxnSpPr>
      <xdr:spPr>
        <a:xfrm flipV="1">
          <a:off x="16179800" y="146773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95266</xdr:rowOff>
    </xdr:from>
    <xdr:ext cx="762000" cy="259045"/>
    <xdr:sp macro="" textlink="">
      <xdr:nvSpPr>
        <xdr:cNvPr id="253" name="給与水準   （国との比較）平均値テキスト"/>
        <xdr:cNvSpPr txBox="1"/>
      </xdr:nvSpPr>
      <xdr:spPr>
        <a:xfrm>
          <a:off x="17106900" y="14839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54" name="フローチャート : 判断 253"/>
        <xdr:cNvSpPr/>
      </xdr:nvSpPr>
      <xdr:spPr>
        <a:xfrm>
          <a:off x="169672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140336</xdr:rowOff>
    </xdr:from>
    <xdr:to>
      <xdr:col>23</xdr:col>
      <xdr:colOff>406400</xdr:colOff>
      <xdr:row>86</xdr:row>
      <xdr:rowOff>29211</xdr:rowOff>
    </xdr:to>
    <xdr:cxnSp macro="">
      <xdr:nvCxnSpPr>
        <xdr:cNvPr id="255" name="直線コネクタ 254"/>
        <xdr:cNvCxnSpPr/>
      </xdr:nvCxnSpPr>
      <xdr:spPr>
        <a:xfrm flipV="1">
          <a:off x="15290800" y="1471358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105093</xdr:rowOff>
    </xdr:from>
    <xdr:to>
      <xdr:col>23</xdr:col>
      <xdr:colOff>457200</xdr:colOff>
      <xdr:row>87</xdr:row>
      <xdr:rowOff>35243</xdr:rowOff>
    </xdr:to>
    <xdr:sp macro="" textlink="">
      <xdr:nvSpPr>
        <xdr:cNvPr id="256" name="フローチャート : 判断 255"/>
        <xdr:cNvSpPr/>
      </xdr:nvSpPr>
      <xdr:spPr>
        <a:xfrm>
          <a:off x="161290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20020</xdr:rowOff>
    </xdr:from>
    <xdr:ext cx="736600" cy="259045"/>
    <xdr:sp macro="" textlink="">
      <xdr:nvSpPr>
        <xdr:cNvPr id="257" name="テキスト ボックス 256"/>
        <xdr:cNvSpPr txBox="1"/>
      </xdr:nvSpPr>
      <xdr:spPr>
        <a:xfrm>
          <a:off x="15798800" y="14936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92075</xdr:rowOff>
    </xdr:from>
    <xdr:to>
      <xdr:col>22</xdr:col>
      <xdr:colOff>203200</xdr:colOff>
      <xdr:row>86</xdr:row>
      <xdr:rowOff>29211</xdr:rowOff>
    </xdr:to>
    <xdr:cxnSp macro="">
      <xdr:nvCxnSpPr>
        <xdr:cNvPr id="258" name="直線コネクタ 257"/>
        <xdr:cNvCxnSpPr/>
      </xdr:nvCxnSpPr>
      <xdr:spPr>
        <a:xfrm>
          <a:off x="14401800" y="146653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86995</xdr:rowOff>
    </xdr:from>
    <xdr:to>
      <xdr:col>22</xdr:col>
      <xdr:colOff>254000</xdr:colOff>
      <xdr:row>87</xdr:row>
      <xdr:rowOff>17145</xdr:rowOff>
    </xdr:to>
    <xdr:sp macro="" textlink="">
      <xdr:nvSpPr>
        <xdr:cNvPr id="259" name="フローチャート : 判断 258"/>
        <xdr:cNvSpPr/>
      </xdr:nvSpPr>
      <xdr:spPr>
        <a:xfrm>
          <a:off x="15240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1922</xdr:rowOff>
    </xdr:from>
    <xdr:ext cx="762000" cy="259045"/>
    <xdr:sp macro="" textlink="">
      <xdr:nvSpPr>
        <xdr:cNvPr id="260" name="テキスト ボックス 259"/>
        <xdr:cNvSpPr txBox="1"/>
      </xdr:nvSpPr>
      <xdr:spPr>
        <a:xfrm>
          <a:off x="14909800" y="149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92075</xdr:rowOff>
    </xdr:from>
    <xdr:to>
      <xdr:col>21</xdr:col>
      <xdr:colOff>0</xdr:colOff>
      <xdr:row>87</xdr:row>
      <xdr:rowOff>159386</xdr:rowOff>
    </xdr:to>
    <xdr:cxnSp macro="">
      <xdr:nvCxnSpPr>
        <xdr:cNvPr id="261" name="直線コネクタ 260"/>
        <xdr:cNvCxnSpPr/>
      </xdr:nvCxnSpPr>
      <xdr:spPr>
        <a:xfrm flipV="1">
          <a:off x="13512800" y="14665325"/>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32702</xdr:rowOff>
    </xdr:from>
    <xdr:to>
      <xdr:col>21</xdr:col>
      <xdr:colOff>50800</xdr:colOff>
      <xdr:row>86</xdr:row>
      <xdr:rowOff>134302</xdr:rowOff>
    </xdr:to>
    <xdr:sp macro="" textlink="">
      <xdr:nvSpPr>
        <xdr:cNvPr id="262" name="フローチャート : 判断 261"/>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119079</xdr:rowOff>
    </xdr:from>
    <xdr:ext cx="762000" cy="259045"/>
    <xdr:sp macro="" textlink="">
      <xdr:nvSpPr>
        <xdr:cNvPr id="263" name="テキスト ボックス 262"/>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64" name="フローチャート : 判断 263"/>
        <xdr:cNvSpPr/>
      </xdr:nvSpPr>
      <xdr:spPr>
        <a:xfrm>
          <a:off x="13462000" y="152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75265</xdr:rowOff>
    </xdr:from>
    <xdr:ext cx="762000" cy="259045"/>
    <xdr:sp macro="" textlink="">
      <xdr:nvSpPr>
        <xdr:cNvPr id="265" name="テキスト ボックス 264"/>
        <xdr:cNvSpPr txBox="1"/>
      </xdr:nvSpPr>
      <xdr:spPr>
        <a:xfrm>
          <a:off x="13131800" y="153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71" name="円/楕円 270"/>
        <xdr:cNvSpPr/>
      </xdr:nvSpPr>
      <xdr:spPr>
        <a:xfrm>
          <a:off x="169672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69866</xdr:rowOff>
    </xdr:from>
    <xdr:ext cx="762000" cy="259045"/>
    <xdr:sp macro="" textlink="">
      <xdr:nvSpPr>
        <xdr:cNvPr id="272" name="給与水準   （国との比較）該当値テキスト"/>
        <xdr:cNvSpPr txBox="1"/>
      </xdr:nvSpPr>
      <xdr:spPr>
        <a:xfrm>
          <a:off x="17106900" y="14471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3" name="円/楕円 272"/>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29863</xdr:rowOff>
    </xdr:from>
    <xdr:ext cx="736600" cy="259045"/>
    <xdr:sp macro="" textlink="">
      <xdr:nvSpPr>
        <xdr:cNvPr id="274" name="テキスト ボックス 273"/>
        <xdr:cNvSpPr txBox="1"/>
      </xdr:nvSpPr>
      <xdr:spPr>
        <a:xfrm>
          <a:off x="15798800" y="14431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149861</xdr:rowOff>
    </xdr:from>
    <xdr:to>
      <xdr:col>22</xdr:col>
      <xdr:colOff>254000</xdr:colOff>
      <xdr:row>86</xdr:row>
      <xdr:rowOff>80011</xdr:rowOff>
    </xdr:to>
    <xdr:sp macro="" textlink="">
      <xdr:nvSpPr>
        <xdr:cNvPr id="275" name="円/楕円 274"/>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90188</xdr:rowOff>
    </xdr:from>
    <xdr:ext cx="762000" cy="259045"/>
    <xdr:sp macro="" textlink="">
      <xdr:nvSpPr>
        <xdr:cNvPr id="276" name="テキスト ボックス 275"/>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41275</xdr:rowOff>
    </xdr:from>
    <xdr:to>
      <xdr:col>21</xdr:col>
      <xdr:colOff>50800</xdr:colOff>
      <xdr:row>85</xdr:row>
      <xdr:rowOff>142875</xdr:rowOff>
    </xdr:to>
    <xdr:sp macro="" textlink="">
      <xdr:nvSpPr>
        <xdr:cNvPr id="277" name="円/楕円 276"/>
        <xdr:cNvSpPr/>
      </xdr:nvSpPr>
      <xdr:spPr>
        <a:xfrm>
          <a:off x="14351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153052</xdr:rowOff>
    </xdr:from>
    <xdr:ext cx="762000" cy="259045"/>
    <xdr:sp macro="" textlink="">
      <xdr:nvSpPr>
        <xdr:cNvPr id="278" name="テキスト ボックス 277"/>
        <xdr:cNvSpPr txBox="1"/>
      </xdr:nvSpPr>
      <xdr:spPr>
        <a:xfrm>
          <a:off x="14020800" y="1438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79" name="円/楕円 278"/>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48913</xdr:rowOff>
    </xdr:from>
    <xdr:ext cx="762000" cy="259045"/>
    <xdr:sp macro="" textlink="">
      <xdr:nvSpPr>
        <xdr:cNvPr id="280" name="テキスト ボックス 279"/>
        <xdr:cNvSpPr txBox="1"/>
      </xdr:nvSpPr>
      <xdr:spPr>
        <a:xfrm>
          <a:off x="13131800" y="1479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人口の減少傾向が続く中だが、最低限の職員数で住民サービスを維持するよう適正な定員管理に努める。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7" name="直線コネクタ 296"/>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8" name="テキスト ボックス 297"/>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9" name="直線コネクタ 298"/>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0" name="テキスト ボックス 299"/>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1" name="直線コネクタ 300"/>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2" name="テキスト ボックス 301"/>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3" name="直線コネクタ 302"/>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4" name="テキスト ボックス 303"/>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7" name="直線コネクタ 306"/>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08"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09" name="直線コネクタ 308"/>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0"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1" name="直線コネクタ 310"/>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17907</xdr:rowOff>
    </xdr:from>
    <xdr:to>
      <xdr:col>24</xdr:col>
      <xdr:colOff>558800</xdr:colOff>
      <xdr:row>62</xdr:row>
      <xdr:rowOff>59169</xdr:rowOff>
    </xdr:to>
    <xdr:cxnSp macro="">
      <xdr:nvCxnSpPr>
        <xdr:cNvPr id="312" name="直線コネクタ 311"/>
        <xdr:cNvCxnSpPr/>
      </xdr:nvCxnSpPr>
      <xdr:spPr>
        <a:xfrm>
          <a:off x="16179800" y="10647807"/>
          <a:ext cx="8382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103205</xdr:rowOff>
    </xdr:from>
    <xdr:ext cx="762000" cy="259045"/>
    <xdr:sp macro="" textlink="">
      <xdr:nvSpPr>
        <xdr:cNvPr id="313" name="定員管理の状況平均値テキスト"/>
        <xdr:cNvSpPr txBox="1"/>
      </xdr:nvSpPr>
      <xdr:spPr>
        <a:xfrm>
          <a:off x="17106900" y="1039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4" name="フローチャート : 判断 313"/>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153162</xdr:rowOff>
    </xdr:from>
    <xdr:to>
      <xdr:col>23</xdr:col>
      <xdr:colOff>406400</xdr:colOff>
      <xdr:row>62</xdr:row>
      <xdr:rowOff>17907</xdr:rowOff>
    </xdr:to>
    <xdr:cxnSp macro="">
      <xdr:nvCxnSpPr>
        <xdr:cNvPr id="315" name="直線コネクタ 314"/>
        <xdr:cNvCxnSpPr/>
      </xdr:nvCxnSpPr>
      <xdr:spPr>
        <a:xfrm>
          <a:off x="15290800" y="1061161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137719</xdr:rowOff>
    </xdr:from>
    <xdr:to>
      <xdr:col>23</xdr:col>
      <xdr:colOff>457200</xdr:colOff>
      <xdr:row>61</xdr:row>
      <xdr:rowOff>67869</xdr:rowOff>
    </xdr:to>
    <xdr:sp macro="" textlink="">
      <xdr:nvSpPr>
        <xdr:cNvPr id="316" name="フローチャート : 判断 315"/>
        <xdr:cNvSpPr/>
      </xdr:nvSpPr>
      <xdr:spPr>
        <a:xfrm>
          <a:off x="16129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78046</xdr:rowOff>
    </xdr:from>
    <xdr:ext cx="736600" cy="259045"/>
    <xdr:sp macro="" textlink="">
      <xdr:nvSpPr>
        <xdr:cNvPr id="317" name="テキスト ボックス 316"/>
        <xdr:cNvSpPr txBox="1"/>
      </xdr:nvSpPr>
      <xdr:spPr>
        <a:xfrm>
          <a:off x="15798800" y="10193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122517</xdr:rowOff>
    </xdr:from>
    <xdr:to>
      <xdr:col>22</xdr:col>
      <xdr:colOff>203200</xdr:colOff>
      <xdr:row>61</xdr:row>
      <xdr:rowOff>153162</xdr:rowOff>
    </xdr:to>
    <xdr:cxnSp macro="">
      <xdr:nvCxnSpPr>
        <xdr:cNvPr id="318" name="直線コネクタ 317"/>
        <xdr:cNvCxnSpPr/>
      </xdr:nvCxnSpPr>
      <xdr:spPr>
        <a:xfrm>
          <a:off x="14401800" y="10580967"/>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151473</xdr:rowOff>
    </xdr:from>
    <xdr:to>
      <xdr:col>22</xdr:col>
      <xdr:colOff>254000</xdr:colOff>
      <xdr:row>61</xdr:row>
      <xdr:rowOff>81623</xdr:rowOff>
    </xdr:to>
    <xdr:sp macro="" textlink="">
      <xdr:nvSpPr>
        <xdr:cNvPr id="319" name="フローチャート : 判断 318"/>
        <xdr:cNvSpPr/>
      </xdr:nvSpPr>
      <xdr:spPr>
        <a:xfrm>
          <a:off x="15240000" y="1043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91800</xdr:rowOff>
    </xdr:from>
    <xdr:ext cx="762000" cy="259045"/>
    <xdr:sp macro="" textlink="">
      <xdr:nvSpPr>
        <xdr:cNvPr id="320" name="テキスト ボックス 319"/>
        <xdr:cNvSpPr txBox="1"/>
      </xdr:nvSpPr>
      <xdr:spPr>
        <a:xfrm>
          <a:off x="14909800" y="10207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122517</xdr:rowOff>
    </xdr:from>
    <xdr:to>
      <xdr:col>21</xdr:col>
      <xdr:colOff>0</xdr:colOff>
      <xdr:row>61</xdr:row>
      <xdr:rowOff>154369</xdr:rowOff>
    </xdr:to>
    <xdr:cxnSp macro="">
      <xdr:nvCxnSpPr>
        <xdr:cNvPr id="321" name="直線コネクタ 320"/>
        <xdr:cNvCxnSpPr/>
      </xdr:nvCxnSpPr>
      <xdr:spPr>
        <a:xfrm flipV="1">
          <a:off x="13512800" y="10580967"/>
          <a:ext cx="8890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152921</xdr:rowOff>
    </xdr:from>
    <xdr:to>
      <xdr:col>21</xdr:col>
      <xdr:colOff>50800</xdr:colOff>
      <xdr:row>61</xdr:row>
      <xdr:rowOff>83071</xdr:rowOff>
    </xdr:to>
    <xdr:sp macro="" textlink="">
      <xdr:nvSpPr>
        <xdr:cNvPr id="322" name="フローチャート : 判断 321"/>
        <xdr:cNvSpPr/>
      </xdr:nvSpPr>
      <xdr:spPr>
        <a:xfrm>
          <a:off x="14351000" y="104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93248</xdr:rowOff>
    </xdr:from>
    <xdr:ext cx="762000" cy="259045"/>
    <xdr:sp macro="" textlink="">
      <xdr:nvSpPr>
        <xdr:cNvPr id="323" name="テキスト ボックス 322"/>
        <xdr:cNvSpPr txBox="1"/>
      </xdr:nvSpPr>
      <xdr:spPr>
        <a:xfrm>
          <a:off x="14020800" y="10208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149301</xdr:rowOff>
    </xdr:from>
    <xdr:to>
      <xdr:col>19</xdr:col>
      <xdr:colOff>533400</xdr:colOff>
      <xdr:row>61</xdr:row>
      <xdr:rowOff>79451</xdr:rowOff>
    </xdr:to>
    <xdr:sp macro="" textlink="">
      <xdr:nvSpPr>
        <xdr:cNvPr id="324" name="フローチャート : 判断 323"/>
        <xdr:cNvSpPr/>
      </xdr:nvSpPr>
      <xdr:spPr>
        <a:xfrm>
          <a:off x="13462000" y="1043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89628</xdr:rowOff>
    </xdr:from>
    <xdr:ext cx="762000" cy="259045"/>
    <xdr:sp macro="" textlink="">
      <xdr:nvSpPr>
        <xdr:cNvPr id="325" name="テキスト ボックス 324"/>
        <xdr:cNvSpPr txBox="1"/>
      </xdr:nvSpPr>
      <xdr:spPr>
        <a:xfrm>
          <a:off x="13131800" y="1020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8369</xdr:rowOff>
    </xdr:from>
    <xdr:to>
      <xdr:col>24</xdr:col>
      <xdr:colOff>609600</xdr:colOff>
      <xdr:row>62</xdr:row>
      <xdr:rowOff>109969</xdr:rowOff>
    </xdr:to>
    <xdr:sp macro="" textlink="">
      <xdr:nvSpPr>
        <xdr:cNvPr id="331" name="円/楕円 330"/>
        <xdr:cNvSpPr/>
      </xdr:nvSpPr>
      <xdr:spPr>
        <a:xfrm>
          <a:off x="16967200" y="1063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151896</xdr:rowOff>
    </xdr:from>
    <xdr:ext cx="762000" cy="259045"/>
    <xdr:sp macro="" textlink="">
      <xdr:nvSpPr>
        <xdr:cNvPr id="332" name="定員管理の状況該当値テキスト"/>
        <xdr:cNvSpPr txBox="1"/>
      </xdr:nvSpPr>
      <xdr:spPr>
        <a:xfrm>
          <a:off x="17106900" y="1061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138557</xdr:rowOff>
    </xdr:from>
    <xdr:to>
      <xdr:col>23</xdr:col>
      <xdr:colOff>457200</xdr:colOff>
      <xdr:row>62</xdr:row>
      <xdr:rowOff>68707</xdr:rowOff>
    </xdr:to>
    <xdr:sp macro="" textlink="">
      <xdr:nvSpPr>
        <xdr:cNvPr id="333" name="円/楕円 332"/>
        <xdr:cNvSpPr/>
      </xdr:nvSpPr>
      <xdr:spPr>
        <a:xfrm>
          <a:off x="16129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53484</xdr:rowOff>
    </xdr:from>
    <xdr:ext cx="736600" cy="259045"/>
    <xdr:sp macro="" textlink="">
      <xdr:nvSpPr>
        <xdr:cNvPr id="334" name="テキスト ボックス 333"/>
        <xdr:cNvSpPr txBox="1"/>
      </xdr:nvSpPr>
      <xdr:spPr>
        <a:xfrm>
          <a:off x="15798800" y="10683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23.90</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102362</xdr:rowOff>
    </xdr:from>
    <xdr:to>
      <xdr:col>22</xdr:col>
      <xdr:colOff>254000</xdr:colOff>
      <xdr:row>62</xdr:row>
      <xdr:rowOff>32512</xdr:rowOff>
    </xdr:to>
    <xdr:sp macro="" textlink="">
      <xdr:nvSpPr>
        <xdr:cNvPr id="335" name="円/楕円 334"/>
        <xdr:cNvSpPr/>
      </xdr:nvSpPr>
      <xdr:spPr>
        <a:xfrm>
          <a:off x="15240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17289</xdr:rowOff>
    </xdr:from>
    <xdr:ext cx="762000" cy="259045"/>
    <xdr:sp macro="" textlink="">
      <xdr:nvSpPr>
        <xdr:cNvPr id="336" name="テキスト ボックス 335"/>
        <xdr:cNvSpPr txBox="1"/>
      </xdr:nvSpPr>
      <xdr:spPr>
        <a:xfrm>
          <a:off x="149098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71717</xdr:rowOff>
    </xdr:from>
    <xdr:to>
      <xdr:col>21</xdr:col>
      <xdr:colOff>50800</xdr:colOff>
      <xdr:row>62</xdr:row>
      <xdr:rowOff>1867</xdr:rowOff>
    </xdr:to>
    <xdr:sp macro="" textlink="">
      <xdr:nvSpPr>
        <xdr:cNvPr id="337" name="円/楕円 336"/>
        <xdr:cNvSpPr/>
      </xdr:nvSpPr>
      <xdr:spPr>
        <a:xfrm>
          <a:off x="14351000" y="105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158094</xdr:rowOff>
    </xdr:from>
    <xdr:ext cx="762000" cy="259045"/>
    <xdr:sp macro="" textlink="">
      <xdr:nvSpPr>
        <xdr:cNvPr id="338" name="テキスト ボックス 337"/>
        <xdr:cNvSpPr txBox="1"/>
      </xdr:nvSpPr>
      <xdr:spPr>
        <a:xfrm>
          <a:off x="14020800" y="1061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103569</xdr:rowOff>
    </xdr:from>
    <xdr:to>
      <xdr:col>19</xdr:col>
      <xdr:colOff>533400</xdr:colOff>
      <xdr:row>62</xdr:row>
      <xdr:rowOff>33719</xdr:rowOff>
    </xdr:to>
    <xdr:sp macro="" textlink="">
      <xdr:nvSpPr>
        <xdr:cNvPr id="339" name="円/楕円 338"/>
        <xdr:cNvSpPr/>
      </xdr:nvSpPr>
      <xdr:spPr>
        <a:xfrm>
          <a:off x="13462000" y="1056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18496</xdr:rowOff>
    </xdr:from>
    <xdr:ext cx="762000" cy="259045"/>
    <xdr:sp macro="" textlink="">
      <xdr:nvSpPr>
        <xdr:cNvPr id="340" name="テキスト ボックス 339"/>
        <xdr:cNvSpPr txBox="1"/>
      </xdr:nvSpPr>
      <xdr:spPr>
        <a:xfrm>
          <a:off x="13131800" y="1064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19</a:t>
          </a:r>
          <a:r>
            <a:rPr lang="ja-JP" altLang="ja-JP" sz="1100" b="0" i="0" baseline="0">
              <a:solidFill>
                <a:schemeClr val="dk1"/>
              </a:solidFill>
              <a:effectLst/>
              <a:latin typeface="+mn-lt"/>
              <a:ea typeface="+mn-ea"/>
              <a:cs typeface="+mn-cs"/>
            </a:rPr>
            <a:t>年度末では、早期健全化判断基準を超える</a:t>
          </a:r>
          <a:r>
            <a:rPr lang="en-US" altLang="ja-JP" sz="1100" b="0" i="0" baseline="0">
              <a:solidFill>
                <a:schemeClr val="dk1"/>
              </a:solidFill>
              <a:effectLst/>
              <a:latin typeface="+mn-lt"/>
              <a:ea typeface="+mn-ea"/>
              <a:cs typeface="+mn-cs"/>
            </a:rPr>
            <a:t>25.7</a:t>
          </a:r>
          <a:r>
            <a:rPr lang="ja-JP" altLang="ja-JP" sz="1100" b="0" i="0" baseline="0">
              <a:solidFill>
                <a:schemeClr val="dk1"/>
              </a:solidFill>
              <a:effectLst/>
              <a:latin typeface="+mn-lt"/>
              <a:ea typeface="+mn-ea"/>
              <a:cs typeface="+mn-cs"/>
            </a:rPr>
            <a:t>％であったが、繰上償還の実施等により当初の見込みを大幅に上回る改善が見られ、平成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年度末では当初の見込みを下回る</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％にまで改善できた。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但し、近年の大型事業実施に伴う多額の地方債発行い加え、財政規模が小さいため、標準財政規模、標準税収入額等の変動により数値に影響を受けやすい事もあり公債費負担の増も懸念されるるため、繰上償還の実施等を計画的に行い、負担軽減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7" name="直線コネクタ 35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8" name="テキスト ボックス 35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59" name="直線コネクタ 35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0" name="テキスト ボックス 35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1" name="直線コネクタ 36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2" name="テキスト ボックス 36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3" name="直線コネクタ 36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6" name="直線コネクタ 365"/>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7"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68" name="直線コネクタ 367"/>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69"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0" name="直線コネクタ 369"/>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95758</xdr:rowOff>
    </xdr:from>
    <xdr:to>
      <xdr:col>24</xdr:col>
      <xdr:colOff>558800</xdr:colOff>
      <xdr:row>39</xdr:row>
      <xdr:rowOff>95758</xdr:rowOff>
    </xdr:to>
    <xdr:cxnSp macro="">
      <xdr:nvCxnSpPr>
        <xdr:cNvPr id="371" name="直線コネクタ 370"/>
        <xdr:cNvCxnSpPr/>
      </xdr:nvCxnSpPr>
      <xdr:spPr>
        <a:xfrm>
          <a:off x="16179800" y="67823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2"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3" name="フローチャート : 判断 372"/>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95758</xdr:rowOff>
    </xdr:from>
    <xdr:to>
      <xdr:col>23</xdr:col>
      <xdr:colOff>406400</xdr:colOff>
      <xdr:row>39</xdr:row>
      <xdr:rowOff>134366</xdr:rowOff>
    </xdr:to>
    <xdr:cxnSp macro="">
      <xdr:nvCxnSpPr>
        <xdr:cNvPr id="374" name="直線コネクタ 373"/>
        <xdr:cNvCxnSpPr/>
      </xdr:nvCxnSpPr>
      <xdr:spPr>
        <a:xfrm flipV="1">
          <a:off x="15290800" y="678230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10922</xdr:rowOff>
    </xdr:from>
    <xdr:to>
      <xdr:col>23</xdr:col>
      <xdr:colOff>457200</xdr:colOff>
      <xdr:row>41</xdr:row>
      <xdr:rowOff>112522</xdr:rowOff>
    </xdr:to>
    <xdr:sp macro="" textlink="">
      <xdr:nvSpPr>
        <xdr:cNvPr id="375" name="フローチャート : 判断 374"/>
        <xdr:cNvSpPr/>
      </xdr:nvSpPr>
      <xdr:spPr>
        <a:xfrm>
          <a:off x="16129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97299</xdr:rowOff>
    </xdr:from>
    <xdr:ext cx="736600" cy="259045"/>
    <xdr:sp macro="" textlink="">
      <xdr:nvSpPr>
        <xdr:cNvPr id="376" name="テキスト ボックス 375"/>
        <xdr:cNvSpPr txBox="1"/>
      </xdr:nvSpPr>
      <xdr:spPr>
        <a:xfrm>
          <a:off x="15798800" y="712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134366</xdr:rowOff>
    </xdr:from>
    <xdr:to>
      <xdr:col>22</xdr:col>
      <xdr:colOff>203200</xdr:colOff>
      <xdr:row>40</xdr:row>
      <xdr:rowOff>16002</xdr:rowOff>
    </xdr:to>
    <xdr:cxnSp macro="">
      <xdr:nvCxnSpPr>
        <xdr:cNvPr id="377" name="直線コネクタ 376"/>
        <xdr:cNvCxnSpPr/>
      </xdr:nvCxnSpPr>
      <xdr:spPr>
        <a:xfrm flipV="1">
          <a:off x="14401800" y="68209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167894</xdr:rowOff>
    </xdr:from>
    <xdr:to>
      <xdr:col>22</xdr:col>
      <xdr:colOff>254000</xdr:colOff>
      <xdr:row>41</xdr:row>
      <xdr:rowOff>98044</xdr:rowOff>
    </xdr:to>
    <xdr:sp macro="" textlink="">
      <xdr:nvSpPr>
        <xdr:cNvPr id="378" name="フローチャート : 判断 377"/>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82821</xdr:rowOff>
    </xdr:from>
    <xdr:ext cx="762000" cy="259045"/>
    <xdr:sp macro="" textlink="">
      <xdr:nvSpPr>
        <xdr:cNvPr id="379" name="テキスト ボックス 378"/>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16002</xdr:rowOff>
    </xdr:from>
    <xdr:to>
      <xdr:col>21</xdr:col>
      <xdr:colOff>0</xdr:colOff>
      <xdr:row>40</xdr:row>
      <xdr:rowOff>117348</xdr:rowOff>
    </xdr:to>
    <xdr:cxnSp macro="">
      <xdr:nvCxnSpPr>
        <xdr:cNvPr id="380" name="直線コネクタ 379"/>
        <xdr:cNvCxnSpPr/>
      </xdr:nvCxnSpPr>
      <xdr:spPr>
        <a:xfrm flipV="1">
          <a:off x="13512800" y="687400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44704</xdr:rowOff>
    </xdr:from>
    <xdr:to>
      <xdr:col>21</xdr:col>
      <xdr:colOff>50800</xdr:colOff>
      <xdr:row>41</xdr:row>
      <xdr:rowOff>146304</xdr:rowOff>
    </xdr:to>
    <xdr:sp macro="" textlink="">
      <xdr:nvSpPr>
        <xdr:cNvPr id="381" name="フローチャート : 判断 380"/>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131081</xdr:rowOff>
    </xdr:from>
    <xdr:ext cx="762000" cy="259045"/>
    <xdr:sp macro="" textlink="">
      <xdr:nvSpPr>
        <xdr:cNvPr id="382" name="テキスト ボックス 381"/>
        <xdr:cNvSpPr txBox="1"/>
      </xdr:nvSpPr>
      <xdr:spPr>
        <a:xfrm>
          <a:off x="14020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383" name="フローチャート : 判断 38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384" name="テキスト ボックス 383"/>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44958</xdr:rowOff>
    </xdr:from>
    <xdr:to>
      <xdr:col>24</xdr:col>
      <xdr:colOff>609600</xdr:colOff>
      <xdr:row>39</xdr:row>
      <xdr:rowOff>146558</xdr:rowOff>
    </xdr:to>
    <xdr:sp macro="" textlink="">
      <xdr:nvSpPr>
        <xdr:cNvPr id="390" name="円/楕円 389"/>
        <xdr:cNvSpPr/>
      </xdr:nvSpPr>
      <xdr:spPr>
        <a:xfrm>
          <a:off x="169672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61485</xdr:rowOff>
    </xdr:from>
    <xdr:ext cx="762000" cy="259045"/>
    <xdr:sp macro="" textlink="">
      <xdr:nvSpPr>
        <xdr:cNvPr id="391" name="公債費負担の状況該当値テキスト"/>
        <xdr:cNvSpPr txBox="1"/>
      </xdr:nvSpPr>
      <xdr:spPr>
        <a:xfrm>
          <a:off x="17106900" y="6576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44958</xdr:rowOff>
    </xdr:from>
    <xdr:to>
      <xdr:col>23</xdr:col>
      <xdr:colOff>457200</xdr:colOff>
      <xdr:row>39</xdr:row>
      <xdr:rowOff>146558</xdr:rowOff>
    </xdr:to>
    <xdr:sp macro="" textlink="">
      <xdr:nvSpPr>
        <xdr:cNvPr id="392" name="円/楕円 391"/>
        <xdr:cNvSpPr/>
      </xdr:nvSpPr>
      <xdr:spPr>
        <a:xfrm>
          <a:off x="16129000" y="6731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156735</xdr:rowOff>
    </xdr:from>
    <xdr:ext cx="736600" cy="259045"/>
    <xdr:sp macro="" textlink="">
      <xdr:nvSpPr>
        <xdr:cNvPr id="393" name="テキスト ボックス 392"/>
        <xdr:cNvSpPr txBox="1"/>
      </xdr:nvSpPr>
      <xdr:spPr>
        <a:xfrm>
          <a:off x="15798800" y="6500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83566</xdr:rowOff>
    </xdr:from>
    <xdr:to>
      <xdr:col>22</xdr:col>
      <xdr:colOff>254000</xdr:colOff>
      <xdr:row>40</xdr:row>
      <xdr:rowOff>13716</xdr:rowOff>
    </xdr:to>
    <xdr:sp macro="" textlink="">
      <xdr:nvSpPr>
        <xdr:cNvPr id="394" name="円/楕円 393"/>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23893</xdr:rowOff>
    </xdr:from>
    <xdr:ext cx="762000" cy="259045"/>
    <xdr:sp macro="" textlink="">
      <xdr:nvSpPr>
        <xdr:cNvPr id="395" name="テキスト ボックス 394"/>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136652</xdr:rowOff>
    </xdr:from>
    <xdr:to>
      <xdr:col>21</xdr:col>
      <xdr:colOff>50800</xdr:colOff>
      <xdr:row>40</xdr:row>
      <xdr:rowOff>66802</xdr:rowOff>
    </xdr:to>
    <xdr:sp macro="" textlink="">
      <xdr:nvSpPr>
        <xdr:cNvPr id="396" name="円/楕円 395"/>
        <xdr:cNvSpPr/>
      </xdr:nvSpPr>
      <xdr:spPr>
        <a:xfrm>
          <a:off x="14351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76979</xdr:rowOff>
    </xdr:from>
    <xdr:ext cx="762000" cy="259045"/>
    <xdr:sp macro="" textlink="">
      <xdr:nvSpPr>
        <xdr:cNvPr id="397" name="テキスト ボックス 396"/>
        <xdr:cNvSpPr txBox="1"/>
      </xdr:nvSpPr>
      <xdr:spPr>
        <a:xfrm>
          <a:off x="14020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66548</xdr:rowOff>
    </xdr:from>
    <xdr:to>
      <xdr:col>19</xdr:col>
      <xdr:colOff>533400</xdr:colOff>
      <xdr:row>40</xdr:row>
      <xdr:rowOff>168148</xdr:rowOff>
    </xdr:to>
    <xdr:sp macro="" textlink="">
      <xdr:nvSpPr>
        <xdr:cNvPr id="398" name="円/楕円 397"/>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6875</xdr:rowOff>
    </xdr:from>
    <xdr:ext cx="762000" cy="259045"/>
    <xdr:sp macro="" textlink="">
      <xdr:nvSpPr>
        <xdr:cNvPr id="399" name="テキスト ボックス 398"/>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地方債償還のピークの経過、繰上償還の実施、基金積立等により平成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年度から引き続き将来負担はマイナスとなった。平成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開始された高齢者福祉施設建設事業の完成、観光施設の整備完了等多額の地方債発行を伴う事業を実施したが、繰上償還の実施を行い負担軽減に努めた。さらに基金積立等、将来負担の軽減に一層務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6" name="直線コネクタ 41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7" name="テキスト ボックス 41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18" name="直線コネクタ 41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19" name="テキスト ボックス 41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0" name="直線コネクタ 41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1" name="テキスト ボックス 42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2" name="直線コネクタ 42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3" name="テキスト ボックス 42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4" name="直線コネクタ 42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5" name="テキスト ボックス 42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6" name="直線コネクタ 42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7" name="テキスト ボックス 42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0" name="直線コネクタ 429"/>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1"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2" name="直線コネクタ 431"/>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4" name="直線コネクタ 43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6" name="フローチャート : 判断 43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7" name="フローチャート : 判断 436"/>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38" name="テキスト ボックス 437"/>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39" name="フローチャート : 判断 438"/>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0" name="テキスト ボックス 439"/>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1" name="フローチャート : 判断 440"/>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2" name="テキスト ボックス 441"/>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3" name="フローチャート : 判断 44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4" name="テキスト ボックス 44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特別職、議会議員の報酬カットの継続等により依然として類似平均団体等を下回っている。今後も大幅な増にはならない見込みだが、歳出全体の動向もあるため、適正な水準の維持に努める。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154432</xdr:rowOff>
    </xdr:from>
    <xdr:to>
      <xdr:col>7</xdr:col>
      <xdr:colOff>15875</xdr:colOff>
      <xdr:row>35</xdr:row>
      <xdr:rowOff>33274</xdr:rowOff>
    </xdr:to>
    <xdr:cxnSp macro="">
      <xdr:nvCxnSpPr>
        <xdr:cNvPr id="64" name="直線コネクタ 63"/>
        <xdr:cNvCxnSpPr/>
      </xdr:nvCxnSpPr>
      <xdr:spPr>
        <a:xfrm>
          <a:off x="3987800" y="5983732"/>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154432</xdr:rowOff>
    </xdr:from>
    <xdr:to>
      <xdr:col>5</xdr:col>
      <xdr:colOff>549275</xdr:colOff>
      <xdr:row>35</xdr:row>
      <xdr:rowOff>5842</xdr:rowOff>
    </xdr:to>
    <xdr:cxnSp macro="">
      <xdr:nvCxnSpPr>
        <xdr:cNvPr id="67" name="直線コネクタ 66"/>
        <xdr:cNvCxnSpPr/>
      </xdr:nvCxnSpPr>
      <xdr:spPr>
        <a:xfrm flipV="1">
          <a:off x="3098800" y="59837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62484</xdr:rowOff>
    </xdr:from>
    <xdr:to>
      <xdr:col>5</xdr:col>
      <xdr:colOff>600075</xdr:colOff>
      <xdr:row>36</xdr:row>
      <xdr:rowOff>164084</xdr:rowOff>
    </xdr:to>
    <xdr:sp macro="" textlink="">
      <xdr:nvSpPr>
        <xdr:cNvPr id="68" name="フローチャート : 判断 67"/>
        <xdr:cNvSpPr/>
      </xdr:nvSpPr>
      <xdr:spPr>
        <a:xfrm>
          <a:off x="3937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148861</xdr:rowOff>
    </xdr:from>
    <xdr:ext cx="736600" cy="259045"/>
    <xdr:sp macro="" textlink="">
      <xdr:nvSpPr>
        <xdr:cNvPr id="69" name="テキスト ボックス 68"/>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159004</xdr:rowOff>
    </xdr:from>
    <xdr:to>
      <xdr:col>4</xdr:col>
      <xdr:colOff>346075</xdr:colOff>
      <xdr:row>35</xdr:row>
      <xdr:rowOff>5842</xdr:rowOff>
    </xdr:to>
    <xdr:cxnSp macro="">
      <xdr:nvCxnSpPr>
        <xdr:cNvPr id="70" name="直線コネクタ 69"/>
        <xdr:cNvCxnSpPr/>
      </xdr:nvCxnSpPr>
      <xdr:spPr>
        <a:xfrm>
          <a:off x="2209800" y="5988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108204</xdr:rowOff>
    </xdr:from>
    <xdr:to>
      <xdr:col>4</xdr:col>
      <xdr:colOff>396875</xdr:colOff>
      <xdr:row>37</xdr:row>
      <xdr:rowOff>38354</xdr:rowOff>
    </xdr:to>
    <xdr:sp macro="" textlink="">
      <xdr:nvSpPr>
        <xdr:cNvPr id="71" name="フローチャート :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34</xdr:row>
      <xdr:rowOff>159004</xdr:rowOff>
    </xdr:to>
    <xdr:cxnSp macro="">
      <xdr:nvCxnSpPr>
        <xdr:cNvPr id="73" name="直線コネクタ 72"/>
        <xdr:cNvCxnSpPr/>
      </xdr:nvCxnSpPr>
      <xdr:spPr>
        <a:xfrm>
          <a:off x="1320800" y="59563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76200</xdr:rowOff>
    </xdr:from>
    <xdr:to>
      <xdr:col>3</xdr:col>
      <xdr:colOff>193675</xdr:colOff>
      <xdr:row>37</xdr:row>
      <xdr:rowOff>6350</xdr:rowOff>
    </xdr:to>
    <xdr:sp macro="" textlink="">
      <xdr:nvSpPr>
        <xdr:cNvPr id="74" name="フローチャート :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162577</xdr:rowOff>
    </xdr:from>
    <xdr:ext cx="762000" cy="259045"/>
    <xdr:sp macro="" textlink="">
      <xdr:nvSpPr>
        <xdr:cNvPr id="75" name="テキスト ボックス 74"/>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99060</xdr:rowOff>
    </xdr:from>
    <xdr:to>
      <xdr:col>1</xdr:col>
      <xdr:colOff>676275</xdr:colOff>
      <xdr:row>37</xdr:row>
      <xdr:rowOff>29210</xdr:rowOff>
    </xdr:to>
    <xdr:sp macro="" textlink="">
      <xdr:nvSpPr>
        <xdr:cNvPr id="76" name="フローチャート : 判断 75"/>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13987</xdr:rowOff>
    </xdr:from>
    <xdr:ext cx="762000" cy="259045"/>
    <xdr:sp macro="" textlink="">
      <xdr:nvSpPr>
        <xdr:cNvPr id="77" name="テキスト ボックス 76"/>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153924</xdr:rowOff>
    </xdr:from>
    <xdr:to>
      <xdr:col>7</xdr:col>
      <xdr:colOff>66675</xdr:colOff>
      <xdr:row>35</xdr:row>
      <xdr:rowOff>84074</xdr:rowOff>
    </xdr:to>
    <xdr:sp macro="" textlink="">
      <xdr:nvSpPr>
        <xdr:cNvPr id="83" name="円/楕円 82"/>
        <xdr:cNvSpPr/>
      </xdr:nvSpPr>
      <xdr:spPr>
        <a:xfrm>
          <a:off x="47752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170451</xdr:rowOff>
    </xdr:from>
    <xdr:ext cx="762000" cy="259045"/>
    <xdr:sp macro="" textlink="">
      <xdr:nvSpPr>
        <xdr:cNvPr id="84" name="人件費該当値テキスト"/>
        <xdr:cNvSpPr txBox="1"/>
      </xdr:nvSpPr>
      <xdr:spPr>
        <a:xfrm>
          <a:off x="4914900" y="5828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103632</xdr:rowOff>
    </xdr:from>
    <xdr:to>
      <xdr:col>5</xdr:col>
      <xdr:colOff>600075</xdr:colOff>
      <xdr:row>35</xdr:row>
      <xdr:rowOff>33782</xdr:rowOff>
    </xdr:to>
    <xdr:sp macro="" textlink="">
      <xdr:nvSpPr>
        <xdr:cNvPr id="85" name="円/楕円 84"/>
        <xdr:cNvSpPr/>
      </xdr:nvSpPr>
      <xdr:spPr>
        <a:xfrm>
          <a:off x="39370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43959</xdr:rowOff>
    </xdr:from>
    <xdr:ext cx="736600" cy="259045"/>
    <xdr:sp macro="" textlink="">
      <xdr:nvSpPr>
        <xdr:cNvPr id="86" name="テキスト ボックス 85"/>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126492</xdr:rowOff>
    </xdr:from>
    <xdr:to>
      <xdr:col>4</xdr:col>
      <xdr:colOff>396875</xdr:colOff>
      <xdr:row>35</xdr:row>
      <xdr:rowOff>56642</xdr:rowOff>
    </xdr:to>
    <xdr:sp macro="" textlink="">
      <xdr:nvSpPr>
        <xdr:cNvPr id="87" name="円/楕円 86"/>
        <xdr:cNvSpPr/>
      </xdr:nvSpPr>
      <xdr:spPr>
        <a:xfrm>
          <a:off x="3048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66819</xdr:rowOff>
    </xdr:from>
    <xdr:ext cx="762000" cy="259045"/>
    <xdr:sp macro="" textlink="">
      <xdr:nvSpPr>
        <xdr:cNvPr id="88" name="テキスト ボックス 87"/>
        <xdr:cNvSpPr txBox="1"/>
      </xdr:nvSpPr>
      <xdr:spPr>
        <a:xfrm>
          <a:off x="2717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108204</xdr:rowOff>
    </xdr:from>
    <xdr:to>
      <xdr:col>3</xdr:col>
      <xdr:colOff>193675</xdr:colOff>
      <xdr:row>35</xdr:row>
      <xdr:rowOff>38354</xdr:rowOff>
    </xdr:to>
    <xdr:sp macro="" textlink="">
      <xdr:nvSpPr>
        <xdr:cNvPr id="89" name="円/楕円 88"/>
        <xdr:cNvSpPr/>
      </xdr:nvSpPr>
      <xdr:spPr>
        <a:xfrm>
          <a:off x="2159000" y="593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48531</xdr:rowOff>
    </xdr:from>
    <xdr:ext cx="762000" cy="259045"/>
    <xdr:sp macro="" textlink="">
      <xdr:nvSpPr>
        <xdr:cNvPr id="90" name="テキスト ボックス 89"/>
        <xdr:cNvSpPr txBox="1"/>
      </xdr:nvSpPr>
      <xdr:spPr>
        <a:xfrm>
          <a:off x="1828800" y="570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76200</xdr:rowOff>
    </xdr:from>
    <xdr:to>
      <xdr:col>1</xdr:col>
      <xdr:colOff>676275</xdr:colOff>
      <xdr:row>35</xdr:row>
      <xdr:rowOff>6350</xdr:rowOff>
    </xdr:to>
    <xdr:sp macro="" textlink="">
      <xdr:nvSpPr>
        <xdr:cNvPr id="91" name="円/楕円 90"/>
        <xdr:cNvSpPr/>
      </xdr:nvSpPr>
      <xdr:spPr>
        <a:xfrm>
          <a:off x="1270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16527</xdr:rowOff>
    </xdr:from>
    <xdr:ext cx="762000" cy="259045"/>
    <xdr:sp macro="" textlink="">
      <xdr:nvSpPr>
        <xdr:cNvPr id="92" name="テキスト ボックス 91"/>
        <xdr:cNvSpPr txBox="1"/>
      </xdr:nvSpPr>
      <xdr:spPr>
        <a:xfrm>
          <a:off x="939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b="0" i="0" baseline="0">
              <a:solidFill>
                <a:schemeClr val="dk1"/>
              </a:solidFill>
              <a:effectLst/>
              <a:latin typeface="+mn-lt"/>
              <a:ea typeface="+mn-ea"/>
              <a:cs typeface="+mn-cs"/>
            </a:rPr>
            <a:t>行政システムの一部変更に経費を要するなどしたため、横ばい状態だが、以前類似団体平均を下回っている。</a:t>
          </a:r>
          <a:r>
            <a:rPr lang="ja-JP" altLang="ja-JP" sz="1100" b="0" i="0" baseline="0">
              <a:solidFill>
                <a:schemeClr val="dk1"/>
              </a:solidFill>
              <a:effectLst/>
              <a:latin typeface="+mn-lt"/>
              <a:ea typeface="+mn-ea"/>
              <a:cs typeface="+mn-cs"/>
            </a:rPr>
            <a:t>今後も、住民サービスの維持を考慮しながら、経費節減に努める。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157480</xdr:rowOff>
    </xdr:from>
    <xdr:to>
      <xdr:col>24</xdr:col>
      <xdr:colOff>31750</xdr:colOff>
      <xdr:row>15</xdr:row>
      <xdr:rowOff>46990</xdr:rowOff>
    </xdr:to>
    <xdr:cxnSp macro="">
      <xdr:nvCxnSpPr>
        <xdr:cNvPr id="125" name="直線コネクタ 124"/>
        <xdr:cNvCxnSpPr/>
      </xdr:nvCxnSpPr>
      <xdr:spPr>
        <a:xfrm>
          <a:off x="15671800" y="2557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109237</xdr:rowOff>
    </xdr:from>
    <xdr:ext cx="762000" cy="259045"/>
    <xdr:sp macro="" textlink="">
      <xdr:nvSpPr>
        <xdr:cNvPr id="126" name="物件費平均値テキスト"/>
        <xdr:cNvSpPr txBox="1"/>
      </xdr:nvSpPr>
      <xdr:spPr>
        <a:xfrm>
          <a:off x="16598900" y="2852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111760</xdr:rowOff>
    </xdr:from>
    <xdr:to>
      <xdr:col>22</xdr:col>
      <xdr:colOff>565150</xdr:colOff>
      <xdr:row>14</xdr:row>
      <xdr:rowOff>157480</xdr:rowOff>
    </xdr:to>
    <xdr:cxnSp macro="">
      <xdr:nvCxnSpPr>
        <xdr:cNvPr id="128" name="直線コネクタ 127"/>
        <xdr:cNvCxnSpPr/>
      </xdr:nvCxnSpPr>
      <xdr:spPr>
        <a:xfrm>
          <a:off x="14782800" y="251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111760</xdr:rowOff>
    </xdr:from>
    <xdr:to>
      <xdr:col>21</xdr:col>
      <xdr:colOff>361950</xdr:colOff>
      <xdr:row>14</xdr:row>
      <xdr:rowOff>127000</xdr:rowOff>
    </xdr:to>
    <xdr:cxnSp macro="">
      <xdr:nvCxnSpPr>
        <xdr:cNvPr id="131" name="直線コネクタ 130"/>
        <xdr:cNvCxnSpPr/>
      </xdr:nvCxnSpPr>
      <xdr:spPr>
        <a:xfrm flipV="1">
          <a:off x="13893800" y="2512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129540</xdr:rowOff>
    </xdr:from>
    <xdr:to>
      <xdr:col>21</xdr:col>
      <xdr:colOff>412750</xdr:colOff>
      <xdr:row>17</xdr:row>
      <xdr:rowOff>59690</xdr:rowOff>
    </xdr:to>
    <xdr:sp macro="" textlink="">
      <xdr:nvSpPr>
        <xdr:cNvPr id="132" name="フローチャート : 判断 131"/>
        <xdr:cNvSpPr/>
      </xdr:nvSpPr>
      <xdr:spPr>
        <a:xfrm>
          <a:off x="14732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44467</xdr:rowOff>
    </xdr:from>
    <xdr:ext cx="762000" cy="259045"/>
    <xdr:sp macro="" textlink="">
      <xdr:nvSpPr>
        <xdr:cNvPr id="133" name="テキスト ボックス 132"/>
        <xdr:cNvSpPr txBox="1"/>
      </xdr:nvSpPr>
      <xdr:spPr>
        <a:xfrm>
          <a:off x="14401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14</xdr:row>
      <xdr:rowOff>127000</xdr:rowOff>
    </xdr:to>
    <xdr:cxnSp macro="">
      <xdr:nvCxnSpPr>
        <xdr:cNvPr id="134" name="直線コネクタ 133"/>
        <xdr:cNvCxnSpPr/>
      </xdr:nvCxnSpPr>
      <xdr:spPr>
        <a:xfrm>
          <a:off x="13004800" y="246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7620</xdr:rowOff>
    </xdr:from>
    <xdr:to>
      <xdr:col>20</xdr:col>
      <xdr:colOff>209550</xdr:colOff>
      <xdr:row>16</xdr:row>
      <xdr:rowOff>109220</xdr:rowOff>
    </xdr:to>
    <xdr:sp macro="" textlink="">
      <xdr:nvSpPr>
        <xdr:cNvPr id="135" name="フローチャート : 判断 134"/>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93997</xdr:rowOff>
    </xdr:from>
    <xdr:ext cx="762000" cy="259045"/>
    <xdr:sp macro="" textlink="">
      <xdr:nvSpPr>
        <xdr:cNvPr id="136" name="テキスト ボックス 135"/>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37" name="フローチャート : 判断 136"/>
        <xdr:cNvSpPr/>
      </xdr:nvSpPr>
      <xdr:spPr>
        <a:xfrm>
          <a:off x="12954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38" name="テキスト ボックス 137"/>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167640</xdr:rowOff>
    </xdr:from>
    <xdr:to>
      <xdr:col>24</xdr:col>
      <xdr:colOff>82550</xdr:colOff>
      <xdr:row>15</xdr:row>
      <xdr:rowOff>97790</xdr:rowOff>
    </xdr:to>
    <xdr:sp macro="" textlink="">
      <xdr:nvSpPr>
        <xdr:cNvPr id="144" name="円/楕円 143"/>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12717</xdr:rowOff>
    </xdr:from>
    <xdr:ext cx="762000" cy="259045"/>
    <xdr:sp macro="" textlink="">
      <xdr:nvSpPr>
        <xdr:cNvPr id="145" name="物件費該当値テキスト"/>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106680</xdr:rowOff>
    </xdr:from>
    <xdr:to>
      <xdr:col>22</xdr:col>
      <xdr:colOff>615950</xdr:colOff>
      <xdr:row>15</xdr:row>
      <xdr:rowOff>36830</xdr:rowOff>
    </xdr:to>
    <xdr:sp macro="" textlink="">
      <xdr:nvSpPr>
        <xdr:cNvPr id="146" name="円/楕円 145"/>
        <xdr:cNvSpPr/>
      </xdr:nvSpPr>
      <xdr:spPr>
        <a:xfrm>
          <a:off x="156210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47007</xdr:rowOff>
    </xdr:from>
    <xdr:ext cx="736600" cy="259045"/>
    <xdr:sp macro="" textlink="">
      <xdr:nvSpPr>
        <xdr:cNvPr id="147" name="テキスト ボックス 146"/>
        <xdr:cNvSpPr txBox="1"/>
      </xdr:nvSpPr>
      <xdr:spPr>
        <a:xfrm>
          <a:off x="15290800" y="227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60960</xdr:rowOff>
    </xdr:from>
    <xdr:to>
      <xdr:col>21</xdr:col>
      <xdr:colOff>412750</xdr:colOff>
      <xdr:row>14</xdr:row>
      <xdr:rowOff>162560</xdr:rowOff>
    </xdr:to>
    <xdr:sp macro="" textlink="">
      <xdr:nvSpPr>
        <xdr:cNvPr id="148" name="円/楕円 147"/>
        <xdr:cNvSpPr/>
      </xdr:nvSpPr>
      <xdr:spPr>
        <a:xfrm>
          <a:off x="147320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1287</xdr:rowOff>
    </xdr:from>
    <xdr:ext cx="762000" cy="259045"/>
    <xdr:sp macro="" textlink="">
      <xdr:nvSpPr>
        <xdr:cNvPr id="149" name="テキスト ボックス 148"/>
        <xdr:cNvSpPr txBox="1"/>
      </xdr:nvSpPr>
      <xdr:spPr>
        <a:xfrm>
          <a:off x="144018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76200</xdr:rowOff>
    </xdr:from>
    <xdr:to>
      <xdr:col>20</xdr:col>
      <xdr:colOff>209550</xdr:colOff>
      <xdr:row>15</xdr:row>
      <xdr:rowOff>6350</xdr:rowOff>
    </xdr:to>
    <xdr:sp macro="" textlink="">
      <xdr:nvSpPr>
        <xdr:cNvPr id="150" name="円/楕円 149"/>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16527</xdr:rowOff>
    </xdr:from>
    <xdr:ext cx="762000" cy="259045"/>
    <xdr:sp macro="" textlink="">
      <xdr:nvSpPr>
        <xdr:cNvPr id="151" name="テキスト ボックス 150"/>
        <xdr:cNvSpPr txBox="1"/>
      </xdr:nvSpPr>
      <xdr:spPr>
        <a:xfrm>
          <a:off x="13512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2" name="円/楕円 151"/>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3" name="テキスト ボックス 152"/>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身障者支援費の増減等により若干増減はあるものの、依然として類似団体内でも低い状況にある。義務的経費の節減も大きな課題であるが、住民生活に直結する経費については、適正な事務処理を行い、住民サービスの低下にならないよう務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53</xdr:row>
      <xdr:rowOff>167822</xdr:rowOff>
    </xdr:to>
    <xdr:cxnSp macro="">
      <xdr:nvCxnSpPr>
        <xdr:cNvPr id="187" name="直線コネクタ 186"/>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146249</xdr:rowOff>
    </xdr:from>
    <xdr:ext cx="762000" cy="259045"/>
    <xdr:sp macro="" textlink="">
      <xdr:nvSpPr>
        <xdr:cNvPr id="188" name="扶助費平均値テキスト"/>
        <xdr:cNvSpPr txBox="1"/>
      </xdr:nvSpPr>
      <xdr:spPr>
        <a:xfrm>
          <a:off x="4914900" y="9404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54</xdr:row>
      <xdr:rowOff>12700</xdr:rowOff>
    </xdr:to>
    <xdr:cxnSp macro="">
      <xdr:nvCxnSpPr>
        <xdr:cNvPr id="190" name="直線コネクタ 189"/>
        <xdr:cNvCxnSpPr/>
      </xdr:nvCxnSpPr>
      <xdr:spPr>
        <a:xfrm flipV="1">
          <a:off x="3098800" y="92546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51707</xdr:rowOff>
    </xdr:from>
    <xdr:to>
      <xdr:col>5</xdr:col>
      <xdr:colOff>600075</xdr:colOff>
      <xdr:row>55</xdr:row>
      <xdr:rowOff>153307</xdr:rowOff>
    </xdr:to>
    <xdr:sp macro="" textlink="">
      <xdr:nvSpPr>
        <xdr:cNvPr id="191" name="フローチャート : 判断 190"/>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192" name="テキスト ボックス 191"/>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54</xdr:row>
      <xdr:rowOff>12700</xdr:rowOff>
    </xdr:to>
    <xdr:cxnSp macro="">
      <xdr:nvCxnSpPr>
        <xdr:cNvPr id="193" name="直線コネクタ 192"/>
        <xdr:cNvCxnSpPr/>
      </xdr:nvCxnSpPr>
      <xdr:spPr>
        <a:xfrm>
          <a:off x="2209800" y="92220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68035</xdr:rowOff>
    </xdr:from>
    <xdr:to>
      <xdr:col>4</xdr:col>
      <xdr:colOff>396875</xdr:colOff>
      <xdr:row>55</xdr:row>
      <xdr:rowOff>169635</xdr:rowOff>
    </xdr:to>
    <xdr:sp macro="" textlink="">
      <xdr:nvSpPr>
        <xdr:cNvPr id="194" name="フローチャート : 判断 193"/>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154412</xdr:rowOff>
    </xdr:from>
    <xdr:ext cx="762000" cy="259045"/>
    <xdr:sp macro="" textlink="">
      <xdr:nvSpPr>
        <xdr:cNvPr id="195" name="テキスト ボックス 194"/>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118835</xdr:rowOff>
    </xdr:from>
    <xdr:to>
      <xdr:col>3</xdr:col>
      <xdr:colOff>142875</xdr:colOff>
      <xdr:row>53</xdr:row>
      <xdr:rowOff>135165</xdr:rowOff>
    </xdr:to>
    <xdr:cxnSp macro="">
      <xdr:nvCxnSpPr>
        <xdr:cNvPr id="196" name="直線コネクタ 195"/>
        <xdr:cNvCxnSpPr/>
      </xdr:nvCxnSpPr>
      <xdr:spPr>
        <a:xfrm>
          <a:off x="1320800" y="9205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7" name="フローチャート : 判断 196"/>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8" name="テキスト ボックス 197"/>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199" name="フローチャート : 判断 198"/>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0" name="テキスト ボックス 199"/>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117022</xdr:rowOff>
    </xdr:from>
    <xdr:to>
      <xdr:col>7</xdr:col>
      <xdr:colOff>66675</xdr:colOff>
      <xdr:row>54</xdr:row>
      <xdr:rowOff>47172</xdr:rowOff>
    </xdr:to>
    <xdr:sp macro="" textlink="">
      <xdr:nvSpPr>
        <xdr:cNvPr id="206" name="円/楕円 205"/>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133549</xdr:rowOff>
    </xdr:from>
    <xdr:ext cx="762000" cy="259045"/>
    <xdr:sp macro="" textlink="">
      <xdr:nvSpPr>
        <xdr:cNvPr id="207" name="扶助費該当値テキスト"/>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08" name="円/楕円 207"/>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09" name="テキスト ボックス 208"/>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0" name="円/楕円 209"/>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1" name="テキスト ボックス 210"/>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2" name="円/楕円 211"/>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3" name="テキスト ボックス 212"/>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68035</xdr:rowOff>
    </xdr:from>
    <xdr:to>
      <xdr:col>1</xdr:col>
      <xdr:colOff>676275</xdr:colOff>
      <xdr:row>53</xdr:row>
      <xdr:rowOff>169635</xdr:rowOff>
    </xdr:to>
    <xdr:sp macro="" textlink="">
      <xdr:nvSpPr>
        <xdr:cNvPr id="214" name="円/楕円 213"/>
        <xdr:cNvSpPr/>
      </xdr:nvSpPr>
      <xdr:spPr>
        <a:xfrm>
          <a:off x="1270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8362</xdr:rowOff>
    </xdr:from>
    <xdr:ext cx="762000" cy="259045"/>
    <xdr:sp macro="" textlink="">
      <xdr:nvSpPr>
        <xdr:cNvPr id="215" name="テキスト ボックス 214"/>
        <xdr:cNvSpPr txBox="1"/>
      </xdr:nvSpPr>
      <xdr:spPr>
        <a:xfrm>
          <a:off x="939800" y="8923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特別会計への操出金等の減により指数が下がり、昨年同様に平均を下回った。簡易水道会計、下水道会計の起債償還のピークは経過したため、操出金は減少すると見込まれるが、施設の老朽化等もあり、維持補修に多額の経費が必要となる事も予想されるため、適正な維持管理に努ると共に、料金改定も検討し、操出金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110998</xdr:rowOff>
    </xdr:from>
    <xdr:to>
      <xdr:col>24</xdr:col>
      <xdr:colOff>31750</xdr:colOff>
      <xdr:row>60</xdr:row>
      <xdr:rowOff>140716</xdr:rowOff>
    </xdr:to>
    <xdr:cxnSp macro="">
      <xdr:nvCxnSpPr>
        <xdr:cNvPr id="240" name="直線コネクタ 239"/>
        <xdr:cNvCxnSpPr/>
      </xdr:nvCxnSpPr>
      <xdr:spPr>
        <a:xfrm flipV="1">
          <a:off x="16510000" y="919784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112793</xdr:rowOff>
    </xdr:from>
    <xdr:ext cx="762000" cy="259045"/>
    <xdr:sp macro="" textlink="">
      <xdr:nvSpPr>
        <xdr:cNvPr id="241" name="その他最小値テキスト"/>
        <xdr:cNvSpPr txBox="1"/>
      </xdr:nvSpPr>
      <xdr:spPr>
        <a:xfrm>
          <a:off x="16598900" y="10399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60</xdr:row>
      <xdr:rowOff>140716</xdr:rowOff>
    </xdr:from>
    <xdr:to>
      <xdr:col>24</xdr:col>
      <xdr:colOff>120650</xdr:colOff>
      <xdr:row>60</xdr:row>
      <xdr:rowOff>140716</xdr:rowOff>
    </xdr:to>
    <xdr:cxnSp macro="">
      <xdr:nvCxnSpPr>
        <xdr:cNvPr id="242" name="直線コネクタ 241"/>
        <xdr:cNvCxnSpPr/>
      </xdr:nvCxnSpPr>
      <xdr:spPr>
        <a:xfrm>
          <a:off x="16421100" y="1042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25925</xdr:rowOff>
    </xdr:from>
    <xdr:ext cx="762000" cy="259045"/>
    <xdr:sp macro="" textlink="">
      <xdr:nvSpPr>
        <xdr:cNvPr id="243" name="その他最大値テキスト"/>
        <xdr:cNvSpPr txBox="1"/>
      </xdr:nvSpPr>
      <xdr:spPr>
        <a:xfrm>
          <a:off x="16598900" y="894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110998</xdr:rowOff>
    </xdr:from>
    <xdr:to>
      <xdr:col>24</xdr:col>
      <xdr:colOff>120650</xdr:colOff>
      <xdr:row>53</xdr:row>
      <xdr:rowOff>110998</xdr:rowOff>
    </xdr:to>
    <xdr:cxnSp macro="">
      <xdr:nvCxnSpPr>
        <xdr:cNvPr id="244" name="直線コネクタ 243"/>
        <xdr:cNvCxnSpPr/>
      </xdr:nvCxnSpPr>
      <xdr:spPr>
        <a:xfrm>
          <a:off x="16421100" y="919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21844</xdr:rowOff>
    </xdr:from>
    <xdr:to>
      <xdr:col>24</xdr:col>
      <xdr:colOff>31750</xdr:colOff>
      <xdr:row>56</xdr:row>
      <xdr:rowOff>49276</xdr:rowOff>
    </xdr:to>
    <xdr:cxnSp macro="">
      <xdr:nvCxnSpPr>
        <xdr:cNvPr id="245" name="直線コネクタ 244"/>
        <xdr:cNvCxnSpPr/>
      </xdr:nvCxnSpPr>
      <xdr:spPr>
        <a:xfrm>
          <a:off x="15671800" y="962304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151147</xdr:rowOff>
    </xdr:from>
    <xdr:ext cx="762000" cy="259045"/>
    <xdr:sp macro="" textlink="">
      <xdr:nvSpPr>
        <xdr:cNvPr id="246"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47" name="フローチャート : 判断 246"/>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21844</xdr:rowOff>
    </xdr:from>
    <xdr:to>
      <xdr:col>22</xdr:col>
      <xdr:colOff>565150</xdr:colOff>
      <xdr:row>56</xdr:row>
      <xdr:rowOff>40132</xdr:rowOff>
    </xdr:to>
    <xdr:cxnSp macro="">
      <xdr:nvCxnSpPr>
        <xdr:cNvPr id="248" name="直線コネクタ 247"/>
        <xdr:cNvCxnSpPr/>
      </xdr:nvCxnSpPr>
      <xdr:spPr>
        <a:xfrm flipV="1">
          <a:off x="14782800" y="9623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9" name="フローチャート : 判断 248"/>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50" name="テキスト ボックス 249"/>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40132</xdr:rowOff>
    </xdr:to>
    <xdr:cxnSp macro="">
      <xdr:nvCxnSpPr>
        <xdr:cNvPr id="251" name="直線コネクタ 250"/>
        <xdr:cNvCxnSpPr/>
      </xdr:nvCxnSpPr>
      <xdr:spPr>
        <a:xfrm>
          <a:off x="13893800" y="9636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2" name="フローチャート : 判断 251"/>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13987</xdr:rowOff>
    </xdr:from>
    <xdr:ext cx="762000" cy="259045"/>
    <xdr:sp macro="" textlink="">
      <xdr:nvSpPr>
        <xdr:cNvPr id="253" name="テキスト ボックス 252"/>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58420</xdr:rowOff>
    </xdr:to>
    <xdr:cxnSp macro="">
      <xdr:nvCxnSpPr>
        <xdr:cNvPr id="254" name="直線コネクタ 253"/>
        <xdr:cNvCxnSpPr/>
      </xdr:nvCxnSpPr>
      <xdr:spPr>
        <a:xfrm flipV="1">
          <a:off x="13004800" y="9636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5" name="フローチャート : 判断 254"/>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6" name="テキスト ボックス 255"/>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7" name="フローチャート : 判断 256"/>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158005</xdr:rowOff>
    </xdr:from>
    <xdr:ext cx="762000" cy="259045"/>
    <xdr:sp macro="" textlink="">
      <xdr:nvSpPr>
        <xdr:cNvPr id="258" name="テキスト ボックス 257"/>
        <xdr:cNvSpPr txBox="1"/>
      </xdr:nvSpPr>
      <xdr:spPr>
        <a:xfrm>
          <a:off x="12623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4" name="円/楕円 263"/>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65"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142494</xdr:rowOff>
    </xdr:from>
    <xdr:to>
      <xdr:col>22</xdr:col>
      <xdr:colOff>615950</xdr:colOff>
      <xdr:row>56</xdr:row>
      <xdr:rowOff>72644</xdr:rowOff>
    </xdr:to>
    <xdr:sp macro="" textlink="">
      <xdr:nvSpPr>
        <xdr:cNvPr id="266" name="円/楕円 265"/>
        <xdr:cNvSpPr/>
      </xdr:nvSpPr>
      <xdr:spPr>
        <a:xfrm>
          <a:off x="15621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82821</xdr:rowOff>
    </xdr:from>
    <xdr:ext cx="736600" cy="259045"/>
    <xdr:sp macro="" textlink="">
      <xdr:nvSpPr>
        <xdr:cNvPr id="267" name="テキスト ボックス 266"/>
        <xdr:cNvSpPr txBox="1"/>
      </xdr:nvSpPr>
      <xdr:spPr>
        <a:xfrm>
          <a:off x="15290800" y="934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160782</xdr:rowOff>
    </xdr:from>
    <xdr:to>
      <xdr:col>21</xdr:col>
      <xdr:colOff>412750</xdr:colOff>
      <xdr:row>56</xdr:row>
      <xdr:rowOff>90932</xdr:rowOff>
    </xdr:to>
    <xdr:sp macro="" textlink="">
      <xdr:nvSpPr>
        <xdr:cNvPr id="268" name="円/楕円 267"/>
        <xdr:cNvSpPr/>
      </xdr:nvSpPr>
      <xdr:spPr>
        <a:xfrm>
          <a:off x="14732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101109</xdr:rowOff>
    </xdr:from>
    <xdr:ext cx="762000" cy="259045"/>
    <xdr:sp macro="" textlink="">
      <xdr:nvSpPr>
        <xdr:cNvPr id="269" name="テキスト ボックス 268"/>
        <xdr:cNvSpPr txBox="1"/>
      </xdr:nvSpPr>
      <xdr:spPr>
        <a:xfrm>
          <a:off x="14401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0" name="円/楕円 269"/>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1" name="テキスト ボックス 270"/>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xdr:rowOff>
    </xdr:from>
    <xdr:to>
      <xdr:col>19</xdr:col>
      <xdr:colOff>6350</xdr:colOff>
      <xdr:row>56</xdr:row>
      <xdr:rowOff>109220</xdr:rowOff>
    </xdr:to>
    <xdr:sp macro="" textlink="">
      <xdr:nvSpPr>
        <xdr:cNvPr id="272" name="円/楕円 271"/>
        <xdr:cNvSpPr/>
      </xdr:nvSpPr>
      <xdr:spPr>
        <a:xfrm>
          <a:off x="12954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119397</xdr:rowOff>
    </xdr:from>
    <xdr:ext cx="762000" cy="259045"/>
    <xdr:sp macro="" textlink="">
      <xdr:nvSpPr>
        <xdr:cNvPr id="273" name="テキスト ボックス 272"/>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一部事務組合負担金により大きく影響されるが、費用対効果も考慮し村単独補助の見直し等も検討しながら、経費節減に努める。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298" name="直線コネクタ 297"/>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299"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0" name="直線コネクタ 299"/>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1"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2" name="直線コネクタ 301"/>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69850</xdr:rowOff>
    </xdr:from>
    <xdr:to>
      <xdr:col>24</xdr:col>
      <xdr:colOff>31750</xdr:colOff>
      <xdr:row>35</xdr:row>
      <xdr:rowOff>106426</xdr:rowOff>
    </xdr:to>
    <xdr:cxnSp macro="">
      <xdr:nvCxnSpPr>
        <xdr:cNvPr id="303" name="直線コネクタ 302"/>
        <xdr:cNvCxnSpPr/>
      </xdr:nvCxnSpPr>
      <xdr:spPr>
        <a:xfrm flipV="1">
          <a:off x="15671800" y="60706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29989</xdr:rowOff>
    </xdr:from>
    <xdr:ext cx="762000" cy="259045"/>
    <xdr:sp macro="" textlink="">
      <xdr:nvSpPr>
        <xdr:cNvPr id="304" name="補助費等平均値テキスト"/>
        <xdr:cNvSpPr txBox="1"/>
      </xdr:nvSpPr>
      <xdr:spPr>
        <a:xfrm>
          <a:off x="16598900" y="6202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106426</xdr:rowOff>
    </xdr:from>
    <xdr:to>
      <xdr:col>22</xdr:col>
      <xdr:colOff>565150</xdr:colOff>
      <xdr:row>35</xdr:row>
      <xdr:rowOff>106426</xdr:rowOff>
    </xdr:to>
    <xdr:cxnSp macro="">
      <xdr:nvCxnSpPr>
        <xdr:cNvPr id="306" name="直線コネクタ 305"/>
        <xdr:cNvCxnSpPr/>
      </xdr:nvCxnSpPr>
      <xdr:spPr>
        <a:xfrm>
          <a:off x="14782800" y="61071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62484</xdr:rowOff>
    </xdr:from>
    <xdr:to>
      <xdr:col>22</xdr:col>
      <xdr:colOff>615950</xdr:colOff>
      <xdr:row>36</xdr:row>
      <xdr:rowOff>164084</xdr:rowOff>
    </xdr:to>
    <xdr:sp macro="" textlink="">
      <xdr:nvSpPr>
        <xdr:cNvPr id="307" name="フローチャート : 判断 306"/>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148861</xdr:rowOff>
    </xdr:from>
    <xdr:ext cx="736600" cy="259045"/>
    <xdr:sp macro="" textlink="">
      <xdr:nvSpPr>
        <xdr:cNvPr id="308" name="テキスト ボックス 307"/>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65278</xdr:rowOff>
    </xdr:from>
    <xdr:to>
      <xdr:col>21</xdr:col>
      <xdr:colOff>361950</xdr:colOff>
      <xdr:row>35</xdr:row>
      <xdr:rowOff>106426</xdr:rowOff>
    </xdr:to>
    <xdr:cxnSp macro="">
      <xdr:nvCxnSpPr>
        <xdr:cNvPr id="309" name="直線コネクタ 308"/>
        <xdr:cNvCxnSpPr/>
      </xdr:nvCxnSpPr>
      <xdr:spPr>
        <a:xfrm>
          <a:off x="13893800" y="60660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7620</xdr:rowOff>
    </xdr:from>
    <xdr:to>
      <xdr:col>21</xdr:col>
      <xdr:colOff>412750</xdr:colOff>
      <xdr:row>36</xdr:row>
      <xdr:rowOff>109220</xdr:rowOff>
    </xdr:to>
    <xdr:sp macro="" textlink="">
      <xdr:nvSpPr>
        <xdr:cNvPr id="310" name="フローチャート : 判断 309"/>
        <xdr:cNvSpPr/>
      </xdr:nvSpPr>
      <xdr:spPr>
        <a:xfrm>
          <a:off x="14732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93997</xdr:rowOff>
    </xdr:from>
    <xdr:ext cx="762000" cy="259045"/>
    <xdr:sp macro="" textlink="">
      <xdr:nvSpPr>
        <xdr:cNvPr id="311" name="テキスト ボックス 310"/>
        <xdr:cNvSpPr txBox="1"/>
      </xdr:nvSpPr>
      <xdr:spPr>
        <a:xfrm>
          <a:off x="14401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60706</xdr:rowOff>
    </xdr:from>
    <xdr:to>
      <xdr:col>20</xdr:col>
      <xdr:colOff>158750</xdr:colOff>
      <xdr:row>35</xdr:row>
      <xdr:rowOff>65278</xdr:rowOff>
    </xdr:to>
    <xdr:cxnSp macro="">
      <xdr:nvCxnSpPr>
        <xdr:cNvPr id="312" name="直線コネクタ 311"/>
        <xdr:cNvCxnSpPr/>
      </xdr:nvCxnSpPr>
      <xdr:spPr>
        <a:xfrm>
          <a:off x="13004800" y="60614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3" name="フローチャート : 判断 312"/>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4" name="テキスト ボックス 313"/>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15" name="フローチャート : 判断 314"/>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80281</xdr:rowOff>
    </xdr:from>
    <xdr:ext cx="762000" cy="259045"/>
    <xdr:sp macro="" textlink="">
      <xdr:nvSpPr>
        <xdr:cNvPr id="316" name="テキスト ボックス 315"/>
        <xdr:cNvSpPr txBox="1"/>
      </xdr:nvSpPr>
      <xdr:spPr>
        <a:xfrm>
          <a:off x="12623800" y="625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19050</xdr:rowOff>
    </xdr:from>
    <xdr:to>
      <xdr:col>24</xdr:col>
      <xdr:colOff>82550</xdr:colOff>
      <xdr:row>35</xdr:row>
      <xdr:rowOff>120650</xdr:rowOff>
    </xdr:to>
    <xdr:sp macro="" textlink="">
      <xdr:nvSpPr>
        <xdr:cNvPr id="322" name="円/楕円 321"/>
        <xdr:cNvSpPr/>
      </xdr:nvSpPr>
      <xdr:spPr>
        <a:xfrm>
          <a:off x="164592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35577</xdr:rowOff>
    </xdr:from>
    <xdr:ext cx="762000" cy="259045"/>
    <xdr:sp macro="" textlink="">
      <xdr:nvSpPr>
        <xdr:cNvPr id="323" name="補助費等該当値テキスト"/>
        <xdr:cNvSpPr txBox="1"/>
      </xdr:nvSpPr>
      <xdr:spPr>
        <a:xfrm>
          <a:off x="165989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4" name="円/楕円 323"/>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5" name="テキスト ボックス 324"/>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55626</xdr:rowOff>
    </xdr:from>
    <xdr:to>
      <xdr:col>21</xdr:col>
      <xdr:colOff>412750</xdr:colOff>
      <xdr:row>35</xdr:row>
      <xdr:rowOff>157226</xdr:rowOff>
    </xdr:to>
    <xdr:sp macro="" textlink="">
      <xdr:nvSpPr>
        <xdr:cNvPr id="326" name="円/楕円 325"/>
        <xdr:cNvSpPr/>
      </xdr:nvSpPr>
      <xdr:spPr>
        <a:xfrm>
          <a:off x="14732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167403</xdr:rowOff>
    </xdr:from>
    <xdr:ext cx="762000" cy="259045"/>
    <xdr:sp macro="" textlink="">
      <xdr:nvSpPr>
        <xdr:cNvPr id="327" name="テキスト ボックス 326"/>
        <xdr:cNvSpPr txBox="1"/>
      </xdr:nvSpPr>
      <xdr:spPr>
        <a:xfrm>
          <a:off x="14401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14478</xdr:rowOff>
    </xdr:from>
    <xdr:to>
      <xdr:col>20</xdr:col>
      <xdr:colOff>209550</xdr:colOff>
      <xdr:row>35</xdr:row>
      <xdr:rowOff>116078</xdr:rowOff>
    </xdr:to>
    <xdr:sp macro="" textlink="">
      <xdr:nvSpPr>
        <xdr:cNvPr id="328" name="円/楕円 327"/>
        <xdr:cNvSpPr/>
      </xdr:nvSpPr>
      <xdr:spPr>
        <a:xfrm>
          <a:off x="13843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126255</xdr:rowOff>
    </xdr:from>
    <xdr:ext cx="762000" cy="259045"/>
    <xdr:sp macro="" textlink="">
      <xdr:nvSpPr>
        <xdr:cNvPr id="329" name="テキスト ボックス 328"/>
        <xdr:cNvSpPr txBox="1"/>
      </xdr:nvSpPr>
      <xdr:spPr>
        <a:xfrm>
          <a:off x="13512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9906</xdr:rowOff>
    </xdr:from>
    <xdr:to>
      <xdr:col>19</xdr:col>
      <xdr:colOff>6350</xdr:colOff>
      <xdr:row>35</xdr:row>
      <xdr:rowOff>111506</xdr:rowOff>
    </xdr:to>
    <xdr:sp macro="" textlink="">
      <xdr:nvSpPr>
        <xdr:cNvPr id="330" name="円/楕円 329"/>
        <xdr:cNvSpPr/>
      </xdr:nvSpPr>
      <xdr:spPr>
        <a:xfrm>
          <a:off x="12954000" y="60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121683</xdr:rowOff>
    </xdr:from>
    <xdr:ext cx="762000" cy="259045"/>
    <xdr:sp macro="" textlink="">
      <xdr:nvSpPr>
        <xdr:cNvPr id="331" name="テキスト ボックス 330"/>
        <xdr:cNvSpPr txBox="1"/>
      </xdr:nvSpPr>
      <xdr:spPr>
        <a:xfrm>
          <a:off x="12623800" y="577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償還ピークの経過、繰上償還の実施により指数が改善されてきた。過去の公債費は減少すると見込まれるが、多額の地方債の発行を伴う大型事業の実施により、近い将来には一時的に公債費の増も見込まれるため、単年度での過度な負担とならないよう務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58" name="直線コネクタ 357"/>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59"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0" name="直線コネクタ 359"/>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1"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2" name="直線コネクタ 361"/>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12700</xdr:rowOff>
    </xdr:from>
    <xdr:to>
      <xdr:col>7</xdr:col>
      <xdr:colOff>15875</xdr:colOff>
      <xdr:row>77</xdr:row>
      <xdr:rowOff>31750</xdr:rowOff>
    </xdr:to>
    <xdr:cxnSp macro="">
      <xdr:nvCxnSpPr>
        <xdr:cNvPr id="363" name="直線コネクタ 362"/>
        <xdr:cNvCxnSpPr/>
      </xdr:nvCxnSpPr>
      <xdr:spPr>
        <a:xfrm flipV="1">
          <a:off x="3987800" y="13214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123207</xdr:rowOff>
    </xdr:from>
    <xdr:ext cx="762000" cy="259045"/>
    <xdr:sp macro="" textlink="">
      <xdr:nvSpPr>
        <xdr:cNvPr id="364" name="公債費平均値テキスト"/>
        <xdr:cNvSpPr txBox="1"/>
      </xdr:nvSpPr>
      <xdr:spPr>
        <a:xfrm>
          <a:off x="4914900" y="1298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5" name="フローチャート : 判断 364"/>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81280</xdr:rowOff>
    </xdr:to>
    <xdr:cxnSp macro="">
      <xdr:nvCxnSpPr>
        <xdr:cNvPr id="366" name="直線コネクタ 365"/>
        <xdr:cNvCxnSpPr/>
      </xdr:nvCxnSpPr>
      <xdr:spPr>
        <a:xfrm flipV="1">
          <a:off x="3098800" y="132334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57150</xdr:rowOff>
    </xdr:from>
    <xdr:to>
      <xdr:col>5</xdr:col>
      <xdr:colOff>600075</xdr:colOff>
      <xdr:row>76</xdr:row>
      <xdr:rowOff>158750</xdr:rowOff>
    </xdr:to>
    <xdr:sp macro="" textlink="">
      <xdr:nvSpPr>
        <xdr:cNvPr id="367" name="フローチャート : 判断 366"/>
        <xdr:cNvSpPr/>
      </xdr:nvSpPr>
      <xdr:spPr>
        <a:xfrm>
          <a:off x="3937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168927</xdr:rowOff>
    </xdr:from>
    <xdr:ext cx="736600" cy="259045"/>
    <xdr:sp macro="" textlink="">
      <xdr:nvSpPr>
        <xdr:cNvPr id="368" name="テキスト ボックス 367"/>
        <xdr:cNvSpPr txBox="1"/>
      </xdr:nvSpPr>
      <xdr:spPr>
        <a:xfrm>
          <a:off x="3606800" y="1285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81280</xdr:rowOff>
    </xdr:to>
    <xdr:cxnSp macro="">
      <xdr:nvCxnSpPr>
        <xdr:cNvPr id="369" name="直線コネクタ 368"/>
        <xdr:cNvCxnSpPr/>
      </xdr:nvCxnSpPr>
      <xdr:spPr>
        <a:xfrm>
          <a:off x="2209800" y="131991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106680</xdr:rowOff>
    </xdr:from>
    <xdr:to>
      <xdr:col>4</xdr:col>
      <xdr:colOff>396875</xdr:colOff>
      <xdr:row>77</xdr:row>
      <xdr:rowOff>36830</xdr:rowOff>
    </xdr:to>
    <xdr:sp macro="" textlink="">
      <xdr:nvSpPr>
        <xdr:cNvPr id="370" name="フローチャート : 判断 369"/>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47007</xdr:rowOff>
    </xdr:from>
    <xdr:ext cx="762000" cy="259045"/>
    <xdr:sp macro="" textlink="">
      <xdr:nvSpPr>
        <xdr:cNvPr id="371" name="テキスト ボックス 370"/>
        <xdr:cNvSpPr txBox="1"/>
      </xdr:nvSpPr>
      <xdr:spPr>
        <a:xfrm>
          <a:off x="2717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161289</xdr:rowOff>
    </xdr:from>
    <xdr:to>
      <xdr:col>3</xdr:col>
      <xdr:colOff>142875</xdr:colOff>
      <xdr:row>76</xdr:row>
      <xdr:rowOff>168911</xdr:rowOff>
    </xdr:to>
    <xdr:cxnSp macro="">
      <xdr:nvCxnSpPr>
        <xdr:cNvPr id="372" name="直線コネクタ 371"/>
        <xdr:cNvCxnSpPr/>
      </xdr:nvCxnSpPr>
      <xdr:spPr>
        <a:xfrm>
          <a:off x="1320800" y="131914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73" name="フローチャート : 判断 372"/>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74" name="テキスト ボックス 373"/>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144780</xdr:rowOff>
    </xdr:from>
    <xdr:to>
      <xdr:col>1</xdr:col>
      <xdr:colOff>676275</xdr:colOff>
      <xdr:row>77</xdr:row>
      <xdr:rowOff>74930</xdr:rowOff>
    </xdr:to>
    <xdr:sp macro="" textlink="">
      <xdr:nvSpPr>
        <xdr:cNvPr id="375" name="フローチャート :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133350</xdr:rowOff>
    </xdr:from>
    <xdr:to>
      <xdr:col>7</xdr:col>
      <xdr:colOff>66675</xdr:colOff>
      <xdr:row>77</xdr:row>
      <xdr:rowOff>63500</xdr:rowOff>
    </xdr:to>
    <xdr:sp macro="" textlink="">
      <xdr:nvSpPr>
        <xdr:cNvPr id="382" name="円/楕円 381"/>
        <xdr:cNvSpPr/>
      </xdr:nvSpPr>
      <xdr:spPr>
        <a:xfrm>
          <a:off x="4775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105427</xdr:rowOff>
    </xdr:from>
    <xdr:ext cx="762000" cy="259045"/>
    <xdr:sp macro="" textlink="">
      <xdr:nvSpPr>
        <xdr:cNvPr id="383" name="公債費該当値テキスト"/>
        <xdr:cNvSpPr txBox="1"/>
      </xdr:nvSpPr>
      <xdr:spPr>
        <a:xfrm>
          <a:off x="4914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152400</xdr:rowOff>
    </xdr:from>
    <xdr:to>
      <xdr:col>5</xdr:col>
      <xdr:colOff>600075</xdr:colOff>
      <xdr:row>77</xdr:row>
      <xdr:rowOff>82550</xdr:rowOff>
    </xdr:to>
    <xdr:sp macro="" textlink="">
      <xdr:nvSpPr>
        <xdr:cNvPr id="384" name="円/楕円 383"/>
        <xdr:cNvSpPr/>
      </xdr:nvSpPr>
      <xdr:spPr>
        <a:xfrm>
          <a:off x="3937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67327</xdr:rowOff>
    </xdr:from>
    <xdr:ext cx="736600" cy="259045"/>
    <xdr:sp macro="" textlink="">
      <xdr:nvSpPr>
        <xdr:cNvPr id="385" name="テキスト ボックス 384"/>
        <xdr:cNvSpPr txBox="1"/>
      </xdr:nvSpPr>
      <xdr:spPr>
        <a:xfrm>
          <a:off x="3606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30480</xdr:rowOff>
    </xdr:from>
    <xdr:to>
      <xdr:col>4</xdr:col>
      <xdr:colOff>396875</xdr:colOff>
      <xdr:row>77</xdr:row>
      <xdr:rowOff>132080</xdr:rowOff>
    </xdr:to>
    <xdr:sp macro="" textlink="">
      <xdr:nvSpPr>
        <xdr:cNvPr id="386" name="円/楕円 385"/>
        <xdr:cNvSpPr/>
      </xdr:nvSpPr>
      <xdr:spPr>
        <a:xfrm>
          <a:off x="3048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116857</xdr:rowOff>
    </xdr:from>
    <xdr:ext cx="762000" cy="259045"/>
    <xdr:sp macro="" textlink="">
      <xdr:nvSpPr>
        <xdr:cNvPr id="387" name="テキスト ボックス 386"/>
        <xdr:cNvSpPr txBox="1"/>
      </xdr:nvSpPr>
      <xdr:spPr>
        <a:xfrm>
          <a:off x="2717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8" name="円/楕円 387"/>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33038</xdr:rowOff>
    </xdr:from>
    <xdr:ext cx="762000" cy="259045"/>
    <xdr:sp macro="" textlink="">
      <xdr:nvSpPr>
        <xdr:cNvPr id="389" name="テキスト ボックス 388"/>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90" name="円/楕円 389"/>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91" name="テキスト ボックス 390"/>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公債費以外の経常経費のうち人件費は横ばいで推移し、投資的経費の増減等により数値に若干の変動が見られた。近年は、投資的経費の増により予算規模も大きくなるため、経常収支比率については抑制される事が予想されるが、通常の予算規模は大きくないため、今後も経常経費の抑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1" name="直線コネクタ 420"/>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2"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3" name="直線コネクタ 422"/>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4"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5" name="直線コネクタ 424"/>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99241</xdr:rowOff>
    </xdr:from>
    <xdr:to>
      <xdr:col>24</xdr:col>
      <xdr:colOff>31750</xdr:colOff>
      <xdr:row>73</xdr:row>
      <xdr:rowOff>154759</xdr:rowOff>
    </xdr:to>
    <xdr:cxnSp macro="">
      <xdr:nvCxnSpPr>
        <xdr:cNvPr id="426" name="直線コネクタ 425"/>
        <xdr:cNvCxnSpPr/>
      </xdr:nvCxnSpPr>
      <xdr:spPr>
        <a:xfrm>
          <a:off x="15671800" y="1261509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110326</xdr:rowOff>
    </xdr:from>
    <xdr:ext cx="762000" cy="259045"/>
    <xdr:sp macro="" textlink="">
      <xdr:nvSpPr>
        <xdr:cNvPr id="427" name="公債費以外平均値テキスト"/>
        <xdr:cNvSpPr txBox="1"/>
      </xdr:nvSpPr>
      <xdr:spPr>
        <a:xfrm>
          <a:off x="16598900" y="13140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28" name="フローチャート : 判断 427"/>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99241</xdr:rowOff>
    </xdr:from>
    <xdr:to>
      <xdr:col>22</xdr:col>
      <xdr:colOff>565150</xdr:colOff>
      <xdr:row>73</xdr:row>
      <xdr:rowOff>112304</xdr:rowOff>
    </xdr:to>
    <xdr:cxnSp macro="">
      <xdr:nvCxnSpPr>
        <xdr:cNvPr id="429" name="直線コネクタ 428"/>
        <xdr:cNvCxnSpPr/>
      </xdr:nvCxnSpPr>
      <xdr:spPr>
        <a:xfrm flipV="1">
          <a:off x="14782800" y="126150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0" name="フローチャート : 判断 429"/>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1" name="テキスト ボックス 430"/>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63319</xdr:rowOff>
    </xdr:from>
    <xdr:to>
      <xdr:col>21</xdr:col>
      <xdr:colOff>361950</xdr:colOff>
      <xdr:row>73</xdr:row>
      <xdr:rowOff>112304</xdr:rowOff>
    </xdr:to>
    <xdr:cxnSp macro="">
      <xdr:nvCxnSpPr>
        <xdr:cNvPr id="432" name="直線コネクタ 431"/>
        <xdr:cNvCxnSpPr/>
      </xdr:nvCxnSpPr>
      <xdr:spPr>
        <a:xfrm>
          <a:off x="13893800" y="125791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5987</xdr:rowOff>
    </xdr:from>
    <xdr:to>
      <xdr:col>21</xdr:col>
      <xdr:colOff>412750</xdr:colOff>
      <xdr:row>77</xdr:row>
      <xdr:rowOff>107587</xdr:rowOff>
    </xdr:to>
    <xdr:sp macro="" textlink="">
      <xdr:nvSpPr>
        <xdr:cNvPr id="433" name="フローチャート : 判断 432"/>
        <xdr:cNvSpPr/>
      </xdr:nvSpPr>
      <xdr:spPr>
        <a:xfrm>
          <a:off x="14732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92364</xdr:rowOff>
    </xdr:from>
    <xdr:ext cx="762000" cy="259045"/>
    <xdr:sp macro="" textlink="">
      <xdr:nvSpPr>
        <xdr:cNvPr id="434" name="テキスト ボックス 433"/>
        <xdr:cNvSpPr txBox="1"/>
      </xdr:nvSpPr>
      <xdr:spPr>
        <a:xfrm>
          <a:off x="14401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24130</xdr:rowOff>
    </xdr:from>
    <xdr:to>
      <xdr:col>20</xdr:col>
      <xdr:colOff>158750</xdr:colOff>
      <xdr:row>73</xdr:row>
      <xdr:rowOff>63319</xdr:rowOff>
    </xdr:to>
    <xdr:cxnSp macro="">
      <xdr:nvCxnSpPr>
        <xdr:cNvPr id="435" name="直線コネクタ 434"/>
        <xdr:cNvCxnSpPr/>
      </xdr:nvCxnSpPr>
      <xdr:spPr>
        <a:xfrm>
          <a:off x="13004800" y="12539980"/>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50074</xdr:rowOff>
    </xdr:from>
    <xdr:to>
      <xdr:col>20</xdr:col>
      <xdr:colOff>209550</xdr:colOff>
      <xdr:row>76</xdr:row>
      <xdr:rowOff>151674</xdr:rowOff>
    </xdr:to>
    <xdr:sp macro="" textlink="">
      <xdr:nvSpPr>
        <xdr:cNvPr id="436" name="フローチャート : 判断 435"/>
        <xdr:cNvSpPr/>
      </xdr:nvSpPr>
      <xdr:spPr>
        <a:xfrm>
          <a:off x="13843000" y="1308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136451</xdr:rowOff>
    </xdr:from>
    <xdr:ext cx="762000" cy="259045"/>
    <xdr:sp macro="" textlink="">
      <xdr:nvSpPr>
        <xdr:cNvPr id="437" name="テキスト ボックス 436"/>
        <xdr:cNvSpPr txBox="1"/>
      </xdr:nvSpPr>
      <xdr:spPr>
        <a:xfrm>
          <a:off x="13512800" y="13166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79466</xdr:rowOff>
    </xdr:from>
    <xdr:to>
      <xdr:col>19</xdr:col>
      <xdr:colOff>6350</xdr:colOff>
      <xdr:row>77</xdr:row>
      <xdr:rowOff>9616</xdr:rowOff>
    </xdr:to>
    <xdr:sp macro="" textlink="">
      <xdr:nvSpPr>
        <xdr:cNvPr id="438" name="フローチャート : 判断 437"/>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165843</xdr:rowOff>
    </xdr:from>
    <xdr:ext cx="762000" cy="259045"/>
    <xdr:sp macro="" textlink="">
      <xdr:nvSpPr>
        <xdr:cNvPr id="439" name="テキスト ボックス 438"/>
        <xdr:cNvSpPr txBox="1"/>
      </xdr:nvSpPr>
      <xdr:spPr>
        <a:xfrm>
          <a:off x="12623800" y="13196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73</xdr:row>
      <xdr:rowOff>103959</xdr:rowOff>
    </xdr:from>
    <xdr:to>
      <xdr:col>24</xdr:col>
      <xdr:colOff>82550</xdr:colOff>
      <xdr:row>74</xdr:row>
      <xdr:rowOff>34109</xdr:rowOff>
    </xdr:to>
    <xdr:sp macro="" textlink="">
      <xdr:nvSpPr>
        <xdr:cNvPr id="445" name="円/楕円 444"/>
        <xdr:cNvSpPr/>
      </xdr:nvSpPr>
      <xdr:spPr>
        <a:xfrm>
          <a:off x="164592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72</xdr:row>
      <xdr:rowOff>120486</xdr:rowOff>
    </xdr:from>
    <xdr:ext cx="762000" cy="259045"/>
    <xdr:sp macro="" textlink="">
      <xdr:nvSpPr>
        <xdr:cNvPr id="446" name="公債費以外該当値テキスト"/>
        <xdr:cNvSpPr txBox="1"/>
      </xdr:nvSpPr>
      <xdr:spPr>
        <a:xfrm>
          <a:off x="16598900" y="1246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48441</xdr:rowOff>
    </xdr:from>
    <xdr:to>
      <xdr:col>22</xdr:col>
      <xdr:colOff>615950</xdr:colOff>
      <xdr:row>73</xdr:row>
      <xdr:rowOff>150041</xdr:rowOff>
    </xdr:to>
    <xdr:sp macro="" textlink="">
      <xdr:nvSpPr>
        <xdr:cNvPr id="447" name="円/楕円 446"/>
        <xdr:cNvSpPr/>
      </xdr:nvSpPr>
      <xdr:spPr>
        <a:xfrm>
          <a:off x="15621000" y="1256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160218</xdr:rowOff>
    </xdr:from>
    <xdr:ext cx="736600" cy="259045"/>
    <xdr:sp macro="" textlink="">
      <xdr:nvSpPr>
        <xdr:cNvPr id="448" name="テキスト ボックス 447"/>
        <xdr:cNvSpPr txBox="1"/>
      </xdr:nvSpPr>
      <xdr:spPr>
        <a:xfrm>
          <a:off x="15290800" y="12333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61504</xdr:rowOff>
    </xdr:from>
    <xdr:to>
      <xdr:col>21</xdr:col>
      <xdr:colOff>412750</xdr:colOff>
      <xdr:row>73</xdr:row>
      <xdr:rowOff>163104</xdr:rowOff>
    </xdr:to>
    <xdr:sp macro="" textlink="">
      <xdr:nvSpPr>
        <xdr:cNvPr id="449" name="円/楕円 448"/>
        <xdr:cNvSpPr/>
      </xdr:nvSpPr>
      <xdr:spPr>
        <a:xfrm>
          <a:off x="14732000" y="1257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1831</xdr:rowOff>
    </xdr:from>
    <xdr:ext cx="762000" cy="259045"/>
    <xdr:sp macro="" textlink="">
      <xdr:nvSpPr>
        <xdr:cNvPr id="450" name="テキスト ボックス 449"/>
        <xdr:cNvSpPr txBox="1"/>
      </xdr:nvSpPr>
      <xdr:spPr>
        <a:xfrm>
          <a:off x="14401800" y="1234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12519</xdr:rowOff>
    </xdr:from>
    <xdr:to>
      <xdr:col>20</xdr:col>
      <xdr:colOff>209550</xdr:colOff>
      <xdr:row>73</xdr:row>
      <xdr:rowOff>114119</xdr:rowOff>
    </xdr:to>
    <xdr:sp macro="" textlink="">
      <xdr:nvSpPr>
        <xdr:cNvPr id="451" name="円/楕円 450"/>
        <xdr:cNvSpPr/>
      </xdr:nvSpPr>
      <xdr:spPr>
        <a:xfrm>
          <a:off x="13843000" y="1252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124296</xdr:rowOff>
    </xdr:from>
    <xdr:ext cx="762000" cy="259045"/>
    <xdr:sp macro="" textlink="">
      <xdr:nvSpPr>
        <xdr:cNvPr id="452" name="テキスト ボックス 451"/>
        <xdr:cNvSpPr txBox="1"/>
      </xdr:nvSpPr>
      <xdr:spPr>
        <a:xfrm>
          <a:off x="13512800" y="1229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144780</xdr:rowOff>
    </xdr:from>
    <xdr:to>
      <xdr:col>19</xdr:col>
      <xdr:colOff>6350</xdr:colOff>
      <xdr:row>73</xdr:row>
      <xdr:rowOff>74930</xdr:rowOff>
    </xdr:to>
    <xdr:sp macro="" textlink="">
      <xdr:nvSpPr>
        <xdr:cNvPr id="453" name="円/楕円 452"/>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85107</xdr:rowOff>
    </xdr:from>
    <xdr:ext cx="762000" cy="259045"/>
    <xdr:sp macro="" textlink="">
      <xdr:nvSpPr>
        <xdr:cNvPr id="454" name="テキスト ボックス 453"/>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長野県根羽村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110949</xdr:rowOff>
    </xdr:from>
    <xdr:ext cx="762000" cy="259045"/>
    <xdr:sp macro="" textlink="">
      <xdr:nvSpPr>
        <xdr:cNvPr id="43" name="人口1人当たり決算額の推移最小値テキスト130"/>
        <xdr:cNvSpPr txBox="1"/>
      </xdr:nvSpPr>
      <xdr:spPr>
        <a:xfrm>
          <a:off x="5740400" y="32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50587</xdr:rowOff>
    </xdr:from>
    <xdr:to>
      <xdr:col>4</xdr:col>
      <xdr:colOff>1117600</xdr:colOff>
      <xdr:row>16</xdr:row>
      <xdr:rowOff>96846</xdr:rowOff>
    </xdr:to>
    <xdr:cxnSp macro="">
      <xdr:nvCxnSpPr>
        <xdr:cNvPr id="47" name="直線コネクタ 46"/>
        <xdr:cNvCxnSpPr/>
      </xdr:nvCxnSpPr>
      <xdr:spPr bwMode="auto">
        <a:xfrm flipV="1">
          <a:off x="5003800" y="2841412"/>
          <a:ext cx="647700" cy="46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65324</xdr:rowOff>
    </xdr:from>
    <xdr:ext cx="762000" cy="259045"/>
    <xdr:sp macro="" textlink="">
      <xdr:nvSpPr>
        <xdr:cNvPr id="48" name="人口1人当たり決算額の推移平均値テキスト130"/>
        <xdr:cNvSpPr txBox="1"/>
      </xdr:nvSpPr>
      <xdr:spPr>
        <a:xfrm>
          <a:off x="5740400" y="285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96846</xdr:rowOff>
    </xdr:from>
    <xdr:to>
      <xdr:col>4</xdr:col>
      <xdr:colOff>469900</xdr:colOff>
      <xdr:row>16</xdr:row>
      <xdr:rowOff>119130</xdr:rowOff>
    </xdr:to>
    <xdr:cxnSp macro="">
      <xdr:nvCxnSpPr>
        <xdr:cNvPr id="50" name="直線コネクタ 49"/>
        <xdr:cNvCxnSpPr/>
      </xdr:nvCxnSpPr>
      <xdr:spPr bwMode="auto">
        <a:xfrm flipV="1">
          <a:off x="4305300" y="2887671"/>
          <a:ext cx="698500" cy="22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119130</xdr:rowOff>
    </xdr:from>
    <xdr:to>
      <xdr:col>3</xdr:col>
      <xdr:colOff>904875</xdr:colOff>
      <xdr:row>16</xdr:row>
      <xdr:rowOff>134028</xdr:rowOff>
    </xdr:to>
    <xdr:cxnSp macro="">
      <xdr:nvCxnSpPr>
        <xdr:cNvPr id="53" name="直線コネクタ 52"/>
        <xdr:cNvCxnSpPr/>
      </xdr:nvCxnSpPr>
      <xdr:spPr bwMode="auto">
        <a:xfrm flipV="1">
          <a:off x="3606800" y="2909955"/>
          <a:ext cx="698500" cy="148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134028</xdr:rowOff>
    </xdr:from>
    <xdr:to>
      <xdr:col>3</xdr:col>
      <xdr:colOff>206375</xdr:colOff>
      <xdr:row>16</xdr:row>
      <xdr:rowOff>146994</xdr:rowOff>
    </xdr:to>
    <xdr:cxnSp macro="">
      <xdr:nvCxnSpPr>
        <xdr:cNvPr id="56" name="直線コネクタ 55"/>
        <xdr:cNvCxnSpPr/>
      </xdr:nvCxnSpPr>
      <xdr:spPr bwMode="auto">
        <a:xfrm flipV="1">
          <a:off x="2908300" y="2924853"/>
          <a:ext cx="698500" cy="129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171237</xdr:rowOff>
    </xdr:from>
    <xdr:to>
      <xdr:col>5</xdr:col>
      <xdr:colOff>34925</xdr:colOff>
      <xdr:row>16</xdr:row>
      <xdr:rowOff>101387</xdr:rowOff>
    </xdr:to>
    <xdr:sp macro="" textlink="">
      <xdr:nvSpPr>
        <xdr:cNvPr id="66" name="円/楕円 65"/>
        <xdr:cNvSpPr/>
      </xdr:nvSpPr>
      <xdr:spPr bwMode="auto">
        <a:xfrm>
          <a:off x="5600700" y="279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16314</xdr:rowOff>
    </xdr:from>
    <xdr:ext cx="762000" cy="259045"/>
    <xdr:sp macro="" textlink="">
      <xdr:nvSpPr>
        <xdr:cNvPr id="67" name="人口1人当たり決算額の推移該当値テキスト130"/>
        <xdr:cNvSpPr txBox="1"/>
      </xdr:nvSpPr>
      <xdr:spPr>
        <a:xfrm>
          <a:off x="5740400" y="263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279,260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46046</xdr:rowOff>
    </xdr:from>
    <xdr:to>
      <xdr:col>4</xdr:col>
      <xdr:colOff>520700</xdr:colOff>
      <xdr:row>16</xdr:row>
      <xdr:rowOff>147646</xdr:rowOff>
    </xdr:to>
    <xdr:sp macro="" textlink="">
      <xdr:nvSpPr>
        <xdr:cNvPr id="68" name="円/楕円 67"/>
        <xdr:cNvSpPr/>
      </xdr:nvSpPr>
      <xdr:spPr bwMode="auto">
        <a:xfrm>
          <a:off x="4953000" y="2836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157823</xdr:rowOff>
    </xdr:from>
    <xdr:ext cx="736600" cy="259045"/>
    <xdr:sp macro="" textlink="">
      <xdr:nvSpPr>
        <xdr:cNvPr id="69" name="テキスト ボックス 68"/>
        <xdr:cNvSpPr txBox="1"/>
      </xdr:nvSpPr>
      <xdr:spPr>
        <a:xfrm>
          <a:off x="4622800" y="2605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259,024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68330</xdr:rowOff>
    </xdr:from>
    <xdr:to>
      <xdr:col>3</xdr:col>
      <xdr:colOff>955675</xdr:colOff>
      <xdr:row>16</xdr:row>
      <xdr:rowOff>169930</xdr:rowOff>
    </xdr:to>
    <xdr:sp macro="" textlink="">
      <xdr:nvSpPr>
        <xdr:cNvPr id="70" name="円/楕円 69"/>
        <xdr:cNvSpPr/>
      </xdr:nvSpPr>
      <xdr:spPr bwMode="auto">
        <a:xfrm>
          <a:off x="4254500" y="2859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8657</xdr:rowOff>
    </xdr:from>
    <xdr:ext cx="762000" cy="259045"/>
    <xdr:sp macro="" textlink="">
      <xdr:nvSpPr>
        <xdr:cNvPr id="71" name="テキスト ボックス 70"/>
        <xdr:cNvSpPr txBox="1"/>
      </xdr:nvSpPr>
      <xdr:spPr>
        <a:xfrm>
          <a:off x="3924300" y="262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249,276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83228</xdr:rowOff>
    </xdr:from>
    <xdr:to>
      <xdr:col>3</xdr:col>
      <xdr:colOff>257175</xdr:colOff>
      <xdr:row>17</xdr:row>
      <xdr:rowOff>13378</xdr:rowOff>
    </xdr:to>
    <xdr:sp macro="" textlink="">
      <xdr:nvSpPr>
        <xdr:cNvPr id="72" name="円/楕円 71"/>
        <xdr:cNvSpPr/>
      </xdr:nvSpPr>
      <xdr:spPr bwMode="auto">
        <a:xfrm>
          <a:off x="3556000" y="2874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23555</xdr:rowOff>
    </xdr:from>
    <xdr:ext cx="762000" cy="259045"/>
    <xdr:sp macro="" textlink="">
      <xdr:nvSpPr>
        <xdr:cNvPr id="73" name="テキスト ボックス 72"/>
        <xdr:cNvSpPr txBox="1"/>
      </xdr:nvSpPr>
      <xdr:spPr>
        <a:xfrm>
          <a:off x="3225800" y="2642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242,759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96194</xdr:rowOff>
    </xdr:from>
    <xdr:to>
      <xdr:col>2</xdr:col>
      <xdr:colOff>692150</xdr:colOff>
      <xdr:row>17</xdr:row>
      <xdr:rowOff>26344</xdr:rowOff>
    </xdr:to>
    <xdr:sp macro="" textlink="">
      <xdr:nvSpPr>
        <xdr:cNvPr id="74" name="円/楕円 73"/>
        <xdr:cNvSpPr/>
      </xdr:nvSpPr>
      <xdr:spPr bwMode="auto">
        <a:xfrm>
          <a:off x="2857500" y="28870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36521</xdr:rowOff>
    </xdr:from>
    <xdr:ext cx="762000" cy="259045"/>
    <xdr:sp macro="" textlink="">
      <xdr:nvSpPr>
        <xdr:cNvPr id="75" name="テキスト ボックス 74"/>
        <xdr:cNvSpPr txBox="1"/>
      </xdr:nvSpPr>
      <xdr:spPr>
        <a:xfrm>
          <a:off x="2527300" y="265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237,087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19105</xdr:rowOff>
    </xdr:from>
    <xdr:to>
      <xdr:col>4</xdr:col>
      <xdr:colOff>1117600</xdr:colOff>
      <xdr:row>36</xdr:row>
      <xdr:rowOff>56536</xdr:rowOff>
    </xdr:to>
    <xdr:cxnSp macro="">
      <xdr:nvCxnSpPr>
        <xdr:cNvPr id="106" name="直線コネクタ 105"/>
        <xdr:cNvCxnSpPr/>
      </xdr:nvCxnSpPr>
      <xdr:spPr bwMode="auto">
        <a:xfrm flipV="1">
          <a:off x="5003800" y="6972355"/>
          <a:ext cx="647700" cy="37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28977</xdr:rowOff>
    </xdr:from>
    <xdr:to>
      <xdr:col>4</xdr:col>
      <xdr:colOff>469900</xdr:colOff>
      <xdr:row>36</xdr:row>
      <xdr:rowOff>56536</xdr:rowOff>
    </xdr:to>
    <xdr:cxnSp macro="">
      <xdr:nvCxnSpPr>
        <xdr:cNvPr id="109" name="直線コネクタ 108"/>
        <xdr:cNvCxnSpPr/>
      </xdr:nvCxnSpPr>
      <xdr:spPr bwMode="auto">
        <a:xfrm>
          <a:off x="4305300" y="6982227"/>
          <a:ext cx="698500" cy="27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212496</xdr:rowOff>
    </xdr:from>
    <xdr:to>
      <xdr:col>4</xdr:col>
      <xdr:colOff>520700</xdr:colOff>
      <xdr:row>35</xdr:row>
      <xdr:rowOff>314096</xdr:rowOff>
    </xdr:to>
    <xdr:sp macro="" textlink="">
      <xdr:nvSpPr>
        <xdr:cNvPr id="110" name="フローチャート : 判断 109"/>
        <xdr:cNvSpPr/>
      </xdr:nvSpPr>
      <xdr:spPr bwMode="auto">
        <a:xfrm>
          <a:off x="4953000" y="68228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324273</xdr:rowOff>
    </xdr:from>
    <xdr:ext cx="736600" cy="259045"/>
    <xdr:sp macro="" textlink="">
      <xdr:nvSpPr>
        <xdr:cNvPr id="111" name="テキスト ボックス 110"/>
        <xdr:cNvSpPr txBox="1"/>
      </xdr:nvSpPr>
      <xdr:spPr>
        <a:xfrm>
          <a:off x="4622800" y="6591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28839</xdr:rowOff>
    </xdr:from>
    <xdr:to>
      <xdr:col>3</xdr:col>
      <xdr:colOff>904875</xdr:colOff>
      <xdr:row>36</xdr:row>
      <xdr:rowOff>28977</xdr:rowOff>
    </xdr:to>
    <xdr:cxnSp macro="">
      <xdr:nvCxnSpPr>
        <xdr:cNvPr id="112" name="直線コネクタ 111"/>
        <xdr:cNvCxnSpPr/>
      </xdr:nvCxnSpPr>
      <xdr:spPr bwMode="auto">
        <a:xfrm>
          <a:off x="3606800" y="6982089"/>
          <a:ext cx="698500" cy="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213442</xdr:rowOff>
    </xdr:from>
    <xdr:to>
      <xdr:col>3</xdr:col>
      <xdr:colOff>955675</xdr:colOff>
      <xdr:row>35</xdr:row>
      <xdr:rowOff>315042</xdr:rowOff>
    </xdr:to>
    <xdr:sp macro="" textlink="">
      <xdr:nvSpPr>
        <xdr:cNvPr id="113" name="フローチャート : 判断 112"/>
        <xdr:cNvSpPr/>
      </xdr:nvSpPr>
      <xdr:spPr bwMode="auto">
        <a:xfrm>
          <a:off x="4254500" y="6823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325219</xdr:rowOff>
    </xdr:from>
    <xdr:ext cx="762000" cy="259045"/>
    <xdr:sp macro="" textlink="">
      <xdr:nvSpPr>
        <xdr:cNvPr id="114" name="テキスト ボックス 113"/>
        <xdr:cNvSpPr txBox="1"/>
      </xdr:nvSpPr>
      <xdr:spPr>
        <a:xfrm>
          <a:off x="3924300" y="659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300846</xdr:rowOff>
    </xdr:from>
    <xdr:to>
      <xdr:col>3</xdr:col>
      <xdr:colOff>206375</xdr:colOff>
      <xdr:row>36</xdr:row>
      <xdr:rowOff>28839</xdr:rowOff>
    </xdr:to>
    <xdr:cxnSp macro="">
      <xdr:nvCxnSpPr>
        <xdr:cNvPr id="115" name="直線コネクタ 114"/>
        <xdr:cNvCxnSpPr/>
      </xdr:nvCxnSpPr>
      <xdr:spPr bwMode="auto">
        <a:xfrm>
          <a:off x="2908300" y="6911196"/>
          <a:ext cx="698500" cy="70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186659</xdr:rowOff>
    </xdr:from>
    <xdr:to>
      <xdr:col>3</xdr:col>
      <xdr:colOff>257175</xdr:colOff>
      <xdr:row>35</xdr:row>
      <xdr:rowOff>288259</xdr:rowOff>
    </xdr:to>
    <xdr:sp macro="" textlink="">
      <xdr:nvSpPr>
        <xdr:cNvPr id="116" name="フローチャート : 判断 115"/>
        <xdr:cNvSpPr/>
      </xdr:nvSpPr>
      <xdr:spPr bwMode="auto">
        <a:xfrm>
          <a:off x="3556000" y="6797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298436</xdr:rowOff>
    </xdr:from>
    <xdr:ext cx="762000" cy="259045"/>
    <xdr:sp macro="" textlink="">
      <xdr:nvSpPr>
        <xdr:cNvPr id="117" name="テキスト ボックス 116"/>
        <xdr:cNvSpPr txBox="1"/>
      </xdr:nvSpPr>
      <xdr:spPr>
        <a:xfrm>
          <a:off x="3225800" y="656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182344</xdr:rowOff>
    </xdr:from>
    <xdr:to>
      <xdr:col>2</xdr:col>
      <xdr:colOff>692150</xdr:colOff>
      <xdr:row>35</xdr:row>
      <xdr:rowOff>283944</xdr:rowOff>
    </xdr:to>
    <xdr:sp macro="" textlink="">
      <xdr:nvSpPr>
        <xdr:cNvPr id="118" name="フローチャート : 判断 117"/>
        <xdr:cNvSpPr/>
      </xdr:nvSpPr>
      <xdr:spPr bwMode="auto">
        <a:xfrm>
          <a:off x="2857500" y="6792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294121</xdr:rowOff>
    </xdr:from>
    <xdr:ext cx="762000" cy="259045"/>
    <xdr:sp macro="" textlink="">
      <xdr:nvSpPr>
        <xdr:cNvPr id="119" name="テキスト ボックス 118"/>
        <xdr:cNvSpPr txBox="1"/>
      </xdr:nvSpPr>
      <xdr:spPr>
        <a:xfrm>
          <a:off x="2527300" y="656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311205</xdr:rowOff>
    </xdr:from>
    <xdr:to>
      <xdr:col>5</xdr:col>
      <xdr:colOff>34925</xdr:colOff>
      <xdr:row>36</xdr:row>
      <xdr:rowOff>69905</xdr:rowOff>
    </xdr:to>
    <xdr:sp macro="" textlink="">
      <xdr:nvSpPr>
        <xdr:cNvPr id="125" name="円/楕円 124"/>
        <xdr:cNvSpPr/>
      </xdr:nvSpPr>
      <xdr:spPr bwMode="auto">
        <a:xfrm>
          <a:off x="5600700" y="69215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283282</xdr:rowOff>
    </xdr:from>
    <xdr:ext cx="762000" cy="259045"/>
    <xdr:sp macro="" textlink="">
      <xdr:nvSpPr>
        <xdr:cNvPr id="126" name="人口1人当たり決算額の推移該当値テキスト445"/>
        <xdr:cNvSpPr txBox="1"/>
      </xdr:nvSpPr>
      <xdr:spPr>
        <a:xfrm>
          <a:off x="5740400" y="689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11,099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5736</xdr:rowOff>
    </xdr:from>
    <xdr:to>
      <xdr:col>4</xdr:col>
      <xdr:colOff>520700</xdr:colOff>
      <xdr:row>36</xdr:row>
      <xdr:rowOff>107336</xdr:rowOff>
    </xdr:to>
    <xdr:sp macro="" textlink="">
      <xdr:nvSpPr>
        <xdr:cNvPr id="127" name="円/楕円 126"/>
        <xdr:cNvSpPr/>
      </xdr:nvSpPr>
      <xdr:spPr bwMode="auto">
        <a:xfrm>
          <a:off x="4953000" y="695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92113</xdr:rowOff>
    </xdr:from>
    <xdr:ext cx="736600" cy="259045"/>
    <xdr:sp macro="" textlink="">
      <xdr:nvSpPr>
        <xdr:cNvPr id="128" name="テキスト ボックス 127"/>
        <xdr:cNvSpPr txBox="1"/>
      </xdr:nvSpPr>
      <xdr:spPr>
        <a:xfrm>
          <a:off x="4622800" y="7045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321077</xdr:rowOff>
    </xdr:from>
    <xdr:to>
      <xdr:col>3</xdr:col>
      <xdr:colOff>955675</xdr:colOff>
      <xdr:row>36</xdr:row>
      <xdr:rowOff>79777</xdr:rowOff>
    </xdr:to>
    <xdr:sp macro="" textlink="">
      <xdr:nvSpPr>
        <xdr:cNvPr id="129" name="円/楕円 128"/>
        <xdr:cNvSpPr/>
      </xdr:nvSpPr>
      <xdr:spPr bwMode="auto">
        <a:xfrm>
          <a:off x="4254500" y="6931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64554</xdr:rowOff>
    </xdr:from>
    <xdr:ext cx="762000" cy="259045"/>
    <xdr:sp macro="" textlink="">
      <xdr:nvSpPr>
        <xdr:cNvPr id="130" name="テキスト ボックス 129"/>
        <xdr:cNvSpPr txBox="1"/>
      </xdr:nvSpPr>
      <xdr:spPr>
        <a:xfrm>
          <a:off x="3924300" y="7017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320939</xdr:rowOff>
    </xdr:from>
    <xdr:to>
      <xdr:col>3</xdr:col>
      <xdr:colOff>257175</xdr:colOff>
      <xdr:row>36</xdr:row>
      <xdr:rowOff>79639</xdr:rowOff>
    </xdr:to>
    <xdr:sp macro="" textlink="">
      <xdr:nvSpPr>
        <xdr:cNvPr id="131" name="円/楕円 130"/>
        <xdr:cNvSpPr/>
      </xdr:nvSpPr>
      <xdr:spPr bwMode="auto">
        <a:xfrm>
          <a:off x="3556000" y="6931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64416</xdr:rowOff>
    </xdr:from>
    <xdr:ext cx="762000" cy="259045"/>
    <xdr:sp macro="" textlink="">
      <xdr:nvSpPr>
        <xdr:cNvPr id="132" name="テキスト ボックス 131"/>
        <xdr:cNvSpPr txBox="1"/>
      </xdr:nvSpPr>
      <xdr:spPr>
        <a:xfrm>
          <a:off x="3225800" y="701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250046</xdr:rowOff>
    </xdr:from>
    <xdr:to>
      <xdr:col>2</xdr:col>
      <xdr:colOff>692150</xdr:colOff>
      <xdr:row>36</xdr:row>
      <xdr:rowOff>8746</xdr:rowOff>
    </xdr:to>
    <xdr:sp macro="" textlink="">
      <xdr:nvSpPr>
        <xdr:cNvPr id="133" name="円/楕円 132"/>
        <xdr:cNvSpPr/>
      </xdr:nvSpPr>
      <xdr:spPr bwMode="auto">
        <a:xfrm>
          <a:off x="2857500" y="68603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336423</xdr:rowOff>
    </xdr:from>
    <xdr:ext cx="762000" cy="259045"/>
    <xdr:sp macro="" textlink="">
      <xdr:nvSpPr>
        <xdr:cNvPr id="134" name="テキスト ボックス 133"/>
        <xdr:cNvSpPr txBox="1"/>
      </xdr:nvSpPr>
      <xdr:spPr>
        <a:xfrm>
          <a:off x="2527300" y="69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168396</xdr:rowOff>
    </xdr:from>
    <xdr:to>
      <xdr:col>6</xdr:col>
      <xdr:colOff>510540</xdr:colOff>
      <xdr:row>40</xdr:row>
      <xdr:rowOff>1417</xdr:rowOff>
    </xdr:to>
    <xdr:cxnSp macro="">
      <xdr:nvCxnSpPr>
        <xdr:cNvPr id="58" name="直線コネクタ 57"/>
        <xdr:cNvCxnSpPr/>
      </xdr:nvCxnSpPr>
      <xdr:spPr>
        <a:xfrm flipV="1">
          <a:off x="4633595" y="5311896"/>
          <a:ext cx="1270" cy="15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40</xdr:row>
      <xdr:rowOff>5244</xdr:rowOff>
    </xdr:from>
    <xdr:ext cx="534377" cy="259045"/>
    <xdr:sp macro="" textlink="">
      <xdr:nvSpPr>
        <xdr:cNvPr id="59" name="人件費最小値テキスト"/>
        <xdr:cNvSpPr txBox="1"/>
      </xdr:nvSpPr>
      <xdr:spPr>
        <a:xfrm>
          <a:off x="4686300" y="686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40</xdr:row>
      <xdr:rowOff>1417</xdr:rowOff>
    </xdr:from>
    <xdr:to>
      <xdr:col>6</xdr:col>
      <xdr:colOff>600075</xdr:colOff>
      <xdr:row>40</xdr:row>
      <xdr:rowOff>1417</xdr:rowOff>
    </xdr:to>
    <xdr:cxnSp macro="">
      <xdr:nvCxnSpPr>
        <xdr:cNvPr id="60" name="直線コネクタ 59"/>
        <xdr:cNvCxnSpPr/>
      </xdr:nvCxnSpPr>
      <xdr:spPr>
        <a:xfrm>
          <a:off x="4546600" y="6859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115073</xdr:rowOff>
    </xdr:from>
    <xdr:ext cx="599010" cy="259045"/>
    <xdr:sp macro="" textlink="">
      <xdr:nvSpPr>
        <xdr:cNvPr id="61" name="人件費最大値テキスト"/>
        <xdr:cNvSpPr txBox="1"/>
      </xdr:nvSpPr>
      <xdr:spPr>
        <a:xfrm>
          <a:off x="4686300" y="508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168396</xdr:rowOff>
    </xdr:from>
    <xdr:to>
      <xdr:col>6</xdr:col>
      <xdr:colOff>600075</xdr:colOff>
      <xdr:row>30</xdr:row>
      <xdr:rowOff>168396</xdr:rowOff>
    </xdr:to>
    <xdr:cxnSp macro="">
      <xdr:nvCxnSpPr>
        <xdr:cNvPr id="62" name="直線コネクタ 61"/>
        <xdr:cNvCxnSpPr/>
      </xdr:nvCxnSpPr>
      <xdr:spPr>
        <a:xfrm>
          <a:off x="4546600" y="531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28231</xdr:rowOff>
    </xdr:from>
    <xdr:to>
      <xdr:col>6</xdr:col>
      <xdr:colOff>511175</xdr:colOff>
      <xdr:row>37</xdr:row>
      <xdr:rowOff>75091</xdr:rowOff>
    </xdr:to>
    <xdr:cxnSp macro="">
      <xdr:nvCxnSpPr>
        <xdr:cNvPr id="63" name="直線コネクタ 62"/>
        <xdr:cNvCxnSpPr/>
      </xdr:nvCxnSpPr>
      <xdr:spPr>
        <a:xfrm flipV="1">
          <a:off x="3797300" y="6371881"/>
          <a:ext cx="838200" cy="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76484</xdr:rowOff>
    </xdr:from>
    <xdr:ext cx="599010" cy="259045"/>
    <xdr:sp macro="" textlink="">
      <xdr:nvSpPr>
        <xdr:cNvPr id="64" name="人件費平均値テキスト"/>
        <xdr:cNvSpPr txBox="1"/>
      </xdr:nvSpPr>
      <xdr:spPr>
        <a:xfrm>
          <a:off x="4686300" y="64201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98057</xdr:rowOff>
    </xdr:from>
    <xdr:to>
      <xdr:col>6</xdr:col>
      <xdr:colOff>561975</xdr:colOff>
      <xdr:row>38</xdr:row>
      <xdr:rowOff>28208</xdr:rowOff>
    </xdr:to>
    <xdr:sp macro="" textlink="">
      <xdr:nvSpPr>
        <xdr:cNvPr id="65" name="フローチャート : 判断 64"/>
        <xdr:cNvSpPr/>
      </xdr:nvSpPr>
      <xdr:spPr>
        <a:xfrm>
          <a:off x="4584700" y="64417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75091</xdr:rowOff>
    </xdr:from>
    <xdr:to>
      <xdr:col>5</xdr:col>
      <xdr:colOff>358775</xdr:colOff>
      <xdr:row>37</xdr:row>
      <xdr:rowOff>109979</xdr:rowOff>
    </xdr:to>
    <xdr:cxnSp macro="">
      <xdr:nvCxnSpPr>
        <xdr:cNvPr id="66" name="直線コネクタ 65"/>
        <xdr:cNvCxnSpPr/>
      </xdr:nvCxnSpPr>
      <xdr:spPr>
        <a:xfrm flipV="1">
          <a:off x="2908300" y="6418741"/>
          <a:ext cx="889000" cy="3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109979</xdr:rowOff>
    </xdr:from>
    <xdr:to>
      <xdr:col>4</xdr:col>
      <xdr:colOff>155575</xdr:colOff>
      <xdr:row>37</xdr:row>
      <xdr:rowOff>127032</xdr:rowOff>
    </xdr:to>
    <xdr:cxnSp macro="">
      <xdr:nvCxnSpPr>
        <xdr:cNvPr id="69" name="直線コネクタ 68"/>
        <xdr:cNvCxnSpPr/>
      </xdr:nvCxnSpPr>
      <xdr:spPr>
        <a:xfrm flipV="1">
          <a:off x="2019300" y="645362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127032</xdr:rowOff>
    </xdr:from>
    <xdr:to>
      <xdr:col>2</xdr:col>
      <xdr:colOff>638175</xdr:colOff>
      <xdr:row>37</xdr:row>
      <xdr:rowOff>165574</xdr:rowOff>
    </xdr:to>
    <xdr:cxnSp macro="">
      <xdr:nvCxnSpPr>
        <xdr:cNvPr id="72" name="直線コネクタ 71"/>
        <xdr:cNvCxnSpPr/>
      </xdr:nvCxnSpPr>
      <xdr:spPr>
        <a:xfrm flipV="1">
          <a:off x="1130300" y="6470682"/>
          <a:ext cx="889000" cy="3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148881</xdr:rowOff>
    </xdr:from>
    <xdr:to>
      <xdr:col>6</xdr:col>
      <xdr:colOff>561975</xdr:colOff>
      <xdr:row>37</xdr:row>
      <xdr:rowOff>79031</xdr:rowOff>
    </xdr:to>
    <xdr:sp macro="" textlink="">
      <xdr:nvSpPr>
        <xdr:cNvPr id="82" name="円/楕円 81"/>
        <xdr:cNvSpPr/>
      </xdr:nvSpPr>
      <xdr:spPr>
        <a:xfrm>
          <a:off x="4584700" y="632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308</xdr:rowOff>
    </xdr:from>
    <xdr:ext cx="599010" cy="259045"/>
    <xdr:sp macro="" textlink="">
      <xdr:nvSpPr>
        <xdr:cNvPr id="83" name="人件費該当値テキスト"/>
        <xdr:cNvSpPr txBox="1"/>
      </xdr:nvSpPr>
      <xdr:spPr>
        <a:xfrm>
          <a:off x="4686300" y="617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226,633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24291</xdr:rowOff>
    </xdr:from>
    <xdr:to>
      <xdr:col>5</xdr:col>
      <xdr:colOff>409575</xdr:colOff>
      <xdr:row>37</xdr:row>
      <xdr:rowOff>125891</xdr:rowOff>
    </xdr:to>
    <xdr:sp macro="" textlink="">
      <xdr:nvSpPr>
        <xdr:cNvPr id="84" name="円/楕円 83"/>
        <xdr:cNvSpPr/>
      </xdr:nvSpPr>
      <xdr:spPr>
        <a:xfrm>
          <a:off x="3746500" y="636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142418</xdr:rowOff>
    </xdr:from>
    <xdr:ext cx="599010" cy="259045"/>
    <xdr:sp macro="" textlink="">
      <xdr:nvSpPr>
        <xdr:cNvPr id="85" name="テキスト ボックス 84"/>
        <xdr:cNvSpPr txBox="1"/>
      </xdr:nvSpPr>
      <xdr:spPr>
        <a:xfrm>
          <a:off x="3497794" y="61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212,284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59179</xdr:rowOff>
    </xdr:from>
    <xdr:to>
      <xdr:col>4</xdr:col>
      <xdr:colOff>206375</xdr:colOff>
      <xdr:row>37</xdr:row>
      <xdr:rowOff>160779</xdr:rowOff>
    </xdr:to>
    <xdr:sp macro="" textlink="">
      <xdr:nvSpPr>
        <xdr:cNvPr id="86" name="円/楕円 85"/>
        <xdr:cNvSpPr/>
      </xdr:nvSpPr>
      <xdr:spPr>
        <a:xfrm>
          <a:off x="2857500" y="64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5856</xdr:rowOff>
    </xdr:from>
    <xdr:ext cx="599010" cy="259045"/>
    <xdr:sp macro="" textlink="">
      <xdr:nvSpPr>
        <xdr:cNvPr id="87" name="テキスト ボックス 86"/>
        <xdr:cNvSpPr txBox="1"/>
      </xdr:nvSpPr>
      <xdr:spPr>
        <a:xfrm>
          <a:off x="2608794" y="617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201,601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76232</xdr:rowOff>
    </xdr:from>
    <xdr:to>
      <xdr:col>3</xdr:col>
      <xdr:colOff>3175</xdr:colOff>
      <xdr:row>38</xdr:row>
      <xdr:rowOff>6383</xdr:rowOff>
    </xdr:to>
    <xdr:sp macro="" textlink="">
      <xdr:nvSpPr>
        <xdr:cNvPr id="88" name="円/楕円 87"/>
        <xdr:cNvSpPr/>
      </xdr:nvSpPr>
      <xdr:spPr>
        <a:xfrm>
          <a:off x="1968500" y="64198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22909</xdr:rowOff>
    </xdr:from>
    <xdr:ext cx="599010" cy="259045"/>
    <xdr:sp macro="" textlink="">
      <xdr:nvSpPr>
        <xdr:cNvPr id="89" name="テキスト ボックス 88"/>
        <xdr:cNvSpPr txBox="1"/>
      </xdr:nvSpPr>
      <xdr:spPr>
        <a:xfrm>
          <a:off x="1719794" y="619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196,379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114774</xdr:rowOff>
    </xdr:from>
    <xdr:to>
      <xdr:col>1</xdr:col>
      <xdr:colOff>485775</xdr:colOff>
      <xdr:row>38</xdr:row>
      <xdr:rowOff>44924</xdr:rowOff>
    </xdr:to>
    <xdr:sp macro="" textlink="">
      <xdr:nvSpPr>
        <xdr:cNvPr id="90" name="円/楕円 89"/>
        <xdr:cNvSpPr/>
      </xdr:nvSpPr>
      <xdr:spPr>
        <a:xfrm>
          <a:off x="1079500" y="645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61451</xdr:rowOff>
    </xdr:from>
    <xdr:ext cx="599010" cy="259045"/>
    <xdr:sp macro="" textlink="">
      <xdr:nvSpPr>
        <xdr:cNvPr id="91" name="テキスト ボックス 90"/>
        <xdr:cNvSpPr txBox="1"/>
      </xdr:nvSpPr>
      <xdr:spPr>
        <a:xfrm>
          <a:off x="830794" y="623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7" name="直線コネクタ 116"/>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8"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19" name="直線コネクタ 118"/>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0"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1" name="直線コネクタ 120"/>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10326</xdr:rowOff>
    </xdr:from>
    <xdr:to>
      <xdr:col>6</xdr:col>
      <xdr:colOff>511175</xdr:colOff>
      <xdr:row>57</xdr:row>
      <xdr:rowOff>121827</xdr:rowOff>
    </xdr:to>
    <xdr:cxnSp macro="">
      <xdr:nvCxnSpPr>
        <xdr:cNvPr id="122" name="直線コネクタ 121"/>
        <xdr:cNvCxnSpPr/>
      </xdr:nvCxnSpPr>
      <xdr:spPr>
        <a:xfrm flipV="1">
          <a:off x="3797300" y="9782976"/>
          <a:ext cx="838200" cy="11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30973</xdr:rowOff>
    </xdr:from>
    <xdr:ext cx="599010" cy="259045"/>
    <xdr:sp macro="" textlink="">
      <xdr:nvSpPr>
        <xdr:cNvPr id="123" name="物件費平均値テキスト"/>
        <xdr:cNvSpPr txBox="1"/>
      </xdr:nvSpPr>
      <xdr:spPr>
        <a:xfrm>
          <a:off x="4686300" y="9803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4" name="フローチャート : 判断 123"/>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67797</xdr:rowOff>
    </xdr:from>
    <xdr:to>
      <xdr:col>5</xdr:col>
      <xdr:colOff>358775</xdr:colOff>
      <xdr:row>57</xdr:row>
      <xdr:rowOff>121827</xdr:rowOff>
    </xdr:to>
    <xdr:cxnSp macro="">
      <xdr:nvCxnSpPr>
        <xdr:cNvPr id="125" name="直線コネクタ 124"/>
        <xdr:cNvCxnSpPr/>
      </xdr:nvCxnSpPr>
      <xdr:spPr>
        <a:xfrm>
          <a:off x="2908300" y="9840447"/>
          <a:ext cx="889000" cy="5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67797</xdr:rowOff>
    </xdr:from>
    <xdr:to>
      <xdr:col>4</xdr:col>
      <xdr:colOff>155575</xdr:colOff>
      <xdr:row>57</xdr:row>
      <xdr:rowOff>141192</xdr:rowOff>
    </xdr:to>
    <xdr:cxnSp macro="">
      <xdr:nvCxnSpPr>
        <xdr:cNvPr id="128" name="直線コネクタ 127"/>
        <xdr:cNvCxnSpPr/>
      </xdr:nvCxnSpPr>
      <xdr:spPr>
        <a:xfrm flipV="1">
          <a:off x="2019300" y="9840447"/>
          <a:ext cx="8890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30395</xdr:rowOff>
    </xdr:from>
    <xdr:ext cx="599010" cy="259045"/>
    <xdr:sp macro="" textlink="">
      <xdr:nvSpPr>
        <xdr:cNvPr id="130" name="テキスト ボックス 129"/>
        <xdr:cNvSpPr txBox="1"/>
      </xdr:nvSpPr>
      <xdr:spPr>
        <a:xfrm>
          <a:off x="2608794" y="9974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141192</xdr:rowOff>
    </xdr:from>
    <xdr:to>
      <xdr:col>2</xdr:col>
      <xdr:colOff>638175</xdr:colOff>
      <xdr:row>58</xdr:row>
      <xdr:rowOff>13544</xdr:rowOff>
    </xdr:to>
    <xdr:cxnSp macro="">
      <xdr:nvCxnSpPr>
        <xdr:cNvPr id="131" name="直線コネクタ 130"/>
        <xdr:cNvCxnSpPr/>
      </xdr:nvCxnSpPr>
      <xdr:spPr>
        <a:xfrm flipV="1">
          <a:off x="1130300" y="9913842"/>
          <a:ext cx="889000" cy="4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130976</xdr:rowOff>
    </xdr:from>
    <xdr:to>
      <xdr:col>6</xdr:col>
      <xdr:colOff>561975</xdr:colOff>
      <xdr:row>57</xdr:row>
      <xdr:rowOff>61126</xdr:rowOff>
    </xdr:to>
    <xdr:sp macro="" textlink="">
      <xdr:nvSpPr>
        <xdr:cNvPr id="141" name="円/楕円 140"/>
        <xdr:cNvSpPr/>
      </xdr:nvSpPr>
      <xdr:spPr>
        <a:xfrm>
          <a:off x="4584700" y="973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153853</xdr:rowOff>
    </xdr:from>
    <xdr:ext cx="599010" cy="259045"/>
    <xdr:sp macro="" textlink="">
      <xdr:nvSpPr>
        <xdr:cNvPr id="142" name="物件費該当値テキスト"/>
        <xdr:cNvSpPr txBox="1"/>
      </xdr:nvSpPr>
      <xdr:spPr>
        <a:xfrm>
          <a:off x="4686300" y="958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264,232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71027</xdr:rowOff>
    </xdr:from>
    <xdr:to>
      <xdr:col>5</xdr:col>
      <xdr:colOff>409575</xdr:colOff>
      <xdr:row>58</xdr:row>
      <xdr:rowOff>1177</xdr:rowOff>
    </xdr:to>
    <xdr:sp macro="" textlink="">
      <xdr:nvSpPr>
        <xdr:cNvPr id="143" name="円/楕円 142"/>
        <xdr:cNvSpPr/>
      </xdr:nvSpPr>
      <xdr:spPr>
        <a:xfrm>
          <a:off x="3746500" y="98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17704</xdr:rowOff>
    </xdr:from>
    <xdr:ext cx="599010" cy="259045"/>
    <xdr:sp macro="" textlink="">
      <xdr:nvSpPr>
        <xdr:cNvPr id="144" name="テキスト ボックス 143"/>
        <xdr:cNvSpPr txBox="1"/>
      </xdr:nvSpPr>
      <xdr:spPr>
        <a:xfrm>
          <a:off x="3497794" y="961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16997</xdr:rowOff>
    </xdr:from>
    <xdr:to>
      <xdr:col>4</xdr:col>
      <xdr:colOff>206375</xdr:colOff>
      <xdr:row>57</xdr:row>
      <xdr:rowOff>118597</xdr:rowOff>
    </xdr:to>
    <xdr:sp macro="" textlink="">
      <xdr:nvSpPr>
        <xdr:cNvPr id="145" name="円/楕円 144"/>
        <xdr:cNvSpPr/>
      </xdr:nvSpPr>
      <xdr:spPr>
        <a:xfrm>
          <a:off x="2857500" y="978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135124</xdr:rowOff>
    </xdr:from>
    <xdr:ext cx="599010" cy="259045"/>
    <xdr:sp macro="" textlink="">
      <xdr:nvSpPr>
        <xdr:cNvPr id="146" name="テキスト ボックス 145"/>
        <xdr:cNvSpPr txBox="1"/>
      </xdr:nvSpPr>
      <xdr:spPr>
        <a:xfrm>
          <a:off x="2608794" y="956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229,035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90392</xdr:rowOff>
    </xdr:from>
    <xdr:to>
      <xdr:col>3</xdr:col>
      <xdr:colOff>3175</xdr:colOff>
      <xdr:row>58</xdr:row>
      <xdr:rowOff>20542</xdr:rowOff>
    </xdr:to>
    <xdr:sp macro="" textlink="">
      <xdr:nvSpPr>
        <xdr:cNvPr id="147" name="円/楕円 146"/>
        <xdr:cNvSpPr/>
      </xdr:nvSpPr>
      <xdr:spPr>
        <a:xfrm>
          <a:off x="1968500" y="986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11669</xdr:rowOff>
    </xdr:from>
    <xdr:ext cx="599010" cy="259045"/>
    <xdr:sp macro="" textlink="">
      <xdr:nvSpPr>
        <xdr:cNvPr id="148" name="テキスト ボックス 147"/>
        <xdr:cNvSpPr txBox="1"/>
      </xdr:nvSpPr>
      <xdr:spPr>
        <a:xfrm>
          <a:off x="1719794" y="9955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184,086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134194</xdr:rowOff>
    </xdr:from>
    <xdr:to>
      <xdr:col>1</xdr:col>
      <xdr:colOff>485775</xdr:colOff>
      <xdr:row>58</xdr:row>
      <xdr:rowOff>64344</xdr:rowOff>
    </xdr:to>
    <xdr:sp macro="" textlink="">
      <xdr:nvSpPr>
        <xdr:cNvPr id="149" name="円/楕円 148"/>
        <xdr:cNvSpPr/>
      </xdr:nvSpPr>
      <xdr:spPr>
        <a:xfrm>
          <a:off x="1079500" y="990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55471</xdr:rowOff>
    </xdr:from>
    <xdr:ext cx="599010" cy="259045"/>
    <xdr:sp macro="" textlink="">
      <xdr:nvSpPr>
        <xdr:cNvPr id="150" name="テキスト ボックス 149"/>
        <xdr:cNvSpPr txBox="1"/>
      </xdr:nvSpPr>
      <xdr:spPr>
        <a:xfrm>
          <a:off x="830794" y="9999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157,261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4" name="直線コネクタ 173"/>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7"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8" name="直線コネクタ 177"/>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109334</xdr:rowOff>
    </xdr:from>
    <xdr:to>
      <xdr:col>6</xdr:col>
      <xdr:colOff>511175</xdr:colOff>
      <xdr:row>79</xdr:row>
      <xdr:rowOff>18186</xdr:rowOff>
    </xdr:to>
    <xdr:cxnSp macro="">
      <xdr:nvCxnSpPr>
        <xdr:cNvPr id="179" name="直線コネクタ 178"/>
        <xdr:cNvCxnSpPr/>
      </xdr:nvCxnSpPr>
      <xdr:spPr>
        <a:xfrm>
          <a:off x="3797300" y="13482434"/>
          <a:ext cx="838200" cy="8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0"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1" name="フローチャート : 判断 180"/>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109334</xdr:rowOff>
    </xdr:from>
    <xdr:to>
      <xdr:col>5</xdr:col>
      <xdr:colOff>358775</xdr:colOff>
      <xdr:row>79</xdr:row>
      <xdr:rowOff>26339</xdr:rowOff>
    </xdr:to>
    <xdr:cxnSp macro="">
      <xdr:nvCxnSpPr>
        <xdr:cNvPr id="182" name="直線コネクタ 181"/>
        <xdr:cNvCxnSpPr/>
      </xdr:nvCxnSpPr>
      <xdr:spPr>
        <a:xfrm flipV="1">
          <a:off x="2908300" y="13482434"/>
          <a:ext cx="889000" cy="88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137464</xdr:rowOff>
    </xdr:from>
    <xdr:to>
      <xdr:col>5</xdr:col>
      <xdr:colOff>409575</xdr:colOff>
      <xdr:row>78</xdr:row>
      <xdr:rowOff>67614</xdr:rowOff>
    </xdr:to>
    <xdr:sp macro="" textlink="">
      <xdr:nvSpPr>
        <xdr:cNvPr id="183" name="フローチャート : 判断 182"/>
        <xdr:cNvSpPr/>
      </xdr:nvSpPr>
      <xdr:spPr>
        <a:xfrm>
          <a:off x="3746500" y="1333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84141</xdr:rowOff>
    </xdr:from>
    <xdr:ext cx="534377" cy="259045"/>
    <xdr:sp macro="" textlink="">
      <xdr:nvSpPr>
        <xdr:cNvPr id="184" name="テキスト ボックス 183"/>
        <xdr:cNvSpPr txBox="1"/>
      </xdr:nvSpPr>
      <xdr:spPr>
        <a:xfrm>
          <a:off x="3530111" y="1311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26339</xdr:rowOff>
    </xdr:from>
    <xdr:to>
      <xdr:col>4</xdr:col>
      <xdr:colOff>155575</xdr:colOff>
      <xdr:row>79</xdr:row>
      <xdr:rowOff>26885</xdr:rowOff>
    </xdr:to>
    <xdr:cxnSp macro="">
      <xdr:nvCxnSpPr>
        <xdr:cNvPr id="185" name="直線コネクタ 184"/>
        <xdr:cNvCxnSpPr/>
      </xdr:nvCxnSpPr>
      <xdr:spPr>
        <a:xfrm flipV="1">
          <a:off x="2019300" y="13570889"/>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40081</xdr:rowOff>
    </xdr:from>
    <xdr:to>
      <xdr:col>4</xdr:col>
      <xdr:colOff>206375</xdr:colOff>
      <xdr:row>77</xdr:row>
      <xdr:rowOff>141681</xdr:rowOff>
    </xdr:to>
    <xdr:sp macro="" textlink="">
      <xdr:nvSpPr>
        <xdr:cNvPr id="186" name="フローチャート : 判断 185"/>
        <xdr:cNvSpPr/>
      </xdr:nvSpPr>
      <xdr:spPr>
        <a:xfrm>
          <a:off x="2857500" y="1324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158208</xdr:rowOff>
    </xdr:from>
    <xdr:ext cx="534377" cy="259045"/>
    <xdr:sp macro="" textlink="">
      <xdr:nvSpPr>
        <xdr:cNvPr id="187" name="テキスト ボックス 186"/>
        <xdr:cNvSpPr txBox="1"/>
      </xdr:nvSpPr>
      <xdr:spPr>
        <a:xfrm>
          <a:off x="2641111" y="1301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8102</xdr:rowOff>
    </xdr:from>
    <xdr:to>
      <xdr:col>2</xdr:col>
      <xdr:colOff>638175</xdr:colOff>
      <xdr:row>79</xdr:row>
      <xdr:rowOff>26885</xdr:rowOff>
    </xdr:to>
    <xdr:cxnSp macro="">
      <xdr:nvCxnSpPr>
        <xdr:cNvPr id="188" name="直線コネクタ 187"/>
        <xdr:cNvCxnSpPr/>
      </xdr:nvCxnSpPr>
      <xdr:spPr>
        <a:xfrm>
          <a:off x="1130300" y="13552652"/>
          <a:ext cx="889000" cy="1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87681</xdr:rowOff>
    </xdr:from>
    <xdr:to>
      <xdr:col>3</xdr:col>
      <xdr:colOff>3175</xdr:colOff>
      <xdr:row>78</xdr:row>
      <xdr:rowOff>17831</xdr:rowOff>
    </xdr:to>
    <xdr:sp macro="" textlink="">
      <xdr:nvSpPr>
        <xdr:cNvPr id="189" name="フローチャート : 判断 188"/>
        <xdr:cNvSpPr/>
      </xdr:nvSpPr>
      <xdr:spPr>
        <a:xfrm>
          <a:off x="1968500" y="1328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34358</xdr:rowOff>
    </xdr:from>
    <xdr:ext cx="534377" cy="259045"/>
    <xdr:sp macro="" textlink="">
      <xdr:nvSpPr>
        <xdr:cNvPr id="190" name="テキスト ボックス 189"/>
        <xdr:cNvSpPr txBox="1"/>
      </xdr:nvSpPr>
      <xdr:spPr>
        <a:xfrm>
          <a:off x="1752111" y="130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78905</xdr:rowOff>
    </xdr:from>
    <xdr:to>
      <xdr:col>1</xdr:col>
      <xdr:colOff>485775</xdr:colOff>
      <xdr:row>78</xdr:row>
      <xdr:rowOff>9055</xdr:rowOff>
    </xdr:to>
    <xdr:sp macro="" textlink="">
      <xdr:nvSpPr>
        <xdr:cNvPr id="191" name="フローチャート : 判断 190"/>
        <xdr:cNvSpPr/>
      </xdr:nvSpPr>
      <xdr:spPr>
        <a:xfrm>
          <a:off x="1079500" y="132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25582</xdr:rowOff>
    </xdr:from>
    <xdr:ext cx="534377" cy="259045"/>
    <xdr:sp macro="" textlink="">
      <xdr:nvSpPr>
        <xdr:cNvPr id="192" name="テキスト ボックス 191"/>
        <xdr:cNvSpPr txBox="1"/>
      </xdr:nvSpPr>
      <xdr:spPr>
        <a:xfrm>
          <a:off x="863111" y="1305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138836</xdr:rowOff>
    </xdr:from>
    <xdr:to>
      <xdr:col>6</xdr:col>
      <xdr:colOff>561975</xdr:colOff>
      <xdr:row>79</xdr:row>
      <xdr:rowOff>68986</xdr:rowOff>
    </xdr:to>
    <xdr:sp macro="" textlink="">
      <xdr:nvSpPr>
        <xdr:cNvPr id="198" name="円/楕円 197"/>
        <xdr:cNvSpPr/>
      </xdr:nvSpPr>
      <xdr:spPr>
        <a:xfrm>
          <a:off x="4584700" y="135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53763</xdr:rowOff>
    </xdr:from>
    <xdr:ext cx="469744" cy="259045"/>
    <xdr:sp macro="" textlink="">
      <xdr:nvSpPr>
        <xdr:cNvPr id="199" name="維持補修費該当値テキスト"/>
        <xdr:cNvSpPr txBox="1"/>
      </xdr:nvSpPr>
      <xdr:spPr>
        <a:xfrm>
          <a:off x="4686300" y="1342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2,068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58534</xdr:rowOff>
    </xdr:from>
    <xdr:to>
      <xdr:col>5</xdr:col>
      <xdr:colOff>409575</xdr:colOff>
      <xdr:row>78</xdr:row>
      <xdr:rowOff>160134</xdr:rowOff>
    </xdr:to>
    <xdr:sp macro="" textlink="">
      <xdr:nvSpPr>
        <xdr:cNvPr id="200" name="円/楕円 199"/>
        <xdr:cNvSpPr/>
      </xdr:nvSpPr>
      <xdr:spPr>
        <a:xfrm>
          <a:off x="3746500" y="1343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151261</xdr:rowOff>
    </xdr:from>
    <xdr:ext cx="469744" cy="259045"/>
    <xdr:sp macro="" textlink="">
      <xdr:nvSpPr>
        <xdr:cNvPr id="201" name="テキスト ボックス 200"/>
        <xdr:cNvSpPr txBox="1"/>
      </xdr:nvSpPr>
      <xdr:spPr>
        <a:xfrm>
          <a:off x="3562427" y="13524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146989</xdr:rowOff>
    </xdr:from>
    <xdr:to>
      <xdr:col>4</xdr:col>
      <xdr:colOff>206375</xdr:colOff>
      <xdr:row>79</xdr:row>
      <xdr:rowOff>77139</xdr:rowOff>
    </xdr:to>
    <xdr:sp macro="" textlink="">
      <xdr:nvSpPr>
        <xdr:cNvPr id="202" name="円/楕円 201"/>
        <xdr:cNvSpPr/>
      </xdr:nvSpPr>
      <xdr:spPr>
        <a:xfrm>
          <a:off x="2857500" y="135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68266</xdr:rowOff>
    </xdr:from>
    <xdr:ext cx="469744" cy="259045"/>
    <xdr:sp macro="" textlink="">
      <xdr:nvSpPr>
        <xdr:cNvPr id="203" name="テキスト ボックス 202"/>
        <xdr:cNvSpPr txBox="1"/>
      </xdr:nvSpPr>
      <xdr:spPr>
        <a:xfrm>
          <a:off x="2673427" y="136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147535</xdr:rowOff>
    </xdr:from>
    <xdr:to>
      <xdr:col>3</xdr:col>
      <xdr:colOff>3175</xdr:colOff>
      <xdr:row>79</xdr:row>
      <xdr:rowOff>77685</xdr:rowOff>
    </xdr:to>
    <xdr:sp macro="" textlink="">
      <xdr:nvSpPr>
        <xdr:cNvPr id="204" name="円/楕円 203"/>
        <xdr:cNvSpPr/>
      </xdr:nvSpPr>
      <xdr:spPr>
        <a:xfrm>
          <a:off x="1968500" y="1352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68812</xdr:rowOff>
    </xdr:from>
    <xdr:ext cx="469744" cy="259045"/>
    <xdr:sp macro="" textlink="">
      <xdr:nvSpPr>
        <xdr:cNvPr id="205" name="テキスト ボックス 204"/>
        <xdr:cNvSpPr txBox="1"/>
      </xdr:nvSpPr>
      <xdr:spPr>
        <a:xfrm>
          <a:off x="1784427" y="1361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128752</xdr:rowOff>
    </xdr:from>
    <xdr:to>
      <xdr:col>1</xdr:col>
      <xdr:colOff>485775</xdr:colOff>
      <xdr:row>79</xdr:row>
      <xdr:rowOff>58902</xdr:rowOff>
    </xdr:to>
    <xdr:sp macro="" textlink="">
      <xdr:nvSpPr>
        <xdr:cNvPr id="206" name="円/楕円 205"/>
        <xdr:cNvSpPr/>
      </xdr:nvSpPr>
      <xdr:spPr>
        <a:xfrm>
          <a:off x="1079500" y="1350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50029</xdr:rowOff>
    </xdr:from>
    <xdr:ext cx="469744" cy="259045"/>
    <xdr:sp macro="" textlink="">
      <xdr:nvSpPr>
        <xdr:cNvPr id="207" name="テキスト ボックス 206"/>
        <xdr:cNvSpPr txBox="1"/>
      </xdr:nvSpPr>
      <xdr:spPr>
        <a:xfrm>
          <a:off x="895427" y="135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6" name="テキスト ボックス 22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4" name="直線コネクタ 233"/>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5"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6" name="直線コネクタ 235"/>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7"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8" name="直線コネクタ 237"/>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145709</xdr:rowOff>
    </xdr:from>
    <xdr:to>
      <xdr:col>6</xdr:col>
      <xdr:colOff>511175</xdr:colOff>
      <xdr:row>98</xdr:row>
      <xdr:rowOff>31038</xdr:rowOff>
    </xdr:to>
    <xdr:cxnSp macro="">
      <xdr:nvCxnSpPr>
        <xdr:cNvPr id="239" name="直線コネクタ 238"/>
        <xdr:cNvCxnSpPr/>
      </xdr:nvCxnSpPr>
      <xdr:spPr>
        <a:xfrm flipV="1">
          <a:off x="3797300" y="16776359"/>
          <a:ext cx="838200" cy="5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0"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1" name="フローチャート : 判断 240"/>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31038</xdr:rowOff>
    </xdr:from>
    <xdr:to>
      <xdr:col>5</xdr:col>
      <xdr:colOff>358775</xdr:colOff>
      <xdr:row>98</xdr:row>
      <xdr:rowOff>45289</xdr:rowOff>
    </xdr:to>
    <xdr:cxnSp macro="">
      <xdr:nvCxnSpPr>
        <xdr:cNvPr id="242" name="直線コネクタ 241"/>
        <xdr:cNvCxnSpPr/>
      </xdr:nvCxnSpPr>
      <xdr:spPr>
        <a:xfrm flipV="1">
          <a:off x="2908300" y="16833138"/>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68500</xdr:rowOff>
    </xdr:from>
    <xdr:to>
      <xdr:col>5</xdr:col>
      <xdr:colOff>409575</xdr:colOff>
      <xdr:row>97</xdr:row>
      <xdr:rowOff>170100</xdr:rowOff>
    </xdr:to>
    <xdr:sp macro="" textlink="">
      <xdr:nvSpPr>
        <xdr:cNvPr id="243" name="フローチャート : 判断 242"/>
        <xdr:cNvSpPr/>
      </xdr:nvSpPr>
      <xdr:spPr>
        <a:xfrm>
          <a:off x="3746500" y="1669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15177</xdr:rowOff>
    </xdr:from>
    <xdr:ext cx="534377" cy="259045"/>
    <xdr:sp macro="" textlink="">
      <xdr:nvSpPr>
        <xdr:cNvPr id="244" name="テキスト ボックス 243"/>
        <xdr:cNvSpPr txBox="1"/>
      </xdr:nvSpPr>
      <xdr:spPr>
        <a:xfrm>
          <a:off x="3530111" y="1647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45289</xdr:rowOff>
    </xdr:from>
    <xdr:to>
      <xdr:col>4</xdr:col>
      <xdr:colOff>155575</xdr:colOff>
      <xdr:row>98</xdr:row>
      <xdr:rowOff>104310</xdr:rowOff>
    </xdr:to>
    <xdr:cxnSp macro="">
      <xdr:nvCxnSpPr>
        <xdr:cNvPr id="245" name="直線コネクタ 244"/>
        <xdr:cNvCxnSpPr/>
      </xdr:nvCxnSpPr>
      <xdr:spPr>
        <a:xfrm flipV="1">
          <a:off x="2019300" y="16847389"/>
          <a:ext cx="889000" cy="59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169063</xdr:rowOff>
    </xdr:from>
    <xdr:to>
      <xdr:col>4</xdr:col>
      <xdr:colOff>206375</xdr:colOff>
      <xdr:row>97</xdr:row>
      <xdr:rowOff>99213</xdr:rowOff>
    </xdr:to>
    <xdr:sp macro="" textlink="">
      <xdr:nvSpPr>
        <xdr:cNvPr id="246" name="フローチャート : 判断 245"/>
        <xdr:cNvSpPr/>
      </xdr:nvSpPr>
      <xdr:spPr>
        <a:xfrm>
          <a:off x="2857500" y="1662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115740</xdr:rowOff>
    </xdr:from>
    <xdr:ext cx="534377" cy="259045"/>
    <xdr:sp macro="" textlink="">
      <xdr:nvSpPr>
        <xdr:cNvPr id="247" name="テキスト ボックス 246"/>
        <xdr:cNvSpPr txBox="1"/>
      </xdr:nvSpPr>
      <xdr:spPr>
        <a:xfrm>
          <a:off x="2641111" y="164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104310</xdr:rowOff>
    </xdr:from>
    <xdr:to>
      <xdr:col>2</xdr:col>
      <xdr:colOff>638175</xdr:colOff>
      <xdr:row>98</xdr:row>
      <xdr:rowOff>130327</xdr:rowOff>
    </xdr:to>
    <xdr:cxnSp macro="">
      <xdr:nvCxnSpPr>
        <xdr:cNvPr id="248" name="直線コネクタ 247"/>
        <xdr:cNvCxnSpPr/>
      </xdr:nvCxnSpPr>
      <xdr:spPr>
        <a:xfrm flipV="1">
          <a:off x="1130300" y="16906410"/>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81781</xdr:rowOff>
    </xdr:from>
    <xdr:to>
      <xdr:col>3</xdr:col>
      <xdr:colOff>3175</xdr:colOff>
      <xdr:row>98</xdr:row>
      <xdr:rowOff>11931</xdr:rowOff>
    </xdr:to>
    <xdr:sp macro="" textlink="">
      <xdr:nvSpPr>
        <xdr:cNvPr id="249" name="フローチャート : 判断 248"/>
        <xdr:cNvSpPr/>
      </xdr:nvSpPr>
      <xdr:spPr>
        <a:xfrm>
          <a:off x="1968500" y="167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28458</xdr:rowOff>
    </xdr:from>
    <xdr:ext cx="534377" cy="259045"/>
    <xdr:sp macro="" textlink="">
      <xdr:nvSpPr>
        <xdr:cNvPr id="250" name="テキスト ボックス 249"/>
        <xdr:cNvSpPr txBox="1"/>
      </xdr:nvSpPr>
      <xdr:spPr>
        <a:xfrm>
          <a:off x="1752111" y="1648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64886</xdr:rowOff>
    </xdr:from>
    <xdr:to>
      <xdr:col>1</xdr:col>
      <xdr:colOff>485775</xdr:colOff>
      <xdr:row>97</xdr:row>
      <xdr:rowOff>166486</xdr:rowOff>
    </xdr:to>
    <xdr:sp macro="" textlink="">
      <xdr:nvSpPr>
        <xdr:cNvPr id="251" name="フローチャート : 判断 250"/>
        <xdr:cNvSpPr/>
      </xdr:nvSpPr>
      <xdr:spPr>
        <a:xfrm>
          <a:off x="1079500" y="16695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11563</xdr:rowOff>
    </xdr:from>
    <xdr:ext cx="534377" cy="259045"/>
    <xdr:sp macro="" textlink="">
      <xdr:nvSpPr>
        <xdr:cNvPr id="252" name="テキスト ボックス 251"/>
        <xdr:cNvSpPr txBox="1"/>
      </xdr:nvSpPr>
      <xdr:spPr>
        <a:xfrm>
          <a:off x="863111" y="1647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94909</xdr:rowOff>
    </xdr:from>
    <xdr:to>
      <xdr:col>6</xdr:col>
      <xdr:colOff>561975</xdr:colOff>
      <xdr:row>98</xdr:row>
      <xdr:rowOff>25059</xdr:rowOff>
    </xdr:to>
    <xdr:sp macro="" textlink="">
      <xdr:nvSpPr>
        <xdr:cNvPr id="258" name="円/楕円 257"/>
        <xdr:cNvSpPr/>
      </xdr:nvSpPr>
      <xdr:spPr>
        <a:xfrm>
          <a:off x="4584700" y="1672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73336</xdr:rowOff>
    </xdr:from>
    <xdr:ext cx="534377" cy="259045"/>
    <xdr:sp macro="" textlink="">
      <xdr:nvSpPr>
        <xdr:cNvPr id="259" name="扶助費該当値テキスト"/>
        <xdr:cNvSpPr txBox="1"/>
      </xdr:nvSpPr>
      <xdr:spPr>
        <a:xfrm>
          <a:off x="4686300" y="1670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57,198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151688</xdr:rowOff>
    </xdr:from>
    <xdr:to>
      <xdr:col>5</xdr:col>
      <xdr:colOff>409575</xdr:colOff>
      <xdr:row>98</xdr:row>
      <xdr:rowOff>81838</xdr:rowOff>
    </xdr:to>
    <xdr:sp macro="" textlink="">
      <xdr:nvSpPr>
        <xdr:cNvPr id="260" name="円/楕円 259"/>
        <xdr:cNvSpPr/>
      </xdr:nvSpPr>
      <xdr:spPr>
        <a:xfrm>
          <a:off x="3746500" y="1678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72965</xdr:rowOff>
    </xdr:from>
    <xdr:ext cx="534377" cy="259045"/>
    <xdr:sp macro="" textlink="">
      <xdr:nvSpPr>
        <xdr:cNvPr id="261" name="テキスト ボックス 260"/>
        <xdr:cNvSpPr txBox="1"/>
      </xdr:nvSpPr>
      <xdr:spPr>
        <a:xfrm>
          <a:off x="3530111" y="1687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165939</xdr:rowOff>
    </xdr:from>
    <xdr:to>
      <xdr:col>4</xdr:col>
      <xdr:colOff>206375</xdr:colOff>
      <xdr:row>98</xdr:row>
      <xdr:rowOff>96089</xdr:rowOff>
    </xdr:to>
    <xdr:sp macro="" textlink="">
      <xdr:nvSpPr>
        <xdr:cNvPr id="262" name="円/楕円 261"/>
        <xdr:cNvSpPr/>
      </xdr:nvSpPr>
      <xdr:spPr>
        <a:xfrm>
          <a:off x="2857500" y="1679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87216</xdr:rowOff>
    </xdr:from>
    <xdr:ext cx="534377" cy="259045"/>
    <xdr:sp macro="" textlink="">
      <xdr:nvSpPr>
        <xdr:cNvPr id="263" name="テキスト ボックス 262"/>
        <xdr:cNvSpPr txBox="1"/>
      </xdr:nvSpPr>
      <xdr:spPr>
        <a:xfrm>
          <a:off x="2641111" y="1688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53510</xdr:rowOff>
    </xdr:from>
    <xdr:to>
      <xdr:col>3</xdr:col>
      <xdr:colOff>3175</xdr:colOff>
      <xdr:row>98</xdr:row>
      <xdr:rowOff>155110</xdr:rowOff>
    </xdr:to>
    <xdr:sp macro="" textlink="">
      <xdr:nvSpPr>
        <xdr:cNvPr id="264" name="円/楕円 263"/>
        <xdr:cNvSpPr/>
      </xdr:nvSpPr>
      <xdr:spPr>
        <a:xfrm>
          <a:off x="1968500" y="1685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146237</xdr:rowOff>
    </xdr:from>
    <xdr:ext cx="534377" cy="259045"/>
    <xdr:sp macro="" textlink="">
      <xdr:nvSpPr>
        <xdr:cNvPr id="265" name="テキスト ボックス 264"/>
        <xdr:cNvSpPr txBox="1"/>
      </xdr:nvSpPr>
      <xdr:spPr>
        <a:xfrm>
          <a:off x="1752111" y="169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45,251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79527</xdr:rowOff>
    </xdr:from>
    <xdr:to>
      <xdr:col>1</xdr:col>
      <xdr:colOff>485775</xdr:colOff>
      <xdr:row>99</xdr:row>
      <xdr:rowOff>9677</xdr:rowOff>
    </xdr:to>
    <xdr:sp macro="" textlink="">
      <xdr:nvSpPr>
        <xdr:cNvPr id="266" name="円/楕円 265"/>
        <xdr:cNvSpPr/>
      </xdr:nvSpPr>
      <xdr:spPr>
        <a:xfrm>
          <a:off x="1079500" y="1688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804</xdr:rowOff>
    </xdr:from>
    <xdr:ext cx="534377" cy="259045"/>
    <xdr:sp macro="" textlink="">
      <xdr:nvSpPr>
        <xdr:cNvPr id="267" name="テキスト ボックス 266"/>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1" name="テキスト ボックス 280"/>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3" name="テキスト ボックス 282"/>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5" name="テキスト ボックス 284"/>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3" name="直線コネクタ 292"/>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4"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5" name="直線コネクタ 294"/>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6"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7" name="直線コネクタ 296"/>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154422</xdr:rowOff>
    </xdr:from>
    <xdr:to>
      <xdr:col>15</xdr:col>
      <xdr:colOff>180975</xdr:colOff>
      <xdr:row>36</xdr:row>
      <xdr:rowOff>148498</xdr:rowOff>
    </xdr:to>
    <xdr:cxnSp macro="">
      <xdr:nvCxnSpPr>
        <xdr:cNvPr id="298" name="直線コネクタ 297"/>
        <xdr:cNvCxnSpPr/>
      </xdr:nvCxnSpPr>
      <xdr:spPr>
        <a:xfrm>
          <a:off x="9639300" y="6155172"/>
          <a:ext cx="838200" cy="16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299"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0" name="フローチャート : 判断 299"/>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154422</xdr:rowOff>
    </xdr:from>
    <xdr:to>
      <xdr:col>14</xdr:col>
      <xdr:colOff>28575</xdr:colOff>
      <xdr:row>37</xdr:row>
      <xdr:rowOff>11524</xdr:rowOff>
    </xdr:to>
    <xdr:cxnSp macro="">
      <xdr:nvCxnSpPr>
        <xdr:cNvPr id="301" name="直線コネクタ 300"/>
        <xdr:cNvCxnSpPr/>
      </xdr:nvCxnSpPr>
      <xdr:spPr>
        <a:xfrm flipV="1">
          <a:off x="8750300" y="6155172"/>
          <a:ext cx="889000" cy="20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142053</xdr:rowOff>
    </xdr:from>
    <xdr:to>
      <xdr:col>14</xdr:col>
      <xdr:colOff>79375</xdr:colOff>
      <xdr:row>37</xdr:row>
      <xdr:rowOff>72203</xdr:rowOff>
    </xdr:to>
    <xdr:sp macro="" textlink="">
      <xdr:nvSpPr>
        <xdr:cNvPr id="302" name="フローチャート : 判断 301"/>
        <xdr:cNvSpPr/>
      </xdr:nvSpPr>
      <xdr:spPr>
        <a:xfrm>
          <a:off x="9588500" y="631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63330</xdr:rowOff>
    </xdr:from>
    <xdr:ext cx="599010" cy="259045"/>
    <xdr:sp macro="" textlink="">
      <xdr:nvSpPr>
        <xdr:cNvPr id="303" name="テキスト ボックス 302"/>
        <xdr:cNvSpPr txBox="1"/>
      </xdr:nvSpPr>
      <xdr:spPr>
        <a:xfrm>
          <a:off x="9339794" y="6406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11524</xdr:rowOff>
    </xdr:from>
    <xdr:to>
      <xdr:col>12</xdr:col>
      <xdr:colOff>511175</xdr:colOff>
      <xdr:row>37</xdr:row>
      <xdr:rowOff>55111</xdr:rowOff>
    </xdr:to>
    <xdr:cxnSp macro="">
      <xdr:nvCxnSpPr>
        <xdr:cNvPr id="304" name="直線コネクタ 303"/>
        <xdr:cNvCxnSpPr/>
      </xdr:nvCxnSpPr>
      <xdr:spPr>
        <a:xfrm flipV="1">
          <a:off x="7861300" y="6355174"/>
          <a:ext cx="889000" cy="4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150661</xdr:rowOff>
    </xdr:from>
    <xdr:to>
      <xdr:col>12</xdr:col>
      <xdr:colOff>561975</xdr:colOff>
      <xdr:row>37</xdr:row>
      <xdr:rowOff>80811</xdr:rowOff>
    </xdr:to>
    <xdr:sp macro="" textlink="">
      <xdr:nvSpPr>
        <xdr:cNvPr id="305" name="フローチャート : 判断 304"/>
        <xdr:cNvSpPr/>
      </xdr:nvSpPr>
      <xdr:spPr>
        <a:xfrm>
          <a:off x="8699500" y="632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71938</xdr:rowOff>
    </xdr:from>
    <xdr:ext cx="599010" cy="259045"/>
    <xdr:sp macro="" textlink="">
      <xdr:nvSpPr>
        <xdr:cNvPr id="306" name="テキスト ボックス 305"/>
        <xdr:cNvSpPr txBox="1"/>
      </xdr:nvSpPr>
      <xdr:spPr>
        <a:xfrm>
          <a:off x="8450794" y="64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24254</xdr:rowOff>
    </xdr:from>
    <xdr:to>
      <xdr:col>11</xdr:col>
      <xdr:colOff>307975</xdr:colOff>
      <xdr:row>37</xdr:row>
      <xdr:rowOff>55111</xdr:rowOff>
    </xdr:to>
    <xdr:cxnSp macro="">
      <xdr:nvCxnSpPr>
        <xdr:cNvPr id="307" name="直線コネクタ 306"/>
        <xdr:cNvCxnSpPr/>
      </xdr:nvCxnSpPr>
      <xdr:spPr>
        <a:xfrm>
          <a:off x="6972300" y="6367904"/>
          <a:ext cx="889000" cy="3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19190</xdr:rowOff>
    </xdr:from>
    <xdr:to>
      <xdr:col>11</xdr:col>
      <xdr:colOff>358775</xdr:colOff>
      <xdr:row>37</xdr:row>
      <xdr:rowOff>120790</xdr:rowOff>
    </xdr:to>
    <xdr:sp macro="" textlink="">
      <xdr:nvSpPr>
        <xdr:cNvPr id="308" name="フローチャート : 判断 307"/>
        <xdr:cNvSpPr/>
      </xdr:nvSpPr>
      <xdr:spPr>
        <a:xfrm>
          <a:off x="7810500" y="636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111917</xdr:rowOff>
    </xdr:from>
    <xdr:ext cx="599010" cy="259045"/>
    <xdr:sp macro="" textlink="">
      <xdr:nvSpPr>
        <xdr:cNvPr id="309" name="テキスト ボックス 308"/>
        <xdr:cNvSpPr txBox="1"/>
      </xdr:nvSpPr>
      <xdr:spPr>
        <a:xfrm>
          <a:off x="7561794" y="6455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45832</xdr:rowOff>
    </xdr:from>
    <xdr:to>
      <xdr:col>10</xdr:col>
      <xdr:colOff>155575</xdr:colOff>
      <xdr:row>37</xdr:row>
      <xdr:rowOff>147432</xdr:rowOff>
    </xdr:to>
    <xdr:sp macro="" textlink="">
      <xdr:nvSpPr>
        <xdr:cNvPr id="310" name="フローチャート : 判断 309"/>
        <xdr:cNvSpPr/>
      </xdr:nvSpPr>
      <xdr:spPr>
        <a:xfrm>
          <a:off x="6921500" y="638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138559</xdr:rowOff>
    </xdr:from>
    <xdr:ext cx="599010" cy="259045"/>
    <xdr:sp macro="" textlink="">
      <xdr:nvSpPr>
        <xdr:cNvPr id="311" name="テキスト ボックス 310"/>
        <xdr:cNvSpPr txBox="1"/>
      </xdr:nvSpPr>
      <xdr:spPr>
        <a:xfrm>
          <a:off x="6672794" y="648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97698</xdr:rowOff>
    </xdr:from>
    <xdr:to>
      <xdr:col>15</xdr:col>
      <xdr:colOff>231775</xdr:colOff>
      <xdr:row>37</xdr:row>
      <xdr:rowOff>27848</xdr:rowOff>
    </xdr:to>
    <xdr:sp macro="" textlink="">
      <xdr:nvSpPr>
        <xdr:cNvPr id="317" name="円/楕円 316"/>
        <xdr:cNvSpPr/>
      </xdr:nvSpPr>
      <xdr:spPr>
        <a:xfrm>
          <a:off x="10426700" y="626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76125</xdr:rowOff>
    </xdr:from>
    <xdr:ext cx="599010" cy="259045"/>
    <xdr:sp macro="" textlink="">
      <xdr:nvSpPr>
        <xdr:cNvPr id="318" name="補助費等該当値テキスト"/>
        <xdr:cNvSpPr txBox="1"/>
      </xdr:nvSpPr>
      <xdr:spPr>
        <a:xfrm>
          <a:off x="10528300" y="624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142,306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103622</xdr:rowOff>
    </xdr:from>
    <xdr:to>
      <xdr:col>14</xdr:col>
      <xdr:colOff>79375</xdr:colOff>
      <xdr:row>36</xdr:row>
      <xdr:rowOff>33772</xdr:rowOff>
    </xdr:to>
    <xdr:sp macro="" textlink="">
      <xdr:nvSpPr>
        <xdr:cNvPr id="319" name="円/楕円 318"/>
        <xdr:cNvSpPr/>
      </xdr:nvSpPr>
      <xdr:spPr>
        <a:xfrm>
          <a:off x="9588500" y="610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50299</xdr:rowOff>
    </xdr:from>
    <xdr:ext cx="599010" cy="259045"/>
    <xdr:sp macro="" textlink="">
      <xdr:nvSpPr>
        <xdr:cNvPr id="320" name="テキスト ボックス 319"/>
        <xdr:cNvSpPr txBox="1"/>
      </xdr:nvSpPr>
      <xdr:spPr>
        <a:xfrm>
          <a:off x="9339794" y="5879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192,992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132174</xdr:rowOff>
    </xdr:from>
    <xdr:to>
      <xdr:col>12</xdr:col>
      <xdr:colOff>561975</xdr:colOff>
      <xdr:row>37</xdr:row>
      <xdr:rowOff>62324</xdr:rowOff>
    </xdr:to>
    <xdr:sp macro="" textlink="">
      <xdr:nvSpPr>
        <xdr:cNvPr id="321" name="円/楕円 320"/>
        <xdr:cNvSpPr/>
      </xdr:nvSpPr>
      <xdr:spPr>
        <a:xfrm>
          <a:off x="8699500" y="630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78851</xdr:rowOff>
    </xdr:from>
    <xdr:ext cx="599010" cy="259045"/>
    <xdr:sp macro="" textlink="">
      <xdr:nvSpPr>
        <xdr:cNvPr id="322" name="テキスト ボックス 321"/>
        <xdr:cNvSpPr txBox="1"/>
      </xdr:nvSpPr>
      <xdr:spPr>
        <a:xfrm>
          <a:off x="8450794" y="607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131,749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4311</xdr:rowOff>
    </xdr:from>
    <xdr:to>
      <xdr:col>11</xdr:col>
      <xdr:colOff>358775</xdr:colOff>
      <xdr:row>37</xdr:row>
      <xdr:rowOff>105911</xdr:rowOff>
    </xdr:to>
    <xdr:sp macro="" textlink="">
      <xdr:nvSpPr>
        <xdr:cNvPr id="323" name="円/楕円 322"/>
        <xdr:cNvSpPr/>
      </xdr:nvSpPr>
      <xdr:spPr>
        <a:xfrm>
          <a:off x="7810500" y="63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122438</xdr:rowOff>
    </xdr:from>
    <xdr:ext cx="599010" cy="259045"/>
    <xdr:sp macro="" textlink="">
      <xdr:nvSpPr>
        <xdr:cNvPr id="324" name="テキスト ボックス 323"/>
        <xdr:cNvSpPr txBox="1"/>
      </xdr:nvSpPr>
      <xdr:spPr>
        <a:xfrm>
          <a:off x="7561794" y="612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118,402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144904</xdr:rowOff>
    </xdr:from>
    <xdr:to>
      <xdr:col>10</xdr:col>
      <xdr:colOff>155575</xdr:colOff>
      <xdr:row>37</xdr:row>
      <xdr:rowOff>75054</xdr:rowOff>
    </xdr:to>
    <xdr:sp macro="" textlink="">
      <xdr:nvSpPr>
        <xdr:cNvPr id="325" name="円/楕円 324"/>
        <xdr:cNvSpPr/>
      </xdr:nvSpPr>
      <xdr:spPr>
        <a:xfrm>
          <a:off x="6921500" y="631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91581</xdr:rowOff>
    </xdr:from>
    <xdr:ext cx="599010" cy="259045"/>
    <xdr:sp macro="" textlink="">
      <xdr:nvSpPr>
        <xdr:cNvPr id="326" name="テキスト ボックス 325"/>
        <xdr:cNvSpPr txBox="1"/>
      </xdr:nvSpPr>
      <xdr:spPr>
        <a:xfrm>
          <a:off x="6672794" y="609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127,851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0" name="テキスト ボックス 33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2" name="テキスト ボックス 34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4" name="テキスト ボックス 34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6" name="テキスト ボックス 34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8" name="テキスト ボックス 34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0" name="直線コネクタ 349"/>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1"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2" name="直線コネクタ 351"/>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3"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4" name="直線コネクタ 353"/>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55790</xdr:rowOff>
    </xdr:from>
    <xdr:to>
      <xdr:col>15</xdr:col>
      <xdr:colOff>180975</xdr:colOff>
      <xdr:row>58</xdr:row>
      <xdr:rowOff>98601</xdr:rowOff>
    </xdr:to>
    <xdr:cxnSp macro="">
      <xdr:nvCxnSpPr>
        <xdr:cNvPr id="355" name="直線コネクタ 354"/>
        <xdr:cNvCxnSpPr/>
      </xdr:nvCxnSpPr>
      <xdr:spPr>
        <a:xfrm flipV="1">
          <a:off x="9639300" y="9999890"/>
          <a:ext cx="838200" cy="4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6"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7" name="フローチャート : 判断 356"/>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2029</xdr:rowOff>
    </xdr:from>
    <xdr:to>
      <xdr:col>14</xdr:col>
      <xdr:colOff>28575</xdr:colOff>
      <xdr:row>58</xdr:row>
      <xdr:rowOff>98601</xdr:rowOff>
    </xdr:to>
    <xdr:cxnSp macro="">
      <xdr:nvCxnSpPr>
        <xdr:cNvPr id="358" name="直線コネクタ 357"/>
        <xdr:cNvCxnSpPr/>
      </xdr:nvCxnSpPr>
      <xdr:spPr>
        <a:xfrm>
          <a:off x="8750300" y="9603229"/>
          <a:ext cx="889000" cy="4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71740</xdr:rowOff>
    </xdr:from>
    <xdr:to>
      <xdr:col>14</xdr:col>
      <xdr:colOff>79375</xdr:colOff>
      <xdr:row>59</xdr:row>
      <xdr:rowOff>1890</xdr:rowOff>
    </xdr:to>
    <xdr:sp macro="" textlink="">
      <xdr:nvSpPr>
        <xdr:cNvPr id="359" name="フローチャート : 判断 358"/>
        <xdr:cNvSpPr/>
      </xdr:nvSpPr>
      <xdr:spPr>
        <a:xfrm>
          <a:off x="9588500" y="1001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164467</xdr:rowOff>
    </xdr:from>
    <xdr:ext cx="599010" cy="259045"/>
    <xdr:sp macro="" textlink="">
      <xdr:nvSpPr>
        <xdr:cNvPr id="360" name="テキスト ボックス 359"/>
        <xdr:cNvSpPr txBox="1"/>
      </xdr:nvSpPr>
      <xdr:spPr>
        <a:xfrm>
          <a:off x="9339794" y="1010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2029</xdr:rowOff>
    </xdr:from>
    <xdr:to>
      <xdr:col>12</xdr:col>
      <xdr:colOff>511175</xdr:colOff>
      <xdr:row>57</xdr:row>
      <xdr:rowOff>170791</xdr:rowOff>
    </xdr:to>
    <xdr:cxnSp macro="">
      <xdr:nvCxnSpPr>
        <xdr:cNvPr id="361" name="直線コネクタ 360"/>
        <xdr:cNvCxnSpPr/>
      </xdr:nvCxnSpPr>
      <xdr:spPr>
        <a:xfrm flipV="1">
          <a:off x="7861300" y="9603229"/>
          <a:ext cx="889000" cy="34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61130</xdr:rowOff>
    </xdr:from>
    <xdr:to>
      <xdr:col>12</xdr:col>
      <xdr:colOff>561975</xdr:colOff>
      <xdr:row>58</xdr:row>
      <xdr:rowOff>162730</xdr:rowOff>
    </xdr:to>
    <xdr:sp macro="" textlink="">
      <xdr:nvSpPr>
        <xdr:cNvPr id="362" name="フローチャート : 判断 361"/>
        <xdr:cNvSpPr/>
      </xdr:nvSpPr>
      <xdr:spPr>
        <a:xfrm>
          <a:off x="8699500" y="100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153857</xdr:rowOff>
    </xdr:from>
    <xdr:ext cx="599010" cy="259045"/>
    <xdr:sp macro="" textlink="">
      <xdr:nvSpPr>
        <xdr:cNvPr id="363" name="テキスト ボックス 362"/>
        <xdr:cNvSpPr txBox="1"/>
      </xdr:nvSpPr>
      <xdr:spPr>
        <a:xfrm>
          <a:off x="8450794" y="1009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170791</xdr:rowOff>
    </xdr:from>
    <xdr:to>
      <xdr:col>11</xdr:col>
      <xdr:colOff>307975</xdr:colOff>
      <xdr:row>58</xdr:row>
      <xdr:rowOff>13169</xdr:rowOff>
    </xdr:to>
    <xdr:cxnSp macro="">
      <xdr:nvCxnSpPr>
        <xdr:cNvPr id="364" name="直線コネクタ 363"/>
        <xdr:cNvCxnSpPr/>
      </xdr:nvCxnSpPr>
      <xdr:spPr>
        <a:xfrm flipV="1">
          <a:off x="6972300" y="9943441"/>
          <a:ext cx="889000" cy="1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64881</xdr:rowOff>
    </xdr:from>
    <xdr:to>
      <xdr:col>11</xdr:col>
      <xdr:colOff>358775</xdr:colOff>
      <xdr:row>58</xdr:row>
      <xdr:rowOff>166481</xdr:rowOff>
    </xdr:to>
    <xdr:sp macro="" textlink="">
      <xdr:nvSpPr>
        <xdr:cNvPr id="365" name="フローチャート : 判断 364"/>
        <xdr:cNvSpPr/>
      </xdr:nvSpPr>
      <xdr:spPr>
        <a:xfrm>
          <a:off x="7810500" y="1000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157608</xdr:rowOff>
    </xdr:from>
    <xdr:ext cx="599010" cy="259045"/>
    <xdr:sp macro="" textlink="">
      <xdr:nvSpPr>
        <xdr:cNvPr id="366" name="テキスト ボックス 365"/>
        <xdr:cNvSpPr txBox="1"/>
      </xdr:nvSpPr>
      <xdr:spPr>
        <a:xfrm>
          <a:off x="7561794" y="1010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80586</xdr:rowOff>
    </xdr:from>
    <xdr:to>
      <xdr:col>10</xdr:col>
      <xdr:colOff>155575</xdr:colOff>
      <xdr:row>59</xdr:row>
      <xdr:rowOff>10736</xdr:rowOff>
    </xdr:to>
    <xdr:sp macro="" textlink="">
      <xdr:nvSpPr>
        <xdr:cNvPr id="367" name="フローチャート : 判断 366"/>
        <xdr:cNvSpPr/>
      </xdr:nvSpPr>
      <xdr:spPr>
        <a:xfrm>
          <a:off x="6921500" y="1002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1863</xdr:rowOff>
    </xdr:from>
    <xdr:ext cx="599010" cy="259045"/>
    <xdr:sp macro="" textlink="">
      <xdr:nvSpPr>
        <xdr:cNvPr id="368" name="テキスト ボックス 367"/>
        <xdr:cNvSpPr txBox="1"/>
      </xdr:nvSpPr>
      <xdr:spPr>
        <a:xfrm>
          <a:off x="6672794" y="10117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4990</xdr:rowOff>
    </xdr:from>
    <xdr:to>
      <xdr:col>15</xdr:col>
      <xdr:colOff>231775</xdr:colOff>
      <xdr:row>58</xdr:row>
      <xdr:rowOff>106590</xdr:rowOff>
    </xdr:to>
    <xdr:sp macro="" textlink="">
      <xdr:nvSpPr>
        <xdr:cNvPr id="374" name="円/楕円 373"/>
        <xdr:cNvSpPr/>
      </xdr:nvSpPr>
      <xdr:spPr>
        <a:xfrm>
          <a:off x="10426700" y="994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27867</xdr:rowOff>
    </xdr:from>
    <xdr:ext cx="599010" cy="259045"/>
    <xdr:sp macro="" textlink="">
      <xdr:nvSpPr>
        <xdr:cNvPr id="375" name="普通建設事業費該当値テキスト"/>
        <xdr:cNvSpPr txBox="1"/>
      </xdr:nvSpPr>
      <xdr:spPr>
        <a:xfrm>
          <a:off x="10528300" y="980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420,237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47801</xdr:rowOff>
    </xdr:from>
    <xdr:to>
      <xdr:col>14</xdr:col>
      <xdr:colOff>79375</xdr:colOff>
      <xdr:row>58</xdr:row>
      <xdr:rowOff>149401</xdr:rowOff>
    </xdr:to>
    <xdr:sp macro="" textlink="">
      <xdr:nvSpPr>
        <xdr:cNvPr id="376" name="円/楕円 375"/>
        <xdr:cNvSpPr/>
      </xdr:nvSpPr>
      <xdr:spPr>
        <a:xfrm>
          <a:off x="9588500" y="999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165928</xdr:rowOff>
    </xdr:from>
    <xdr:ext cx="599010" cy="259045"/>
    <xdr:sp macro="" textlink="">
      <xdr:nvSpPr>
        <xdr:cNvPr id="377" name="テキスト ボックス 376"/>
        <xdr:cNvSpPr txBox="1"/>
      </xdr:nvSpPr>
      <xdr:spPr>
        <a:xfrm>
          <a:off x="9339794" y="9767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307,871</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122679</xdr:rowOff>
    </xdr:from>
    <xdr:to>
      <xdr:col>12</xdr:col>
      <xdr:colOff>561975</xdr:colOff>
      <xdr:row>56</xdr:row>
      <xdr:rowOff>52829</xdr:rowOff>
    </xdr:to>
    <xdr:sp macro="" textlink="">
      <xdr:nvSpPr>
        <xdr:cNvPr id="378" name="円/楕円 377"/>
        <xdr:cNvSpPr/>
      </xdr:nvSpPr>
      <xdr:spPr>
        <a:xfrm>
          <a:off x="8699500" y="955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54</xdr:row>
      <xdr:rowOff>69356</xdr:rowOff>
    </xdr:from>
    <xdr:ext cx="690189" cy="259045"/>
    <xdr:sp macro="" textlink="">
      <xdr:nvSpPr>
        <xdr:cNvPr id="379" name="テキスト ボックス 378"/>
        <xdr:cNvSpPr txBox="1"/>
      </xdr:nvSpPr>
      <xdr:spPr>
        <a:xfrm>
          <a:off x="8405204" y="9327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1,461,340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119991</xdr:rowOff>
    </xdr:from>
    <xdr:to>
      <xdr:col>11</xdr:col>
      <xdr:colOff>358775</xdr:colOff>
      <xdr:row>58</xdr:row>
      <xdr:rowOff>50141</xdr:rowOff>
    </xdr:to>
    <xdr:sp macro="" textlink="">
      <xdr:nvSpPr>
        <xdr:cNvPr id="380" name="円/楕円 379"/>
        <xdr:cNvSpPr/>
      </xdr:nvSpPr>
      <xdr:spPr>
        <a:xfrm>
          <a:off x="7810500" y="989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66668</xdr:rowOff>
    </xdr:from>
    <xdr:ext cx="599010" cy="259045"/>
    <xdr:sp macro="" textlink="">
      <xdr:nvSpPr>
        <xdr:cNvPr id="381" name="テキスト ボックス 380"/>
        <xdr:cNvSpPr txBox="1"/>
      </xdr:nvSpPr>
      <xdr:spPr>
        <a:xfrm>
          <a:off x="7561794" y="9667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568,395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133819</xdr:rowOff>
    </xdr:from>
    <xdr:to>
      <xdr:col>10</xdr:col>
      <xdr:colOff>155575</xdr:colOff>
      <xdr:row>58</xdr:row>
      <xdr:rowOff>63969</xdr:rowOff>
    </xdr:to>
    <xdr:sp macro="" textlink="">
      <xdr:nvSpPr>
        <xdr:cNvPr id="382" name="円/楕円 381"/>
        <xdr:cNvSpPr/>
      </xdr:nvSpPr>
      <xdr:spPr>
        <a:xfrm>
          <a:off x="6921500" y="99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80496</xdr:rowOff>
    </xdr:from>
    <xdr:ext cx="599010" cy="259045"/>
    <xdr:sp macro="" textlink="">
      <xdr:nvSpPr>
        <xdr:cNvPr id="383" name="テキスト ボックス 382"/>
        <xdr:cNvSpPr txBox="1"/>
      </xdr:nvSpPr>
      <xdr:spPr>
        <a:xfrm>
          <a:off x="6672794" y="968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532,102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144434</xdr:rowOff>
    </xdr:from>
    <xdr:ext cx="595419" cy="259045"/>
    <xdr:sp macro="" textlink="">
      <xdr:nvSpPr>
        <xdr:cNvPr id="397" name="テキスト ボックス 39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74</xdr:row>
      <xdr:rowOff>160762</xdr:rowOff>
    </xdr:from>
    <xdr:ext cx="595419" cy="259045"/>
    <xdr:sp macro="" textlink="">
      <xdr:nvSpPr>
        <xdr:cNvPr id="399" name="テキスト ボックス 39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5642</xdr:rowOff>
    </xdr:from>
    <xdr:ext cx="595419" cy="259045"/>
    <xdr:sp macro="" textlink="">
      <xdr:nvSpPr>
        <xdr:cNvPr id="401" name="テキスト ボックス 40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71</xdr:row>
      <xdr:rowOff>21970</xdr:rowOff>
    </xdr:from>
    <xdr:ext cx="685572" cy="259045"/>
    <xdr:sp macro="" textlink="">
      <xdr:nvSpPr>
        <xdr:cNvPr id="403" name="テキスト ボックス 40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38299</xdr:rowOff>
    </xdr:from>
    <xdr:ext cx="685572" cy="259045"/>
    <xdr:sp macro="" textlink="">
      <xdr:nvSpPr>
        <xdr:cNvPr id="405" name="テキスト ボックス 40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7" name="テキスト ボックス 40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73</xdr:row>
      <xdr:rowOff>18179</xdr:rowOff>
    </xdr:from>
    <xdr:to>
      <xdr:col>15</xdr:col>
      <xdr:colOff>180340</xdr:colOff>
      <xdr:row>79</xdr:row>
      <xdr:rowOff>98879</xdr:rowOff>
    </xdr:to>
    <xdr:cxnSp macro="">
      <xdr:nvCxnSpPr>
        <xdr:cNvPr id="409" name="直線コネクタ 408"/>
        <xdr:cNvCxnSpPr/>
      </xdr:nvCxnSpPr>
      <xdr:spPr>
        <a:xfrm flipV="1">
          <a:off x="10475595" y="12534029"/>
          <a:ext cx="1270" cy="110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10"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11" name="直線コネクタ 41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136306</xdr:rowOff>
    </xdr:from>
    <xdr:ext cx="690189" cy="259045"/>
    <xdr:sp macro="" textlink="">
      <xdr:nvSpPr>
        <xdr:cNvPr id="412" name="普通建設事業費 （ うち新規整備　）最大値テキスト"/>
        <xdr:cNvSpPr txBox="1"/>
      </xdr:nvSpPr>
      <xdr:spPr>
        <a:xfrm>
          <a:off x="10528300" y="12309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73</xdr:row>
      <xdr:rowOff>18179</xdr:rowOff>
    </xdr:from>
    <xdr:to>
      <xdr:col>15</xdr:col>
      <xdr:colOff>269875</xdr:colOff>
      <xdr:row>73</xdr:row>
      <xdr:rowOff>18179</xdr:rowOff>
    </xdr:to>
    <xdr:cxnSp macro="">
      <xdr:nvCxnSpPr>
        <xdr:cNvPr id="413" name="直線コネクタ 412"/>
        <xdr:cNvCxnSpPr/>
      </xdr:nvCxnSpPr>
      <xdr:spPr>
        <a:xfrm>
          <a:off x="10388600" y="12534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151085</xdr:rowOff>
    </xdr:from>
    <xdr:to>
      <xdr:col>15</xdr:col>
      <xdr:colOff>180975</xdr:colOff>
      <xdr:row>78</xdr:row>
      <xdr:rowOff>5156</xdr:rowOff>
    </xdr:to>
    <xdr:cxnSp macro="">
      <xdr:nvCxnSpPr>
        <xdr:cNvPr id="414" name="直線コネクタ 413"/>
        <xdr:cNvCxnSpPr/>
      </xdr:nvCxnSpPr>
      <xdr:spPr>
        <a:xfrm>
          <a:off x="9639300" y="13352735"/>
          <a:ext cx="838200" cy="2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94621</xdr:rowOff>
    </xdr:from>
    <xdr:ext cx="534377" cy="259045"/>
    <xdr:sp macro="" textlink="">
      <xdr:nvSpPr>
        <xdr:cNvPr id="415" name="普通建設事業費 （ うち新規整備　）平均値テキスト"/>
        <xdr:cNvSpPr txBox="1"/>
      </xdr:nvSpPr>
      <xdr:spPr>
        <a:xfrm>
          <a:off x="10528300" y="13467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116194</xdr:rowOff>
    </xdr:from>
    <xdr:to>
      <xdr:col>15</xdr:col>
      <xdr:colOff>231775</xdr:colOff>
      <xdr:row>79</xdr:row>
      <xdr:rowOff>46344</xdr:rowOff>
    </xdr:to>
    <xdr:sp macro="" textlink="">
      <xdr:nvSpPr>
        <xdr:cNvPr id="416" name="フローチャート : 判断 415"/>
        <xdr:cNvSpPr/>
      </xdr:nvSpPr>
      <xdr:spPr>
        <a:xfrm>
          <a:off x="10426700" y="1348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119707</xdr:rowOff>
    </xdr:from>
    <xdr:to>
      <xdr:col>14</xdr:col>
      <xdr:colOff>28575</xdr:colOff>
      <xdr:row>77</xdr:row>
      <xdr:rowOff>151085</xdr:rowOff>
    </xdr:to>
    <xdr:cxnSp macro="">
      <xdr:nvCxnSpPr>
        <xdr:cNvPr id="417" name="直線コネクタ 416"/>
        <xdr:cNvCxnSpPr/>
      </xdr:nvCxnSpPr>
      <xdr:spPr>
        <a:xfrm>
          <a:off x="8750300" y="12121207"/>
          <a:ext cx="889000" cy="12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106663</xdr:rowOff>
    </xdr:from>
    <xdr:to>
      <xdr:col>14</xdr:col>
      <xdr:colOff>79375</xdr:colOff>
      <xdr:row>79</xdr:row>
      <xdr:rowOff>36813</xdr:rowOff>
    </xdr:to>
    <xdr:sp macro="" textlink="">
      <xdr:nvSpPr>
        <xdr:cNvPr id="418" name="フローチャート : 判断 417"/>
        <xdr:cNvSpPr/>
      </xdr:nvSpPr>
      <xdr:spPr>
        <a:xfrm>
          <a:off x="9588500" y="1347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79</xdr:row>
      <xdr:rowOff>27940</xdr:rowOff>
    </xdr:from>
    <xdr:ext cx="599010" cy="259045"/>
    <xdr:sp macro="" textlink="">
      <xdr:nvSpPr>
        <xdr:cNvPr id="419" name="テキスト ボックス 418"/>
        <xdr:cNvSpPr txBox="1"/>
      </xdr:nvSpPr>
      <xdr:spPr>
        <a:xfrm>
          <a:off x="9339794" y="13572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91292</xdr:rowOff>
    </xdr:from>
    <xdr:to>
      <xdr:col>12</xdr:col>
      <xdr:colOff>561975</xdr:colOff>
      <xdr:row>79</xdr:row>
      <xdr:rowOff>21442</xdr:rowOff>
    </xdr:to>
    <xdr:sp macro="" textlink="">
      <xdr:nvSpPr>
        <xdr:cNvPr id="420" name="フローチャート : 判断 419"/>
        <xdr:cNvSpPr/>
      </xdr:nvSpPr>
      <xdr:spPr>
        <a:xfrm>
          <a:off x="8699500" y="134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79</xdr:row>
      <xdr:rowOff>12569</xdr:rowOff>
    </xdr:from>
    <xdr:ext cx="599010" cy="259045"/>
    <xdr:sp macro="" textlink="">
      <xdr:nvSpPr>
        <xdr:cNvPr id="421" name="テキスト ボックス 420"/>
        <xdr:cNvSpPr txBox="1"/>
      </xdr:nvSpPr>
      <xdr:spPr>
        <a:xfrm>
          <a:off x="8450794" y="13557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125806</xdr:rowOff>
    </xdr:from>
    <xdr:to>
      <xdr:col>15</xdr:col>
      <xdr:colOff>231775</xdr:colOff>
      <xdr:row>78</xdr:row>
      <xdr:rowOff>55956</xdr:rowOff>
    </xdr:to>
    <xdr:sp macro="" textlink="">
      <xdr:nvSpPr>
        <xdr:cNvPr id="427" name="円/楕円 426"/>
        <xdr:cNvSpPr/>
      </xdr:nvSpPr>
      <xdr:spPr>
        <a:xfrm>
          <a:off x="10426700" y="133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148683</xdr:rowOff>
    </xdr:from>
    <xdr:ext cx="599010" cy="259045"/>
    <xdr:sp macro="" textlink="">
      <xdr:nvSpPr>
        <xdr:cNvPr id="428" name="普通建設事業費 （ うち新規整備　）該当値テキスト"/>
        <xdr:cNvSpPr txBox="1"/>
      </xdr:nvSpPr>
      <xdr:spPr>
        <a:xfrm>
          <a:off x="10528300" y="13178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243,596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100285</xdr:rowOff>
    </xdr:from>
    <xdr:to>
      <xdr:col>14</xdr:col>
      <xdr:colOff>79375</xdr:colOff>
      <xdr:row>78</xdr:row>
      <xdr:rowOff>30435</xdr:rowOff>
    </xdr:to>
    <xdr:sp macro="" textlink="">
      <xdr:nvSpPr>
        <xdr:cNvPr id="429" name="円/楕円 428"/>
        <xdr:cNvSpPr/>
      </xdr:nvSpPr>
      <xdr:spPr>
        <a:xfrm>
          <a:off x="9588500" y="133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46962</xdr:rowOff>
    </xdr:from>
    <xdr:ext cx="599010" cy="259045"/>
    <xdr:sp macro="" textlink="">
      <xdr:nvSpPr>
        <xdr:cNvPr id="430" name="テキスト ボックス 429"/>
        <xdr:cNvSpPr txBox="1"/>
      </xdr:nvSpPr>
      <xdr:spPr>
        <a:xfrm>
          <a:off x="9339794" y="1307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267,041</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68907</xdr:rowOff>
    </xdr:from>
    <xdr:to>
      <xdr:col>12</xdr:col>
      <xdr:colOff>561975</xdr:colOff>
      <xdr:row>70</xdr:row>
      <xdr:rowOff>170507</xdr:rowOff>
    </xdr:to>
    <xdr:sp macro="" textlink="">
      <xdr:nvSpPr>
        <xdr:cNvPr id="431" name="円/楕円 430"/>
        <xdr:cNvSpPr/>
      </xdr:nvSpPr>
      <xdr:spPr>
        <a:xfrm>
          <a:off x="8699500" y="120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166079</xdr:colOff>
      <xdr:row>69</xdr:row>
      <xdr:rowOff>15584</xdr:rowOff>
    </xdr:from>
    <xdr:ext cx="690189" cy="259045"/>
    <xdr:sp macro="" textlink="">
      <xdr:nvSpPr>
        <xdr:cNvPr id="432" name="テキスト ボックス 431"/>
        <xdr:cNvSpPr txBox="1"/>
      </xdr:nvSpPr>
      <xdr:spPr>
        <a:xfrm>
          <a:off x="8405204" y="118456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6" name="テキスト ボックス 445"/>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6" name="直線コネクタ 455"/>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7"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8" name="直線コネクタ 457"/>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9"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60" name="直線コネクタ 459"/>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149611</xdr:rowOff>
    </xdr:from>
    <xdr:to>
      <xdr:col>15</xdr:col>
      <xdr:colOff>180975</xdr:colOff>
      <xdr:row>99</xdr:row>
      <xdr:rowOff>29753</xdr:rowOff>
    </xdr:to>
    <xdr:cxnSp macro="">
      <xdr:nvCxnSpPr>
        <xdr:cNvPr id="461" name="直線コネクタ 460"/>
        <xdr:cNvCxnSpPr/>
      </xdr:nvCxnSpPr>
      <xdr:spPr>
        <a:xfrm flipV="1">
          <a:off x="9639300" y="16951711"/>
          <a:ext cx="838200" cy="51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2"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3" name="フローチャート : 判断 462"/>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23413</xdr:rowOff>
    </xdr:from>
    <xdr:to>
      <xdr:col>14</xdr:col>
      <xdr:colOff>28575</xdr:colOff>
      <xdr:row>99</xdr:row>
      <xdr:rowOff>29753</xdr:rowOff>
    </xdr:to>
    <xdr:cxnSp macro="">
      <xdr:nvCxnSpPr>
        <xdr:cNvPr id="464" name="直線コネクタ 463"/>
        <xdr:cNvCxnSpPr/>
      </xdr:nvCxnSpPr>
      <xdr:spPr>
        <a:xfrm>
          <a:off x="8750300" y="16996963"/>
          <a:ext cx="889000" cy="6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125485</xdr:rowOff>
    </xdr:from>
    <xdr:to>
      <xdr:col>14</xdr:col>
      <xdr:colOff>79375</xdr:colOff>
      <xdr:row>99</xdr:row>
      <xdr:rowOff>55635</xdr:rowOff>
    </xdr:to>
    <xdr:sp macro="" textlink="">
      <xdr:nvSpPr>
        <xdr:cNvPr id="465" name="フローチャート : 判断 464"/>
        <xdr:cNvSpPr/>
      </xdr:nvSpPr>
      <xdr:spPr>
        <a:xfrm>
          <a:off x="9588500" y="1692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72162</xdr:rowOff>
    </xdr:from>
    <xdr:ext cx="599010" cy="259045"/>
    <xdr:sp macro="" textlink="">
      <xdr:nvSpPr>
        <xdr:cNvPr id="466" name="テキスト ボックス 465"/>
        <xdr:cNvSpPr txBox="1"/>
      </xdr:nvSpPr>
      <xdr:spPr>
        <a:xfrm>
          <a:off x="9339794" y="1670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115525</xdr:rowOff>
    </xdr:from>
    <xdr:to>
      <xdr:col>12</xdr:col>
      <xdr:colOff>561975</xdr:colOff>
      <xdr:row>99</xdr:row>
      <xdr:rowOff>45675</xdr:rowOff>
    </xdr:to>
    <xdr:sp macro="" textlink="">
      <xdr:nvSpPr>
        <xdr:cNvPr id="467" name="フローチャート : 判断 466"/>
        <xdr:cNvSpPr/>
      </xdr:nvSpPr>
      <xdr:spPr>
        <a:xfrm>
          <a:off x="8699500" y="169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62202</xdr:rowOff>
    </xdr:from>
    <xdr:ext cx="599010" cy="259045"/>
    <xdr:sp macro="" textlink="">
      <xdr:nvSpPr>
        <xdr:cNvPr id="468" name="テキスト ボックス 467"/>
        <xdr:cNvSpPr txBox="1"/>
      </xdr:nvSpPr>
      <xdr:spPr>
        <a:xfrm>
          <a:off x="8450794" y="1669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98811</xdr:rowOff>
    </xdr:from>
    <xdr:to>
      <xdr:col>15</xdr:col>
      <xdr:colOff>231775</xdr:colOff>
      <xdr:row>99</xdr:row>
      <xdr:rowOff>28961</xdr:rowOff>
    </xdr:to>
    <xdr:sp macro="" textlink="">
      <xdr:nvSpPr>
        <xdr:cNvPr id="474" name="円/楕円 473"/>
        <xdr:cNvSpPr/>
      </xdr:nvSpPr>
      <xdr:spPr>
        <a:xfrm>
          <a:off x="10426700" y="1690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58188</xdr:rowOff>
    </xdr:from>
    <xdr:ext cx="599010" cy="259045"/>
    <xdr:sp macro="" textlink="">
      <xdr:nvSpPr>
        <xdr:cNvPr id="475" name="普通建設事業費 （ うち更新整備　）該当値テキスト"/>
        <xdr:cNvSpPr txBox="1"/>
      </xdr:nvSpPr>
      <xdr:spPr>
        <a:xfrm>
          <a:off x="10528300" y="16688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173,987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150403</xdr:rowOff>
    </xdr:from>
    <xdr:to>
      <xdr:col>14</xdr:col>
      <xdr:colOff>79375</xdr:colOff>
      <xdr:row>99</xdr:row>
      <xdr:rowOff>80553</xdr:rowOff>
    </xdr:to>
    <xdr:sp macro="" textlink="">
      <xdr:nvSpPr>
        <xdr:cNvPr id="476" name="円/楕円 475"/>
        <xdr:cNvSpPr/>
      </xdr:nvSpPr>
      <xdr:spPr>
        <a:xfrm>
          <a:off x="9588500" y="16952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71680</xdr:rowOff>
    </xdr:from>
    <xdr:ext cx="534377" cy="259045"/>
    <xdr:sp macro="" textlink="">
      <xdr:nvSpPr>
        <xdr:cNvPr id="477" name="テキスト ボックス 476"/>
        <xdr:cNvSpPr txBox="1"/>
      </xdr:nvSpPr>
      <xdr:spPr>
        <a:xfrm>
          <a:off x="9372111" y="1704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38,573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144063</xdr:rowOff>
    </xdr:from>
    <xdr:to>
      <xdr:col>12</xdr:col>
      <xdr:colOff>561975</xdr:colOff>
      <xdr:row>99</xdr:row>
      <xdr:rowOff>74213</xdr:rowOff>
    </xdr:to>
    <xdr:sp macro="" textlink="">
      <xdr:nvSpPr>
        <xdr:cNvPr id="478" name="円/楕円 477"/>
        <xdr:cNvSpPr/>
      </xdr:nvSpPr>
      <xdr:spPr>
        <a:xfrm>
          <a:off x="8699500" y="169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65340</xdr:rowOff>
    </xdr:from>
    <xdr:ext cx="534377" cy="259045"/>
    <xdr:sp macro="" textlink="">
      <xdr:nvSpPr>
        <xdr:cNvPr id="479" name="テキスト ボックス 478"/>
        <xdr:cNvSpPr txBox="1"/>
      </xdr:nvSpPr>
      <xdr:spPr>
        <a:xfrm>
          <a:off x="8483111" y="1703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55,218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0" name="正方形/長方形 47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1" name="正方形/長方形 48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2" name="正方形/長方形 48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3" name="正方形/長方形 48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4" name="正方形/長方形 48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5" name="正方形/長方形 48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6" name="正方形/長方形 48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7" name="正方形/長方形 48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8" name="テキスト ボックス 48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9" name="直線コネクタ 48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0" name="直線コネクタ 48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1" name="テキスト ボックス 49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2" name="直線コネクタ 49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3" name="テキスト ボックス 492"/>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6" name="直線コネクタ 49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7" name="テキスト ボックス 496"/>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8" name="直線コネクタ 49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9" name="テキスト ボックス 49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3" name="直線コネクタ 502"/>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5" name="直線コネクタ 50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6"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7" name="直線コネクタ 506"/>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169510</xdr:rowOff>
    </xdr:from>
    <xdr:to>
      <xdr:col>23</xdr:col>
      <xdr:colOff>517525</xdr:colOff>
      <xdr:row>39</xdr:row>
      <xdr:rowOff>44450</xdr:rowOff>
    </xdr:to>
    <xdr:cxnSp macro="">
      <xdr:nvCxnSpPr>
        <xdr:cNvPr id="508" name="直線コネクタ 507"/>
        <xdr:cNvCxnSpPr/>
      </xdr:nvCxnSpPr>
      <xdr:spPr>
        <a:xfrm>
          <a:off x="15481300" y="6684610"/>
          <a:ext cx="838200" cy="46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117081</xdr:rowOff>
    </xdr:from>
    <xdr:ext cx="534377" cy="259045"/>
    <xdr:sp macro="" textlink="">
      <xdr:nvSpPr>
        <xdr:cNvPr id="509" name="災害復旧事業費平均値テキスト"/>
        <xdr:cNvSpPr txBox="1"/>
      </xdr:nvSpPr>
      <xdr:spPr>
        <a:xfrm>
          <a:off x="16370300" y="6460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10" name="フローチャート : 判断 509"/>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169510</xdr:rowOff>
    </xdr:from>
    <xdr:to>
      <xdr:col>22</xdr:col>
      <xdr:colOff>365125</xdr:colOff>
      <xdr:row>39</xdr:row>
      <xdr:rowOff>9093</xdr:rowOff>
    </xdr:to>
    <xdr:cxnSp macro="">
      <xdr:nvCxnSpPr>
        <xdr:cNvPr id="511" name="直線コネクタ 510"/>
        <xdr:cNvCxnSpPr/>
      </xdr:nvCxnSpPr>
      <xdr:spPr>
        <a:xfrm flipV="1">
          <a:off x="14592300" y="6684610"/>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119022</xdr:rowOff>
    </xdr:from>
    <xdr:to>
      <xdr:col>22</xdr:col>
      <xdr:colOff>415925</xdr:colOff>
      <xdr:row>39</xdr:row>
      <xdr:rowOff>49172</xdr:rowOff>
    </xdr:to>
    <xdr:sp macro="" textlink="">
      <xdr:nvSpPr>
        <xdr:cNvPr id="512" name="フローチャート : 判断 511"/>
        <xdr:cNvSpPr/>
      </xdr:nvSpPr>
      <xdr:spPr>
        <a:xfrm>
          <a:off x="15430500" y="66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40299</xdr:rowOff>
    </xdr:from>
    <xdr:ext cx="534377" cy="259045"/>
    <xdr:sp macro="" textlink="">
      <xdr:nvSpPr>
        <xdr:cNvPr id="513" name="テキスト ボックス 512"/>
        <xdr:cNvSpPr txBox="1"/>
      </xdr:nvSpPr>
      <xdr:spPr>
        <a:xfrm>
          <a:off x="15214111" y="672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9093</xdr:rowOff>
    </xdr:from>
    <xdr:to>
      <xdr:col>21</xdr:col>
      <xdr:colOff>161925</xdr:colOff>
      <xdr:row>39</xdr:row>
      <xdr:rowOff>14564</xdr:rowOff>
    </xdr:to>
    <xdr:cxnSp macro="">
      <xdr:nvCxnSpPr>
        <xdr:cNvPr id="514" name="直線コネクタ 513"/>
        <xdr:cNvCxnSpPr/>
      </xdr:nvCxnSpPr>
      <xdr:spPr>
        <a:xfrm flipV="1">
          <a:off x="13703300" y="6695643"/>
          <a:ext cx="889000" cy="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110811</xdr:rowOff>
    </xdr:from>
    <xdr:to>
      <xdr:col>21</xdr:col>
      <xdr:colOff>212725</xdr:colOff>
      <xdr:row>39</xdr:row>
      <xdr:rowOff>40961</xdr:rowOff>
    </xdr:to>
    <xdr:sp macro="" textlink="">
      <xdr:nvSpPr>
        <xdr:cNvPr id="515" name="フローチャート : 判断 514"/>
        <xdr:cNvSpPr/>
      </xdr:nvSpPr>
      <xdr:spPr>
        <a:xfrm>
          <a:off x="14541500" y="662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57488</xdr:rowOff>
    </xdr:from>
    <xdr:ext cx="534377" cy="259045"/>
    <xdr:sp macro="" textlink="">
      <xdr:nvSpPr>
        <xdr:cNvPr id="516" name="テキスト ボックス 515"/>
        <xdr:cNvSpPr txBox="1"/>
      </xdr:nvSpPr>
      <xdr:spPr>
        <a:xfrm>
          <a:off x="14325111" y="640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14564</xdr:rowOff>
    </xdr:from>
    <xdr:to>
      <xdr:col>19</xdr:col>
      <xdr:colOff>644525</xdr:colOff>
      <xdr:row>39</xdr:row>
      <xdr:rowOff>36071</xdr:rowOff>
    </xdr:to>
    <xdr:cxnSp macro="">
      <xdr:nvCxnSpPr>
        <xdr:cNvPr id="517" name="直線コネクタ 516"/>
        <xdr:cNvCxnSpPr/>
      </xdr:nvCxnSpPr>
      <xdr:spPr>
        <a:xfrm flipV="1">
          <a:off x="12814300" y="6701114"/>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105184</xdr:rowOff>
    </xdr:from>
    <xdr:to>
      <xdr:col>20</xdr:col>
      <xdr:colOff>9525</xdr:colOff>
      <xdr:row>39</xdr:row>
      <xdr:rowOff>35334</xdr:rowOff>
    </xdr:to>
    <xdr:sp macro="" textlink="">
      <xdr:nvSpPr>
        <xdr:cNvPr id="518" name="フローチャート : 判断 517"/>
        <xdr:cNvSpPr/>
      </xdr:nvSpPr>
      <xdr:spPr>
        <a:xfrm>
          <a:off x="13652500" y="66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51861</xdr:rowOff>
    </xdr:from>
    <xdr:ext cx="534377" cy="259045"/>
    <xdr:sp macro="" textlink="">
      <xdr:nvSpPr>
        <xdr:cNvPr id="519" name="テキスト ボックス 518"/>
        <xdr:cNvSpPr txBox="1"/>
      </xdr:nvSpPr>
      <xdr:spPr>
        <a:xfrm>
          <a:off x="13436111" y="63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87044</xdr:rowOff>
    </xdr:from>
    <xdr:to>
      <xdr:col>18</xdr:col>
      <xdr:colOff>492125</xdr:colOff>
      <xdr:row>39</xdr:row>
      <xdr:rowOff>17194</xdr:rowOff>
    </xdr:to>
    <xdr:sp macro="" textlink="">
      <xdr:nvSpPr>
        <xdr:cNvPr id="520" name="フローチャート : 判断 519"/>
        <xdr:cNvSpPr/>
      </xdr:nvSpPr>
      <xdr:spPr>
        <a:xfrm>
          <a:off x="12763500" y="66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33722</xdr:rowOff>
    </xdr:from>
    <xdr:ext cx="534377" cy="259045"/>
    <xdr:sp macro="" textlink="">
      <xdr:nvSpPr>
        <xdr:cNvPr id="521" name="テキスト ボックス 520"/>
        <xdr:cNvSpPr txBox="1"/>
      </xdr:nvSpPr>
      <xdr:spPr>
        <a:xfrm>
          <a:off x="12547111" y="63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7" name="円/楕円 52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2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118710</xdr:rowOff>
    </xdr:from>
    <xdr:to>
      <xdr:col>22</xdr:col>
      <xdr:colOff>415925</xdr:colOff>
      <xdr:row>39</xdr:row>
      <xdr:rowOff>48860</xdr:rowOff>
    </xdr:to>
    <xdr:sp macro="" textlink="">
      <xdr:nvSpPr>
        <xdr:cNvPr id="529" name="円/楕円 528"/>
        <xdr:cNvSpPr/>
      </xdr:nvSpPr>
      <xdr:spPr>
        <a:xfrm>
          <a:off x="15430500" y="663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65386</xdr:rowOff>
    </xdr:from>
    <xdr:ext cx="534377" cy="259045"/>
    <xdr:sp macro="" textlink="">
      <xdr:nvSpPr>
        <xdr:cNvPr id="530" name="テキスト ボックス 529"/>
        <xdr:cNvSpPr txBox="1"/>
      </xdr:nvSpPr>
      <xdr:spPr>
        <a:xfrm>
          <a:off x="15214111" y="640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129743</xdr:rowOff>
    </xdr:from>
    <xdr:to>
      <xdr:col>21</xdr:col>
      <xdr:colOff>212725</xdr:colOff>
      <xdr:row>39</xdr:row>
      <xdr:rowOff>59893</xdr:rowOff>
    </xdr:to>
    <xdr:sp macro="" textlink="">
      <xdr:nvSpPr>
        <xdr:cNvPr id="531" name="円/楕円 530"/>
        <xdr:cNvSpPr/>
      </xdr:nvSpPr>
      <xdr:spPr>
        <a:xfrm>
          <a:off x="14541500" y="66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51020</xdr:rowOff>
    </xdr:from>
    <xdr:ext cx="469744" cy="259045"/>
    <xdr:sp macro="" textlink="">
      <xdr:nvSpPr>
        <xdr:cNvPr id="532" name="テキスト ボックス 531"/>
        <xdr:cNvSpPr txBox="1"/>
      </xdr:nvSpPr>
      <xdr:spPr>
        <a:xfrm>
          <a:off x="14357427" y="673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135214</xdr:rowOff>
    </xdr:from>
    <xdr:to>
      <xdr:col>20</xdr:col>
      <xdr:colOff>9525</xdr:colOff>
      <xdr:row>39</xdr:row>
      <xdr:rowOff>65364</xdr:rowOff>
    </xdr:to>
    <xdr:sp macro="" textlink="">
      <xdr:nvSpPr>
        <xdr:cNvPr id="533" name="円/楕円 532"/>
        <xdr:cNvSpPr/>
      </xdr:nvSpPr>
      <xdr:spPr>
        <a:xfrm>
          <a:off x="13652500" y="665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56491</xdr:rowOff>
    </xdr:from>
    <xdr:ext cx="469744" cy="259045"/>
    <xdr:sp macro="" textlink="">
      <xdr:nvSpPr>
        <xdr:cNvPr id="534" name="テキスト ボックス 533"/>
        <xdr:cNvSpPr txBox="1"/>
      </xdr:nvSpPr>
      <xdr:spPr>
        <a:xfrm>
          <a:off x="13468427" y="674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156721</xdr:rowOff>
    </xdr:from>
    <xdr:to>
      <xdr:col>18</xdr:col>
      <xdr:colOff>492125</xdr:colOff>
      <xdr:row>39</xdr:row>
      <xdr:rowOff>86871</xdr:rowOff>
    </xdr:to>
    <xdr:sp macro="" textlink="">
      <xdr:nvSpPr>
        <xdr:cNvPr id="535" name="円/楕円 534"/>
        <xdr:cNvSpPr/>
      </xdr:nvSpPr>
      <xdr:spPr>
        <a:xfrm>
          <a:off x="12763500" y="667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77998</xdr:rowOff>
    </xdr:from>
    <xdr:ext cx="469744" cy="259045"/>
    <xdr:sp macro="" textlink="">
      <xdr:nvSpPr>
        <xdr:cNvPr id="536" name="テキスト ボックス 535"/>
        <xdr:cNvSpPr txBox="1"/>
      </xdr:nvSpPr>
      <xdr:spPr>
        <a:xfrm>
          <a:off x="12579427" y="676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50" name="テキスト ボックス 54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2" name="テキスト ボックス 55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4" name="テキスト ボックス 55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6" name="テキスト ボックス 55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8" name="直線コネクタ 557"/>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9"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1"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2" name="直線コネクタ 561"/>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4"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5" name="フローチャート : 判断 564"/>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7" name="フローチャート :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88900</xdr:rowOff>
    </xdr:from>
    <xdr:to>
      <xdr:col>21</xdr:col>
      <xdr:colOff>212725</xdr:colOff>
      <xdr:row>59</xdr:row>
      <xdr:rowOff>19050</xdr:rowOff>
    </xdr:to>
    <xdr:sp macro="" textlink="">
      <xdr:nvSpPr>
        <xdr:cNvPr id="570" name="フローチャート :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1" name="テキスト ボックス 570"/>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67411</xdr:rowOff>
    </xdr:from>
    <xdr:to>
      <xdr:col>20</xdr:col>
      <xdr:colOff>9525</xdr:colOff>
      <xdr:row>58</xdr:row>
      <xdr:rowOff>169011</xdr:rowOff>
    </xdr:to>
    <xdr:sp macro="" textlink="">
      <xdr:nvSpPr>
        <xdr:cNvPr id="573" name="フローチャート : 判断 572"/>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14088</xdr:rowOff>
    </xdr:from>
    <xdr:ext cx="313932" cy="259045"/>
    <xdr:sp macro="" textlink="">
      <xdr:nvSpPr>
        <xdr:cNvPr id="574" name="テキスト ボックス 573"/>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82271</xdr:rowOff>
    </xdr:from>
    <xdr:to>
      <xdr:col>18</xdr:col>
      <xdr:colOff>492125</xdr:colOff>
      <xdr:row>59</xdr:row>
      <xdr:rowOff>12421</xdr:rowOff>
    </xdr:to>
    <xdr:sp macro="" textlink="">
      <xdr:nvSpPr>
        <xdr:cNvPr id="575" name="フローチャート : 判断 574"/>
        <xdr:cNvSpPr/>
      </xdr:nvSpPr>
      <xdr:spPr>
        <a:xfrm>
          <a:off x="12763500" y="10026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28948</xdr:rowOff>
    </xdr:from>
    <xdr:ext cx="313932" cy="259045"/>
    <xdr:sp macro="" textlink="">
      <xdr:nvSpPr>
        <xdr:cNvPr id="576" name="テキスト ボックス 575"/>
        <xdr:cNvSpPr txBox="1"/>
      </xdr:nvSpPr>
      <xdr:spPr>
        <a:xfrm>
          <a:off x="12657333" y="9801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2" name="円/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3"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4" name="円/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5" name="テキスト ボックス 584"/>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6" name="円/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35577</xdr:rowOff>
    </xdr:from>
    <xdr:ext cx="249299" cy="259045"/>
    <xdr:sp macro="" textlink="">
      <xdr:nvSpPr>
        <xdr:cNvPr id="587" name="テキスト ボックス 586"/>
        <xdr:cNvSpPr txBox="1"/>
      </xdr:nvSpPr>
      <xdr:spPr>
        <a:xfrm>
          <a:off x="14467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8" name="円/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9" name="テキスト ボックス 58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90" name="円/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1" name="テキスト ボックス 59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5" name="テキスト ボックス 60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7" name="テキスト ボックス 60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9" name="テキスト ボックス 60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1" name="テキスト ボックス 610"/>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3" name="テキスト ボックス 61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5" name="直線コネクタ 614"/>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6"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7" name="直線コネクタ 616"/>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8"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9" name="直線コネクタ 618"/>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77501</xdr:rowOff>
    </xdr:from>
    <xdr:to>
      <xdr:col>23</xdr:col>
      <xdr:colOff>517525</xdr:colOff>
      <xdr:row>76</xdr:row>
      <xdr:rowOff>51400</xdr:rowOff>
    </xdr:to>
    <xdr:cxnSp macro="">
      <xdr:nvCxnSpPr>
        <xdr:cNvPr id="620" name="直線コネクタ 619"/>
        <xdr:cNvCxnSpPr/>
      </xdr:nvCxnSpPr>
      <xdr:spPr>
        <a:xfrm>
          <a:off x="15481300" y="12936251"/>
          <a:ext cx="838200" cy="1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129312</xdr:rowOff>
    </xdr:from>
    <xdr:ext cx="599010" cy="259045"/>
    <xdr:sp macro="" textlink="">
      <xdr:nvSpPr>
        <xdr:cNvPr id="621" name="公債費平均値テキスト"/>
        <xdr:cNvSpPr txBox="1"/>
      </xdr:nvSpPr>
      <xdr:spPr>
        <a:xfrm>
          <a:off x="16370300" y="13330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2" name="フローチャート : 判断 621"/>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77501</xdr:rowOff>
    </xdr:from>
    <xdr:to>
      <xdr:col>22</xdr:col>
      <xdr:colOff>365125</xdr:colOff>
      <xdr:row>77</xdr:row>
      <xdr:rowOff>34455</xdr:rowOff>
    </xdr:to>
    <xdr:cxnSp macro="">
      <xdr:nvCxnSpPr>
        <xdr:cNvPr id="623" name="直線コネクタ 622"/>
        <xdr:cNvCxnSpPr/>
      </xdr:nvCxnSpPr>
      <xdr:spPr>
        <a:xfrm flipV="1">
          <a:off x="14592300" y="12936251"/>
          <a:ext cx="889000" cy="2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22676</xdr:rowOff>
    </xdr:from>
    <xdr:to>
      <xdr:col>22</xdr:col>
      <xdr:colOff>415925</xdr:colOff>
      <xdr:row>78</xdr:row>
      <xdr:rowOff>124276</xdr:rowOff>
    </xdr:to>
    <xdr:sp macro="" textlink="">
      <xdr:nvSpPr>
        <xdr:cNvPr id="624" name="フローチャート : 判断 623"/>
        <xdr:cNvSpPr/>
      </xdr:nvSpPr>
      <xdr:spPr>
        <a:xfrm>
          <a:off x="15430500" y="1339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115403</xdr:rowOff>
    </xdr:from>
    <xdr:ext cx="599010" cy="259045"/>
    <xdr:sp macro="" textlink="">
      <xdr:nvSpPr>
        <xdr:cNvPr id="625" name="テキスト ボックス 624"/>
        <xdr:cNvSpPr txBox="1"/>
      </xdr:nvSpPr>
      <xdr:spPr>
        <a:xfrm>
          <a:off x="15181794" y="1348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34455</xdr:rowOff>
    </xdr:from>
    <xdr:to>
      <xdr:col>21</xdr:col>
      <xdr:colOff>161925</xdr:colOff>
      <xdr:row>77</xdr:row>
      <xdr:rowOff>127932</xdr:rowOff>
    </xdr:to>
    <xdr:cxnSp macro="">
      <xdr:nvCxnSpPr>
        <xdr:cNvPr id="626" name="直線コネクタ 625"/>
        <xdr:cNvCxnSpPr/>
      </xdr:nvCxnSpPr>
      <xdr:spPr>
        <a:xfrm flipV="1">
          <a:off x="13703300" y="13236105"/>
          <a:ext cx="889000" cy="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17571</xdr:rowOff>
    </xdr:from>
    <xdr:to>
      <xdr:col>21</xdr:col>
      <xdr:colOff>212725</xdr:colOff>
      <xdr:row>78</xdr:row>
      <xdr:rowOff>119171</xdr:rowOff>
    </xdr:to>
    <xdr:sp macro="" textlink="">
      <xdr:nvSpPr>
        <xdr:cNvPr id="627" name="フローチャート : 判断 626"/>
        <xdr:cNvSpPr/>
      </xdr:nvSpPr>
      <xdr:spPr>
        <a:xfrm>
          <a:off x="14541500" y="1339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110298</xdr:rowOff>
    </xdr:from>
    <xdr:ext cx="599010" cy="259045"/>
    <xdr:sp macro="" textlink="">
      <xdr:nvSpPr>
        <xdr:cNvPr id="628" name="テキスト ボックス 627"/>
        <xdr:cNvSpPr txBox="1"/>
      </xdr:nvSpPr>
      <xdr:spPr>
        <a:xfrm>
          <a:off x="14292794" y="13483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161227</xdr:rowOff>
    </xdr:from>
    <xdr:to>
      <xdr:col>19</xdr:col>
      <xdr:colOff>644525</xdr:colOff>
      <xdr:row>77</xdr:row>
      <xdr:rowOff>127932</xdr:rowOff>
    </xdr:to>
    <xdr:cxnSp macro="">
      <xdr:nvCxnSpPr>
        <xdr:cNvPr id="629" name="直線コネクタ 628"/>
        <xdr:cNvCxnSpPr/>
      </xdr:nvCxnSpPr>
      <xdr:spPr>
        <a:xfrm>
          <a:off x="12814300" y="13191427"/>
          <a:ext cx="889000" cy="1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7564</xdr:rowOff>
    </xdr:from>
    <xdr:to>
      <xdr:col>20</xdr:col>
      <xdr:colOff>9525</xdr:colOff>
      <xdr:row>78</xdr:row>
      <xdr:rowOff>109164</xdr:rowOff>
    </xdr:to>
    <xdr:sp macro="" textlink="">
      <xdr:nvSpPr>
        <xdr:cNvPr id="630" name="フローチャート : 判断 629"/>
        <xdr:cNvSpPr/>
      </xdr:nvSpPr>
      <xdr:spPr>
        <a:xfrm>
          <a:off x="13652500" y="1338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100291</xdr:rowOff>
    </xdr:from>
    <xdr:ext cx="599010" cy="259045"/>
    <xdr:sp macro="" textlink="">
      <xdr:nvSpPr>
        <xdr:cNvPr id="631" name="テキスト ボックス 630"/>
        <xdr:cNvSpPr txBox="1"/>
      </xdr:nvSpPr>
      <xdr:spPr>
        <a:xfrm>
          <a:off x="13403794" y="13473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4773</xdr:rowOff>
    </xdr:from>
    <xdr:to>
      <xdr:col>18</xdr:col>
      <xdr:colOff>492125</xdr:colOff>
      <xdr:row>78</xdr:row>
      <xdr:rowOff>106373</xdr:rowOff>
    </xdr:to>
    <xdr:sp macro="" textlink="">
      <xdr:nvSpPr>
        <xdr:cNvPr id="632" name="フローチャート : 判断 631"/>
        <xdr:cNvSpPr/>
      </xdr:nvSpPr>
      <xdr:spPr>
        <a:xfrm>
          <a:off x="12763500" y="1337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78</xdr:row>
      <xdr:rowOff>97500</xdr:rowOff>
    </xdr:from>
    <xdr:ext cx="599010" cy="259045"/>
    <xdr:sp macro="" textlink="">
      <xdr:nvSpPr>
        <xdr:cNvPr id="633" name="テキスト ボックス 632"/>
        <xdr:cNvSpPr txBox="1"/>
      </xdr:nvSpPr>
      <xdr:spPr>
        <a:xfrm>
          <a:off x="12514794" y="1347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600</xdr:rowOff>
    </xdr:from>
    <xdr:to>
      <xdr:col>23</xdr:col>
      <xdr:colOff>568325</xdr:colOff>
      <xdr:row>76</xdr:row>
      <xdr:rowOff>102200</xdr:rowOff>
    </xdr:to>
    <xdr:sp macro="" textlink="">
      <xdr:nvSpPr>
        <xdr:cNvPr id="639" name="円/楕円 638"/>
        <xdr:cNvSpPr/>
      </xdr:nvSpPr>
      <xdr:spPr>
        <a:xfrm>
          <a:off x="16268700" y="130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23476</xdr:rowOff>
    </xdr:from>
    <xdr:ext cx="599010" cy="259045"/>
    <xdr:sp macro="" textlink="">
      <xdr:nvSpPr>
        <xdr:cNvPr id="640" name="公債費該当値テキスト"/>
        <xdr:cNvSpPr txBox="1"/>
      </xdr:nvSpPr>
      <xdr:spPr>
        <a:xfrm>
          <a:off x="16370300" y="12882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399,528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26701</xdr:rowOff>
    </xdr:from>
    <xdr:to>
      <xdr:col>22</xdr:col>
      <xdr:colOff>415925</xdr:colOff>
      <xdr:row>75</xdr:row>
      <xdr:rowOff>128301</xdr:rowOff>
    </xdr:to>
    <xdr:sp macro="" textlink="">
      <xdr:nvSpPr>
        <xdr:cNvPr id="641" name="円/楕円 640"/>
        <xdr:cNvSpPr/>
      </xdr:nvSpPr>
      <xdr:spPr>
        <a:xfrm>
          <a:off x="15430500" y="128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144828</xdr:rowOff>
    </xdr:from>
    <xdr:ext cx="599010" cy="259045"/>
    <xdr:sp macro="" textlink="">
      <xdr:nvSpPr>
        <xdr:cNvPr id="642" name="テキスト ボックス 641"/>
        <xdr:cNvSpPr txBox="1"/>
      </xdr:nvSpPr>
      <xdr:spPr>
        <a:xfrm>
          <a:off x="15181794" y="1266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155105</xdr:rowOff>
    </xdr:from>
    <xdr:to>
      <xdr:col>21</xdr:col>
      <xdr:colOff>212725</xdr:colOff>
      <xdr:row>77</xdr:row>
      <xdr:rowOff>85255</xdr:rowOff>
    </xdr:to>
    <xdr:sp macro="" textlink="">
      <xdr:nvSpPr>
        <xdr:cNvPr id="643" name="円/楕円 642"/>
        <xdr:cNvSpPr/>
      </xdr:nvSpPr>
      <xdr:spPr>
        <a:xfrm>
          <a:off x="14541500" y="131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101782</xdr:rowOff>
    </xdr:from>
    <xdr:ext cx="599010" cy="259045"/>
    <xdr:sp macro="" textlink="">
      <xdr:nvSpPr>
        <xdr:cNvPr id="644" name="テキスト ボックス 643"/>
        <xdr:cNvSpPr txBox="1"/>
      </xdr:nvSpPr>
      <xdr:spPr>
        <a:xfrm>
          <a:off x="14292794" y="12960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77132</xdr:rowOff>
    </xdr:from>
    <xdr:to>
      <xdr:col>20</xdr:col>
      <xdr:colOff>9525</xdr:colOff>
      <xdr:row>78</xdr:row>
      <xdr:rowOff>7282</xdr:rowOff>
    </xdr:to>
    <xdr:sp macro="" textlink="">
      <xdr:nvSpPr>
        <xdr:cNvPr id="645" name="円/楕円 644"/>
        <xdr:cNvSpPr/>
      </xdr:nvSpPr>
      <xdr:spPr>
        <a:xfrm>
          <a:off x="13652500" y="1327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23809</xdr:rowOff>
    </xdr:from>
    <xdr:ext cx="599010" cy="259045"/>
    <xdr:sp macro="" textlink="">
      <xdr:nvSpPr>
        <xdr:cNvPr id="646" name="テキスト ボックス 645"/>
        <xdr:cNvSpPr txBox="1"/>
      </xdr:nvSpPr>
      <xdr:spPr>
        <a:xfrm>
          <a:off x="13403794" y="13054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204,266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110427</xdr:rowOff>
    </xdr:from>
    <xdr:to>
      <xdr:col>18</xdr:col>
      <xdr:colOff>492125</xdr:colOff>
      <xdr:row>77</xdr:row>
      <xdr:rowOff>40577</xdr:rowOff>
    </xdr:to>
    <xdr:sp macro="" textlink="">
      <xdr:nvSpPr>
        <xdr:cNvPr id="647" name="円/楕円 646"/>
        <xdr:cNvSpPr/>
      </xdr:nvSpPr>
      <xdr:spPr>
        <a:xfrm>
          <a:off x="12763500" y="131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57105</xdr:rowOff>
    </xdr:from>
    <xdr:ext cx="599010" cy="259045"/>
    <xdr:sp macro="" textlink="">
      <xdr:nvSpPr>
        <xdr:cNvPr id="648" name="テキスト ボックス 647"/>
        <xdr:cNvSpPr txBox="1"/>
      </xdr:nvSpPr>
      <xdr:spPr>
        <a:xfrm>
          <a:off x="12514794" y="12915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2" name="テキスト ボックス 66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4" name="テキスト ボックス 663"/>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6" name="テキスト ボックス 665"/>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8" name="テキスト ボックス 66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70" name="直線コネクタ 669"/>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1"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2" name="直線コネクタ 671"/>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3"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4" name="直線コネクタ 673"/>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53966</xdr:rowOff>
    </xdr:from>
    <xdr:to>
      <xdr:col>23</xdr:col>
      <xdr:colOff>517525</xdr:colOff>
      <xdr:row>97</xdr:row>
      <xdr:rowOff>140932</xdr:rowOff>
    </xdr:to>
    <xdr:cxnSp macro="">
      <xdr:nvCxnSpPr>
        <xdr:cNvPr id="675" name="直線コネクタ 674"/>
        <xdr:cNvCxnSpPr/>
      </xdr:nvCxnSpPr>
      <xdr:spPr>
        <a:xfrm flipV="1">
          <a:off x="15481300" y="16684616"/>
          <a:ext cx="838200" cy="8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6"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7" name="フローチャート : 判断 676"/>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20579</xdr:rowOff>
    </xdr:from>
    <xdr:to>
      <xdr:col>22</xdr:col>
      <xdr:colOff>365125</xdr:colOff>
      <xdr:row>97</xdr:row>
      <xdr:rowOff>140932</xdr:rowOff>
    </xdr:to>
    <xdr:cxnSp macro="">
      <xdr:nvCxnSpPr>
        <xdr:cNvPr id="678" name="直線コネクタ 677"/>
        <xdr:cNvCxnSpPr/>
      </xdr:nvCxnSpPr>
      <xdr:spPr>
        <a:xfrm>
          <a:off x="14592300" y="16651229"/>
          <a:ext cx="889000" cy="12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14974</xdr:rowOff>
    </xdr:from>
    <xdr:to>
      <xdr:col>22</xdr:col>
      <xdr:colOff>415925</xdr:colOff>
      <xdr:row>98</xdr:row>
      <xdr:rowOff>116574</xdr:rowOff>
    </xdr:to>
    <xdr:sp macro="" textlink="">
      <xdr:nvSpPr>
        <xdr:cNvPr id="679" name="フローチャート : 判断 678"/>
        <xdr:cNvSpPr/>
      </xdr:nvSpPr>
      <xdr:spPr>
        <a:xfrm>
          <a:off x="15430500" y="168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107701</xdr:rowOff>
    </xdr:from>
    <xdr:ext cx="534377" cy="259045"/>
    <xdr:sp macro="" textlink="">
      <xdr:nvSpPr>
        <xdr:cNvPr id="680" name="テキスト ボックス 679"/>
        <xdr:cNvSpPr txBox="1"/>
      </xdr:nvSpPr>
      <xdr:spPr>
        <a:xfrm>
          <a:off x="15214111" y="1690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20579</xdr:rowOff>
    </xdr:from>
    <xdr:to>
      <xdr:col>21</xdr:col>
      <xdr:colOff>161925</xdr:colOff>
      <xdr:row>97</xdr:row>
      <xdr:rowOff>94453</xdr:rowOff>
    </xdr:to>
    <xdr:cxnSp macro="">
      <xdr:nvCxnSpPr>
        <xdr:cNvPr id="681" name="直線コネクタ 680"/>
        <xdr:cNvCxnSpPr/>
      </xdr:nvCxnSpPr>
      <xdr:spPr>
        <a:xfrm flipV="1">
          <a:off x="13703300" y="16651229"/>
          <a:ext cx="889000" cy="7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23386</xdr:rowOff>
    </xdr:from>
    <xdr:to>
      <xdr:col>21</xdr:col>
      <xdr:colOff>212725</xdr:colOff>
      <xdr:row>98</xdr:row>
      <xdr:rowOff>124986</xdr:rowOff>
    </xdr:to>
    <xdr:sp macro="" textlink="">
      <xdr:nvSpPr>
        <xdr:cNvPr id="682" name="フローチャート : 判断 681"/>
        <xdr:cNvSpPr/>
      </xdr:nvSpPr>
      <xdr:spPr>
        <a:xfrm>
          <a:off x="14541500" y="1682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116113</xdr:rowOff>
    </xdr:from>
    <xdr:ext cx="534377" cy="259045"/>
    <xdr:sp macro="" textlink="">
      <xdr:nvSpPr>
        <xdr:cNvPr id="683" name="テキスト ボックス 682"/>
        <xdr:cNvSpPr txBox="1"/>
      </xdr:nvSpPr>
      <xdr:spPr>
        <a:xfrm>
          <a:off x="14325111" y="169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85680</xdr:rowOff>
    </xdr:from>
    <xdr:to>
      <xdr:col>19</xdr:col>
      <xdr:colOff>644525</xdr:colOff>
      <xdr:row>97</xdr:row>
      <xdr:rowOff>94453</xdr:rowOff>
    </xdr:to>
    <xdr:cxnSp macro="">
      <xdr:nvCxnSpPr>
        <xdr:cNvPr id="684" name="直線コネクタ 683"/>
        <xdr:cNvCxnSpPr/>
      </xdr:nvCxnSpPr>
      <xdr:spPr>
        <a:xfrm>
          <a:off x="12814300" y="16716330"/>
          <a:ext cx="889000" cy="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13790</xdr:rowOff>
    </xdr:from>
    <xdr:to>
      <xdr:col>20</xdr:col>
      <xdr:colOff>9525</xdr:colOff>
      <xdr:row>98</xdr:row>
      <xdr:rowOff>115390</xdr:rowOff>
    </xdr:to>
    <xdr:sp macro="" textlink="">
      <xdr:nvSpPr>
        <xdr:cNvPr id="685" name="フローチャート : 判断 684"/>
        <xdr:cNvSpPr/>
      </xdr:nvSpPr>
      <xdr:spPr>
        <a:xfrm>
          <a:off x="13652500" y="1681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106517</xdr:rowOff>
    </xdr:from>
    <xdr:ext cx="534377" cy="259045"/>
    <xdr:sp macro="" textlink="">
      <xdr:nvSpPr>
        <xdr:cNvPr id="686" name="テキスト ボックス 685"/>
        <xdr:cNvSpPr txBox="1"/>
      </xdr:nvSpPr>
      <xdr:spPr>
        <a:xfrm>
          <a:off x="13436111" y="169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100800</xdr:rowOff>
    </xdr:from>
    <xdr:to>
      <xdr:col>18</xdr:col>
      <xdr:colOff>492125</xdr:colOff>
      <xdr:row>98</xdr:row>
      <xdr:rowOff>30950</xdr:rowOff>
    </xdr:to>
    <xdr:sp macro="" textlink="">
      <xdr:nvSpPr>
        <xdr:cNvPr id="687" name="フローチャート : 判断 686"/>
        <xdr:cNvSpPr/>
      </xdr:nvSpPr>
      <xdr:spPr>
        <a:xfrm>
          <a:off x="12763500" y="167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22077</xdr:rowOff>
    </xdr:from>
    <xdr:ext cx="599010" cy="259045"/>
    <xdr:sp macro="" textlink="">
      <xdr:nvSpPr>
        <xdr:cNvPr id="688" name="テキスト ボックス 687"/>
        <xdr:cNvSpPr txBox="1"/>
      </xdr:nvSpPr>
      <xdr:spPr>
        <a:xfrm>
          <a:off x="12514794" y="1682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3166</xdr:rowOff>
    </xdr:from>
    <xdr:to>
      <xdr:col>23</xdr:col>
      <xdr:colOff>568325</xdr:colOff>
      <xdr:row>97</xdr:row>
      <xdr:rowOff>104766</xdr:rowOff>
    </xdr:to>
    <xdr:sp macro="" textlink="">
      <xdr:nvSpPr>
        <xdr:cNvPr id="694" name="円/楕円 693"/>
        <xdr:cNvSpPr/>
      </xdr:nvSpPr>
      <xdr:spPr>
        <a:xfrm>
          <a:off x="16268700" y="1663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26043</xdr:rowOff>
    </xdr:from>
    <xdr:ext cx="599010" cy="259045"/>
    <xdr:sp macro="" textlink="">
      <xdr:nvSpPr>
        <xdr:cNvPr id="695" name="積立金該当値テキスト"/>
        <xdr:cNvSpPr txBox="1"/>
      </xdr:nvSpPr>
      <xdr:spPr>
        <a:xfrm>
          <a:off x="16370300" y="16485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281,260</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90132</xdr:rowOff>
    </xdr:from>
    <xdr:to>
      <xdr:col>22</xdr:col>
      <xdr:colOff>415925</xdr:colOff>
      <xdr:row>98</xdr:row>
      <xdr:rowOff>20282</xdr:rowOff>
    </xdr:to>
    <xdr:sp macro="" textlink="">
      <xdr:nvSpPr>
        <xdr:cNvPr id="696" name="円/楕円 695"/>
        <xdr:cNvSpPr/>
      </xdr:nvSpPr>
      <xdr:spPr>
        <a:xfrm>
          <a:off x="15430500" y="167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36809</xdr:rowOff>
    </xdr:from>
    <xdr:ext cx="599010" cy="259045"/>
    <xdr:sp macro="" textlink="">
      <xdr:nvSpPr>
        <xdr:cNvPr id="697" name="テキスト ボックス 696"/>
        <xdr:cNvSpPr txBox="1"/>
      </xdr:nvSpPr>
      <xdr:spPr>
        <a:xfrm>
          <a:off x="15181794" y="1649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186,152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141229</xdr:rowOff>
    </xdr:from>
    <xdr:to>
      <xdr:col>21</xdr:col>
      <xdr:colOff>212725</xdr:colOff>
      <xdr:row>97</xdr:row>
      <xdr:rowOff>71379</xdr:rowOff>
    </xdr:to>
    <xdr:sp macro="" textlink="">
      <xdr:nvSpPr>
        <xdr:cNvPr id="698" name="円/楕円 697"/>
        <xdr:cNvSpPr/>
      </xdr:nvSpPr>
      <xdr:spPr>
        <a:xfrm>
          <a:off x="14541500" y="1660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87906</xdr:rowOff>
    </xdr:from>
    <xdr:ext cx="599010" cy="259045"/>
    <xdr:sp macro="" textlink="">
      <xdr:nvSpPr>
        <xdr:cNvPr id="699" name="テキスト ボックス 698"/>
        <xdr:cNvSpPr txBox="1"/>
      </xdr:nvSpPr>
      <xdr:spPr>
        <a:xfrm>
          <a:off x="14292794" y="16375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317,773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43653</xdr:rowOff>
    </xdr:from>
    <xdr:to>
      <xdr:col>20</xdr:col>
      <xdr:colOff>9525</xdr:colOff>
      <xdr:row>97</xdr:row>
      <xdr:rowOff>145253</xdr:rowOff>
    </xdr:to>
    <xdr:sp macro="" textlink="">
      <xdr:nvSpPr>
        <xdr:cNvPr id="700" name="円/楕円 699"/>
        <xdr:cNvSpPr/>
      </xdr:nvSpPr>
      <xdr:spPr>
        <a:xfrm>
          <a:off x="13652500" y="166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161780</xdr:rowOff>
    </xdr:from>
    <xdr:ext cx="599010" cy="259045"/>
    <xdr:sp macro="" textlink="">
      <xdr:nvSpPr>
        <xdr:cNvPr id="701" name="テキスト ボックス 700"/>
        <xdr:cNvSpPr txBox="1"/>
      </xdr:nvSpPr>
      <xdr:spPr>
        <a:xfrm>
          <a:off x="13403794" y="1644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236,983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34880</xdr:rowOff>
    </xdr:from>
    <xdr:to>
      <xdr:col>18</xdr:col>
      <xdr:colOff>492125</xdr:colOff>
      <xdr:row>97</xdr:row>
      <xdr:rowOff>136480</xdr:rowOff>
    </xdr:to>
    <xdr:sp macro="" textlink="">
      <xdr:nvSpPr>
        <xdr:cNvPr id="702" name="円/楕円 701"/>
        <xdr:cNvSpPr/>
      </xdr:nvSpPr>
      <xdr:spPr>
        <a:xfrm>
          <a:off x="12763500" y="1666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153007</xdr:rowOff>
    </xdr:from>
    <xdr:ext cx="599010" cy="259045"/>
    <xdr:sp macro="" textlink="">
      <xdr:nvSpPr>
        <xdr:cNvPr id="703" name="テキスト ボックス 702"/>
        <xdr:cNvSpPr txBox="1"/>
      </xdr:nvSpPr>
      <xdr:spPr>
        <a:xfrm>
          <a:off x="12514794" y="16440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7" name="テキスト ボックス 716"/>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9" name="テキスト ボックス 718"/>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1" name="テキスト ボックス 720"/>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7" name="直線コネクタ 726"/>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30"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1" name="直線コネクタ 730"/>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2" name="直線コネクタ 73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123588</xdr:rowOff>
    </xdr:from>
    <xdr:ext cx="469744" cy="259045"/>
    <xdr:sp macro="" textlink="">
      <xdr:nvSpPr>
        <xdr:cNvPr id="733" name="投資及び出資金平均値テキスト"/>
        <xdr:cNvSpPr txBox="1"/>
      </xdr:nvSpPr>
      <xdr:spPr>
        <a:xfrm>
          <a:off x="22212300" y="6467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4" name="フローチャート : 判断 733"/>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5" name="直線コネクタ 73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130086</xdr:rowOff>
    </xdr:from>
    <xdr:to>
      <xdr:col>31</xdr:col>
      <xdr:colOff>85725</xdr:colOff>
      <xdr:row>39</xdr:row>
      <xdr:rowOff>60236</xdr:rowOff>
    </xdr:to>
    <xdr:sp macro="" textlink="">
      <xdr:nvSpPr>
        <xdr:cNvPr id="736" name="フローチャート : 判断 735"/>
        <xdr:cNvSpPr/>
      </xdr:nvSpPr>
      <xdr:spPr>
        <a:xfrm>
          <a:off x="21272500" y="664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76763</xdr:rowOff>
    </xdr:from>
    <xdr:ext cx="378565" cy="259045"/>
    <xdr:sp macro="" textlink="">
      <xdr:nvSpPr>
        <xdr:cNvPr id="737" name="テキスト ボックス 736"/>
        <xdr:cNvSpPr txBox="1"/>
      </xdr:nvSpPr>
      <xdr:spPr>
        <a:xfrm>
          <a:off x="21134017" y="6420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8" name="直線コネクタ 73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156756</xdr:rowOff>
    </xdr:from>
    <xdr:to>
      <xdr:col>29</xdr:col>
      <xdr:colOff>568325</xdr:colOff>
      <xdr:row>39</xdr:row>
      <xdr:rowOff>86906</xdr:rowOff>
    </xdr:to>
    <xdr:sp macro="" textlink="">
      <xdr:nvSpPr>
        <xdr:cNvPr id="739" name="フローチャート : 判断 738"/>
        <xdr:cNvSpPr/>
      </xdr:nvSpPr>
      <xdr:spPr>
        <a:xfrm>
          <a:off x="20383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103433</xdr:rowOff>
    </xdr:from>
    <xdr:ext cx="378565" cy="259045"/>
    <xdr:sp macro="" textlink="">
      <xdr:nvSpPr>
        <xdr:cNvPr id="740" name="テキスト ボックス 739"/>
        <xdr:cNvSpPr txBox="1"/>
      </xdr:nvSpPr>
      <xdr:spPr>
        <a:xfrm>
          <a:off x="20245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1" name="直線コネクタ 74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105207</xdr:rowOff>
    </xdr:from>
    <xdr:to>
      <xdr:col>28</xdr:col>
      <xdr:colOff>365125</xdr:colOff>
      <xdr:row>39</xdr:row>
      <xdr:rowOff>35357</xdr:rowOff>
    </xdr:to>
    <xdr:sp macro="" textlink="">
      <xdr:nvSpPr>
        <xdr:cNvPr id="742" name="フローチャート : 判断 741"/>
        <xdr:cNvSpPr/>
      </xdr:nvSpPr>
      <xdr:spPr>
        <a:xfrm>
          <a:off x="19494500" y="662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51884</xdr:rowOff>
    </xdr:from>
    <xdr:ext cx="469744" cy="259045"/>
    <xdr:sp macro="" textlink="">
      <xdr:nvSpPr>
        <xdr:cNvPr id="743" name="テキスト ボックス 742"/>
        <xdr:cNvSpPr txBox="1"/>
      </xdr:nvSpPr>
      <xdr:spPr>
        <a:xfrm>
          <a:off x="19310427" y="63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124638</xdr:rowOff>
    </xdr:from>
    <xdr:to>
      <xdr:col>27</xdr:col>
      <xdr:colOff>161925</xdr:colOff>
      <xdr:row>39</xdr:row>
      <xdr:rowOff>54788</xdr:rowOff>
    </xdr:to>
    <xdr:sp macro="" textlink="">
      <xdr:nvSpPr>
        <xdr:cNvPr id="744" name="フローチャート : 判断 743"/>
        <xdr:cNvSpPr/>
      </xdr:nvSpPr>
      <xdr:spPr>
        <a:xfrm>
          <a:off x="18605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71315</xdr:rowOff>
    </xdr:from>
    <xdr:ext cx="469744" cy="259045"/>
    <xdr:sp macro="" textlink="">
      <xdr:nvSpPr>
        <xdr:cNvPr id="745" name="テキスト ボックス 744"/>
        <xdr:cNvSpPr txBox="1"/>
      </xdr:nvSpPr>
      <xdr:spPr>
        <a:xfrm>
          <a:off x="18421427" y="641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1" name="円/楕円 75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5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3" name="円/楕円 75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4" name="テキスト ボックス 75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5" name="円/楕円 75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6" name="テキスト ボックス 75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7" name="円/楕円 75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8" name="テキスト ボックス 75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9" name="円/楕円 75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0" name="テキスト ボックス 75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1" name="直線コネクタ 77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2" name="テキスト ボックス 77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3" name="直線コネクタ 77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4" name="テキスト ボックス 77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5" name="直線コネクタ 77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6" name="テキスト ボックス 77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7" name="直線コネクタ 77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8" name="テキスト ボックス 77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0" name="テキスト ボックス 77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2" name="直線コネクタ 781"/>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4" name="直線コネクタ 78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5"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6" name="直線コネクタ 785"/>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87" name="直線コネクタ 78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8"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9" name="フローチャート : 判断 788"/>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90" name="直線コネクタ 78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75573</xdr:rowOff>
    </xdr:from>
    <xdr:to>
      <xdr:col>31</xdr:col>
      <xdr:colOff>85725</xdr:colOff>
      <xdr:row>58</xdr:row>
      <xdr:rowOff>5723</xdr:rowOff>
    </xdr:to>
    <xdr:sp macro="" textlink="">
      <xdr:nvSpPr>
        <xdr:cNvPr id="791" name="フローチャート : 判断 790"/>
        <xdr:cNvSpPr/>
      </xdr:nvSpPr>
      <xdr:spPr>
        <a:xfrm>
          <a:off x="21272500" y="984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22250</xdr:rowOff>
    </xdr:from>
    <xdr:ext cx="469744" cy="259045"/>
    <xdr:sp macro="" textlink="">
      <xdr:nvSpPr>
        <xdr:cNvPr id="792" name="テキスト ボックス 791"/>
        <xdr:cNvSpPr txBox="1"/>
      </xdr:nvSpPr>
      <xdr:spPr>
        <a:xfrm>
          <a:off x="21088427" y="96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93" name="直線コネクタ 79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154234</xdr:rowOff>
    </xdr:from>
    <xdr:to>
      <xdr:col>29</xdr:col>
      <xdr:colOff>568325</xdr:colOff>
      <xdr:row>56</xdr:row>
      <xdr:rowOff>84384</xdr:rowOff>
    </xdr:to>
    <xdr:sp macro="" textlink="">
      <xdr:nvSpPr>
        <xdr:cNvPr id="794" name="フローチャート : 判断 793"/>
        <xdr:cNvSpPr/>
      </xdr:nvSpPr>
      <xdr:spPr>
        <a:xfrm>
          <a:off x="20383500" y="958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100911</xdr:rowOff>
    </xdr:from>
    <xdr:ext cx="534377" cy="259045"/>
    <xdr:sp macro="" textlink="">
      <xdr:nvSpPr>
        <xdr:cNvPr id="795" name="テキスト ボックス 794"/>
        <xdr:cNvSpPr txBox="1"/>
      </xdr:nvSpPr>
      <xdr:spPr>
        <a:xfrm>
          <a:off x="20167111" y="935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96" name="直線コネクタ 79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140587</xdr:rowOff>
    </xdr:from>
    <xdr:to>
      <xdr:col>28</xdr:col>
      <xdr:colOff>365125</xdr:colOff>
      <xdr:row>56</xdr:row>
      <xdr:rowOff>70737</xdr:rowOff>
    </xdr:to>
    <xdr:sp macro="" textlink="">
      <xdr:nvSpPr>
        <xdr:cNvPr id="797" name="フローチャート : 判断 796"/>
        <xdr:cNvSpPr/>
      </xdr:nvSpPr>
      <xdr:spPr>
        <a:xfrm>
          <a:off x="19494500" y="957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87264</xdr:rowOff>
    </xdr:from>
    <xdr:ext cx="534377" cy="259045"/>
    <xdr:sp macro="" textlink="">
      <xdr:nvSpPr>
        <xdr:cNvPr id="798" name="テキスト ボックス 797"/>
        <xdr:cNvSpPr txBox="1"/>
      </xdr:nvSpPr>
      <xdr:spPr>
        <a:xfrm>
          <a:off x="19278111" y="934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122275</xdr:rowOff>
    </xdr:from>
    <xdr:to>
      <xdr:col>27</xdr:col>
      <xdr:colOff>161925</xdr:colOff>
      <xdr:row>56</xdr:row>
      <xdr:rowOff>52425</xdr:rowOff>
    </xdr:to>
    <xdr:sp macro="" textlink="">
      <xdr:nvSpPr>
        <xdr:cNvPr id="799" name="フローチャート : 判断 798"/>
        <xdr:cNvSpPr/>
      </xdr:nvSpPr>
      <xdr:spPr>
        <a:xfrm>
          <a:off x="18605500" y="9552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68952</xdr:rowOff>
    </xdr:from>
    <xdr:ext cx="534377" cy="259045"/>
    <xdr:sp macro="" textlink="">
      <xdr:nvSpPr>
        <xdr:cNvPr id="800" name="テキスト ボックス 799"/>
        <xdr:cNvSpPr txBox="1"/>
      </xdr:nvSpPr>
      <xdr:spPr>
        <a:xfrm>
          <a:off x="18389111" y="932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円/楕円 80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7"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08" name="円/楕円 80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10" name="円/楕円 80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1" name="テキスト ボックス 81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12" name="円/楕円 81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3" name="テキスト ボックス 81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14" name="円/楕円 81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15" name="テキスト ボックス 81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6" name="正方形/長方形 81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7" name="正方形/長方形 81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8" name="正方形/長方形 81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9" name="正方形/長方形 81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0" name="正方形/長方形 81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1" name="正方形/長方形 82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2" name="正方形/長方形 82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3" name="正方形/長方形 82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4" name="テキスト ボックス 82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5" name="直線コネクタ 82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7" name="テキスト ボックス 826"/>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9" name="テキスト ボックス 828"/>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1" name="テキスト ボックス 830"/>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3" name="テキスト ボックス 832"/>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7" name="直線コネクタ 836"/>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8"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9" name="直線コネクタ 838"/>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40"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1" name="直線コネクタ 840"/>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21601</xdr:rowOff>
    </xdr:from>
    <xdr:to>
      <xdr:col>32</xdr:col>
      <xdr:colOff>187325</xdr:colOff>
      <xdr:row>75</xdr:row>
      <xdr:rowOff>51451</xdr:rowOff>
    </xdr:to>
    <xdr:cxnSp macro="">
      <xdr:nvCxnSpPr>
        <xdr:cNvPr id="842" name="直線コネクタ 841"/>
        <xdr:cNvCxnSpPr/>
      </xdr:nvCxnSpPr>
      <xdr:spPr>
        <a:xfrm flipV="1">
          <a:off x="21323300" y="12880351"/>
          <a:ext cx="8382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3"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4" name="フローチャート : 判断 843"/>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51451</xdr:rowOff>
    </xdr:from>
    <xdr:to>
      <xdr:col>31</xdr:col>
      <xdr:colOff>34925</xdr:colOff>
      <xdr:row>75</xdr:row>
      <xdr:rowOff>94076</xdr:rowOff>
    </xdr:to>
    <xdr:cxnSp macro="">
      <xdr:nvCxnSpPr>
        <xdr:cNvPr id="845" name="直線コネクタ 844"/>
        <xdr:cNvCxnSpPr/>
      </xdr:nvCxnSpPr>
      <xdr:spPr>
        <a:xfrm flipV="1">
          <a:off x="20434300" y="12910201"/>
          <a:ext cx="889000" cy="4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129010</xdr:rowOff>
    </xdr:from>
    <xdr:to>
      <xdr:col>31</xdr:col>
      <xdr:colOff>85725</xdr:colOff>
      <xdr:row>76</xdr:row>
      <xdr:rowOff>59159</xdr:rowOff>
    </xdr:to>
    <xdr:sp macro="" textlink="">
      <xdr:nvSpPr>
        <xdr:cNvPr id="846" name="フローチャート : 判断 845"/>
        <xdr:cNvSpPr/>
      </xdr:nvSpPr>
      <xdr:spPr>
        <a:xfrm>
          <a:off x="21272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76</xdr:row>
      <xdr:rowOff>50288</xdr:rowOff>
    </xdr:from>
    <xdr:ext cx="599010" cy="259045"/>
    <xdr:sp macro="" textlink="">
      <xdr:nvSpPr>
        <xdr:cNvPr id="847" name="テキスト ボックス 846"/>
        <xdr:cNvSpPr txBox="1"/>
      </xdr:nvSpPr>
      <xdr:spPr>
        <a:xfrm>
          <a:off x="21023794" y="13080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94076</xdr:rowOff>
    </xdr:from>
    <xdr:to>
      <xdr:col>29</xdr:col>
      <xdr:colOff>517525</xdr:colOff>
      <xdr:row>75</xdr:row>
      <xdr:rowOff>94296</xdr:rowOff>
    </xdr:to>
    <xdr:cxnSp macro="">
      <xdr:nvCxnSpPr>
        <xdr:cNvPr id="848" name="直線コネクタ 847"/>
        <xdr:cNvCxnSpPr/>
      </xdr:nvCxnSpPr>
      <xdr:spPr>
        <a:xfrm flipV="1">
          <a:off x="19545300" y="12952826"/>
          <a:ext cx="889000" cy="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128169</xdr:rowOff>
    </xdr:from>
    <xdr:to>
      <xdr:col>29</xdr:col>
      <xdr:colOff>568325</xdr:colOff>
      <xdr:row>76</xdr:row>
      <xdr:rowOff>58319</xdr:rowOff>
    </xdr:to>
    <xdr:sp macro="" textlink="">
      <xdr:nvSpPr>
        <xdr:cNvPr id="849" name="フローチャート : 判断 848"/>
        <xdr:cNvSpPr/>
      </xdr:nvSpPr>
      <xdr:spPr>
        <a:xfrm>
          <a:off x="20383500" y="129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76</xdr:row>
      <xdr:rowOff>49446</xdr:rowOff>
    </xdr:from>
    <xdr:ext cx="599010" cy="259045"/>
    <xdr:sp macro="" textlink="">
      <xdr:nvSpPr>
        <xdr:cNvPr id="850" name="テキスト ボックス 849"/>
        <xdr:cNvSpPr txBox="1"/>
      </xdr:nvSpPr>
      <xdr:spPr>
        <a:xfrm>
          <a:off x="20134794" y="130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124265</xdr:rowOff>
    </xdr:from>
    <xdr:to>
      <xdr:col>28</xdr:col>
      <xdr:colOff>314325</xdr:colOff>
      <xdr:row>75</xdr:row>
      <xdr:rowOff>94296</xdr:rowOff>
    </xdr:to>
    <xdr:cxnSp macro="">
      <xdr:nvCxnSpPr>
        <xdr:cNvPr id="851" name="直線コネクタ 850"/>
        <xdr:cNvCxnSpPr/>
      </xdr:nvCxnSpPr>
      <xdr:spPr>
        <a:xfrm>
          <a:off x="18656300" y="12811565"/>
          <a:ext cx="889000" cy="141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145383</xdr:rowOff>
    </xdr:from>
    <xdr:to>
      <xdr:col>28</xdr:col>
      <xdr:colOff>365125</xdr:colOff>
      <xdr:row>76</xdr:row>
      <xdr:rowOff>75533</xdr:rowOff>
    </xdr:to>
    <xdr:sp macro="" textlink="">
      <xdr:nvSpPr>
        <xdr:cNvPr id="852" name="フローチャート : 判断 851"/>
        <xdr:cNvSpPr/>
      </xdr:nvSpPr>
      <xdr:spPr>
        <a:xfrm>
          <a:off x="19494500" y="1300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76</xdr:row>
      <xdr:rowOff>66659</xdr:rowOff>
    </xdr:from>
    <xdr:ext cx="599010" cy="259045"/>
    <xdr:sp macro="" textlink="">
      <xdr:nvSpPr>
        <xdr:cNvPr id="853" name="テキスト ボックス 852"/>
        <xdr:cNvSpPr txBox="1"/>
      </xdr:nvSpPr>
      <xdr:spPr>
        <a:xfrm>
          <a:off x="19245794" y="1309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74</xdr:row>
      <xdr:rowOff>102561</xdr:rowOff>
    </xdr:from>
    <xdr:to>
      <xdr:col>27</xdr:col>
      <xdr:colOff>161925</xdr:colOff>
      <xdr:row>75</xdr:row>
      <xdr:rowOff>32711</xdr:rowOff>
    </xdr:to>
    <xdr:sp macro="" textlink="">
      <xdr:nvSpPr>
        <xdr:cNvPr id="854" name="フローチャート : 判断 853"/>
        <xdr:cNvSpPr/>
      </xdr:nvSpPr>
      <xdr:spPr>
        <a:xfrm>
          <a:off x="18605500" y="1278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23838</xdr:rowOff>
    </xdr:from>
    <xdr:ext cx="599010" cy="259045"/>
    <xdr:sp macro="" textlink="">
      <xdr:nvSpPr>
        <xdr:cNvPr id="855" name="テキスト ボックス 854"/>
        <xdr:cNvSpPr txBox="1"/>
      </xdr:nvSpPr>
      <xdr:spPr>
        <a:xfrm>
          <a:off x="18356794" y="1288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142251</xdr:rowOff>
    </xdr:from>
    <xdr:to>
      <xdr:col>32</xdr:col>
      <xdr:colOff>238125</xdr:colOff>
      <xdr:row>75</xdr:row>
      <xdr:rowOff>72401</xdr:rowOff>
    </xdr:to>
    <xdr:sp macro="" textlink="">
      <xdr:nvSpPr>
        <xdr:cNvPr id="861" name="円/楕円 860"/>
        <xdr:cNvSpPr/>
      </xdr:nvSpPr>
      <xdr:spPr>
        <a:xfrm>
          <a:off x="22110700" y="12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165128</xdr:rowOff>
    </xdr:from>
    <xdr:ext cx="599010" cy="259045"/>
    <xdr:sp macro="" textlink="">
      <xdr:nvSpPr>
        <xdr:cNvPr id="862" name="繰出金該当値テキスト"/>
        <xdr:cNvSpPr txBox="1"/>
      </xdr:nvSpPr>
      <xdr:spPr>
        <a:xfrm>
          <a:off x="22212300" y="12680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138,331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651</xdr:rowOff>
    </xdr:from>
    <xdr:to>
      <xdr:col>31</xdr:col>
      <xdr:colOff>85725</xdr:colOff>
      <xdr:row>75</xdr:row>
      <xdr:rowOff>102251</xdr:rowOff>
    </xdr:to>
    <xdr:sp macro="" textlink="">
      <xdr:nvSpPr>
        <xdr:cNvPr id="863" name="円/楕円 862"/>
        <xdr:cNvSpPr/>
      </xdr:nvSpPr>
      <xdr:spPr>
        <a:xfrm>
          <a:off x="21272500" y="1285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118778</xdr:rowOff>
    </xdr:from>
    <xdr:ext cx="599010" cy="259045"/>
    <xdr:sp macro="" textlink="">
      <xdr:nvSpPr>
        <xdr:cNvPr id="864" name="テキスト ボックス 863"/>
        <xdr:cNvSpPr txBox="1"/>
      </xdr:nvSpPr>
      <xdr:spPr>
        <a:xfrm>
          <a:off x="21023794" y="1263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131,802</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43276</xdr:rowOff>
    </xdr:from>
    <xdr:to>
      <xdr:col>29</xdr:col>
      <xdr:colOff>568325</xdr:colOff>
      <xdr:row>75</xdr:row>
      <xdr:rowOff>144876</xdr:rowOff>
    </xdr:to>
    <xdr:sp macro="" textlink="">
      <xdr:nvSpPr>
        <xdr:cNvPr id="865" name="円/楕円 864"/>
        <xdr:cNvSpPr/>
      </xdr:nvSpPr>
      <xdr:spPr>
        <a:xfrm>
          <a:off x="20383500" y="1290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161403</xdr:rowOff>
    </xdr:from>
    <xdr:ext cx="599010" cy="259045"/>
    <xdr:sp macro="" textlink="">
      <xdr:nvSpPr>
        <xdr:cNvPr id="866" name="テキスト ボックス 865"/>
        <xdr:cNvSpPr txBox="1"/>
      </xdr:nvSpPr>
      <xdr:spPr>
        <a:xfrm>
          <a:off x="20134794" y="1267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122,479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43496</xdr:rowOff>
    </xdr:from>
    <xdr:to>
      <xdr:col>28</xdr:col>
      <xdr:colOff>365125</xdr:colOff>
      <xdr:row>75</xdr:row>
      <xdr:rowOff>145096</xdr:rowOff>
    </xdr:to>
    <xdr:sp macro="" textlink="">
      <xdr:nvSpPr>
        <xdr:cNvPr id="867" name="円/楕円 866"/>
        <xdr:cNvSpPr/>
      </xdr:nvSpPr>
      <xdr:spPr>
        <a:xfrm>
          <a:off x="19494500" y="129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161623</xdr:rowOff>
    </xdr:from>
    <xdr:ext cx="599010" cy="259045"/>
    <xdr:sp macro="" textlink="">
      <xdr:nvSpPr>
        <xdr:cNvPr id="868" name="テキスト ボックス 867"/>
        <xdr:cNvSpPr txBox="1"/>
      </xdr:nvSpPr>
      <xdr:spPr>
        <a:xfrm>
          <a:off x="19245794" y="1267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122,431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73465</xdr:rowOff>
    </xdr:from>
    <xdr:to>
      <xdr:col>27</xdr:col>
      <xdr:colOff>161925</xdr:colOff>
      <xdr:row>75</xdr:row>
      <xdr:rowOff>3615</xdr:rowOff>
    </xdr:to>
    <xdr:sp macro="" textlink="">
      <xdr:nvSpPr>
        <xdr:cNvPr id="869" name="円/楕円 868"/>
        <xdr:cNvSpPr/>
      </xdr:nvSpPr>
      <xdr:spPr>
        <a:xfrm>
          <a:off x="18605500" y="1276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73</xdr:row>
      <xdr:rowOff>20142</xdr:rowOff>
    </xdr:from>
    <xdr:ext cx="599010" cy="259045"/>
    <xdr:sp macro="" textlink="">
      <xdr:nvSpPr>
        <xdr:cNvPr id="870" name="テキスト ボックス 869"/>
        <xdr:cNvSpPr txBox="1"/>
      </xdr:nvSpPr>
      <xdr:spPr>
        <a:xfrm>
          <a:off x="18356794" y="12535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口減少等に加え、人件費に係る行政システムの維持管理等に引き続き経費を要し、平均と比較しても高い状況となっている。今後も、住民サービスの維持、向上を考慮しながら、経費の節減につとめ、改善を図る。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長野県根羽村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976
966
89.97
2,038,329
1,885,429
152,560
1,191,878
1,483,468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0.8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32715</xdr:rowOff>
    </xdr:from>
    <xdr:to>
      <xdr:col>6</xdr:col>
      <xdr:colOff>511175</xdr:colOff>
      <xdr:row>36</xdr:row>
      <xdr:rowOff>46279</xdr:rowOff>
    </xdr:to>
    <xdr:cxnSp macro="">
      <xdr:nvCxnSpPr>
        <xdr:cNvPr id="60" name="直線コネクタ 59"/>
        <xdr:cNvCxnSpPr/>
      </xdr:nvCxnSpPr>
      <xdr:spPr>
        <a:xfrm>
          <a:off x="3797300" y="6204915"/>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153147</xdr:rowOff>
    </xdr:from>
    <xdr:ext cx="534377" cy="259045"/>
    <xdr:sp macro="" textlink="">
      <xdr:nvSpPr>
        <xdr:cNvPr id="61" name="議会費平均値テキスト"/>
        <xdr:cNvSpPr txBox="1"/>
      </xdr:nvSpPr>
      <xdr:spPr>
        <a:xfrm>
          <a:off x="4686300" y="6325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32715</xdr:rowOff>
    </xdr:from>
    <xdr:to>
      <xdr:col>5</xdr:col>
      <xdr:colOff>358775</xdr:colOff>
      <xdr:row>36</xdr:row>
      <xdr:rowOff>59709</xdr:rowOff>
    </xdr:to>
    <xdr:cxnSp macro="">
      <xdr:nvCxnSpPr>
        <xdr:cNvPr id="63" name="直線コネクタ 62"/>
        <xdr:cNvCxnSpPr/>
      </xdr:nvCxnSpPr>
      <xdr:spPr>
        <a:xfrm flipV="1">
          <a:off x="2908300" y="6204915"/>
          <a:ext cx="889000" cy="2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29445</xdr:rowOff>
    </xdr:from>
    <xdr:to>
      <xdr:col>5</xdr:col>
      <xdr:colOff>409575</xdr:colOff>
      <xdr:row>37</xdr:row>
      <xdr:rowOff>131045</xdr:rowOff>
    </xdr:to>
    <xdr:sp macro="" textlink="">
      <xdr:nvSpPr>
        <xdr:cNvPr id="64" name="フローチャート : 判断 63"/>
        <xdr:cNvSpPr/>
      </xdr:nvSpPr>
      <xdr:spPr>
        <a:xfrm>
          <a:off x="3746500" y="637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122172</xdr:rowOff>
    </xdr:from>
    <xdr:ext cx="534377" cy="259045"/>
    <xdr:sp macro="" textlink="">
      <xdr:nvSpPr>
        <xdr:cNvPr id="65" name="テキスト ボックス 64"/>
        <xdr:cNvSpPr txBox="1"/>
      </xdr:nvSpPr>
      <xdr:spPr>
        <a:xfrm>
          <a:off x="3530111" y="64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59709</xdr:rowOff>
    </xdr:from>
    <xdr:to>
      <xdr:col>4</xdr:col>
      <xdr:colOff>155575</xdr:colOff>
      <xdr:row>36</xdr:row>
      <xdr:rowOff>74397</xdr:rowOff>
    </xdr:to>
    <xdr:cxnSp macro="">
      <xdr:nvCxnSpPr>
        <xdr:cNvPr id="66" name="直線コネクタ 65"/>
        <xdr:cNvCxnSpPr/>
      </xdr:nvCxnSpPr>
      <xdr:spPr>
        <a:xfrm flipV="1">
          <a:off x="2019300" y="6231909"/>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26359</xdr:rowOff>
    </xdr:from>
    <xdr:to>
      <xdr:col>4</xdr:col>
      <xdr:colOff>206375</xdr:colOff>
      <xdr:row>37</xdr:row>
      <xdr:rowOff>127959</xdr:rowOff>
    </xdr:to>
    <xdr:sp macro="" textlink="">
      <xdr:nvSpPr>
        <xdr:cNvPr id="67" name="フローチャート : 判断 66"/>
        <xdr:cNvSpPr/>
      </xdr:nvSpPr>
      <xdr:spPr>
        <a:xfrm>
          <a:off x="2857500" y="63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119086</xdr:rowOff>
    </xdr:from>
    <xdr:ext cx="534377" cy="259045"/>
    <xdr:sp macro="" textlink="">
      <xdr:nvSpPr>
        <xdr:cNvPr id="68" name="テキスト ボックス 67"/>
        <xdr:cNvSpPr txBox="1"/>
      </xdr:nvSpPr>
      <xdr:spPr>
        <a:xfrm>
          <a:off x="2641111" y="646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67329</xdr:rowOff>
    </xdr:from>
    <xdr:to>
      <xdr:col>2</xdr:col>
      <xdr:colOff>638175</xdr:colOff>
      <xdr:row>36</xdr:row>
      <xdr:rowOff>74397</xdr:rowOff>
    </xdr:to>
    <xdr:cxnSp macro="">
      <xdr:nvCxnSpPr>
        <xdr:cNvPr id="69" name="直線コネクタ 68"/>
        <xdr:cNvCxnSpPr/>
      </xdr:nvCxnSpPr>
      <xdr:spPr>
        <a:xfrm>
          <a:off x="1130300" y="6239529"/>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26644</xdr:rowOff>
    </xdr:from>
    <xdr:to>
      <xdr:col>3</xdr:col>
      <xdr:colOff>3175</xdr:colOff>
      <xdr:row>37</xdr:row>
      <xdr:rowOff>128244</xdr:rowOff>
    </xdr:to>
    <xdr:sp macro="" textlink="">
      <xdr:nvSpPr>
        <xdr:cNvPr id="70" name="フローチャート : 判断 69"/>
        <xdr:cNvSpPr/>
      </xdr:nvSpPr>
      <xdr:spPr>
        <a:xfrm>
          <a:off x="1968500" y="63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119371</xdr:rowOff>
    </xdr:from>
    <xdr:ext cx="534377" cy="259045"/>
    <xdr:sp macro="" textlink="">
      <xdr:nvSpPr>
        <xdr:cNvPr id="71" name="テキスト ボックス 70"/>
        <xdr:cNvSpPr txBox="1"/>
      </xdr:nvSpPr>
      <xdr:spPr>
        <a:xfrm>
          <a:off x="1752111" y="646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19844</xdr:rowOff>
    </xdr:from>
    <xdr:to>
      <xdr:col>1</xdr:col>
      <xdr:colOff>485775</xdr:colOff>
      <xdr:row>37</xdr:row>
      <xdr:rowOff>121444</xdr:rowOff>
    </xdr:to>
    <xdr:sp macro="" textlink="">
      <xdr:nvSpPr>
        <xdr:cNvPr id="72" name="フローチャート : 判断 71"/>
        <xdr:cNvSpPr/>
      </xdr:nvSpPr>
      <xdr:spPr>
        <a:xfrm>
          <a:off x="1079500" y="636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112571</xdr:rowOff>
    </xdr:from>
    <xdr:ext cx="534377" cy="259045"/>
    <xdr:sp macro="" textlink="">
      <xdr:nvSpPr>
        <xdr:cNvPr id="73" name="テキスト ボックス 72"/>
        <xdr:cNvSpPr txBox="1"/>
      </xdr:nvSpPr>
      <xdr:spPr>
        <a:xfrm>
          <a:off x="863111" y="645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166929</xdr:rowOff>
    </xdr:from>
    <xdr:to>
      <xdr:col>6</xdr:col>
      <xdr:colOff>561975</xdr:colOff>
      <xdr:row>36</xdr:row>
      <xdr:rowOff>97079</xdr:rowOff>
    </xdr:to>
    <xdr:sp macro="" textlink="">
      <xdr:nvSpPr>
        <xdr:cNvPr id="79" name="円/楕円 78"/>
        <xdr:cNvSpPr/>
      </xdr:nvSpPr>
      <xdr:spPr>
        <a:xfrm>
          <a:off x="4584700" y="616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18356</xdr:rowOff>
    </xdr:from>
    <xdr:ext cx="534377" cy="259045"/>
    <xdr:sp macro="" textlink="">
      <xdr:nvSpPr>
        <xdr:cNvPr id="80" name="議会費該当値テキスト"/>
        <xdr:cNvSpPr txBox="1"/>
      </xdr:nvSpPr>
      <xdr:spPr>
        <a:xfrm>
          <a:off x="4686300" y="601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26,904</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153365</xdr:rowOff>
    </xdr:from>
    <xdr:to>
      <xdr:col>5</xdr:col>
      <xdr:colOff>409575</xdr:colOff>
      <xdr:row>36</xdr:row>
      <xdr:rowOff>83515</xdr:rowOff>
    </xdr:to>
    <xdr:sp macro="" textlink="">
      <xdr:nvSpPr>
        <xdr:cNvPr id="81" name="円/楕円 80"/>
        <xdr:cNvSpPr/>
      </xdr:nvSpPr>
      <xdr:spPr>
        <a:xfrm>
          <a:off x="3746500" y="61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100042</xdr:rowOff>
    </xdr:from>
    <xdr:ext cx="534377" cy="259045"/>
    <xdr:sp macro="" textlink="">
      <xdr:nvSpPr>
        <xdr:cNvPr id="82" name="テキスト ボックス 81"/>
        <xdr:cNvSpPr txBox="1"/>
      </xdr:nvSpPr>
      <xdr:spPr>
        <a:xfrm>
          <a:off x="3530111" y="592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8909</xdr:rowOff>
    </xdr:from>
    <xdr:to>
      <xdr:col>4</xdr:col>
      <xdr:colOff>206375</xdr:colOff>
      <xdr:row>36</xdr:row>
      <xdr:rowOff>110509</xdr:rowOff>
    </xdr:to>
    <xdr:sp macro="" textlink="">
      <xdr:nvSpPr>
        <xdr:cNvPr id="83" name="円/楕円 82"/>
        <xdr:cNvSpPr/>
      </xdr:nvSpPr>
      <xdr:spPr>
        <a:xfrm>
          <a:off x="2857500" y="618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127036</xdr:rowOff>
    </xdr:from>
    <xdr:ext cx="534377" cy="259045"/>
    <xdr:sp macro="" textlink="">
      <xdr:nvSpPr>
        <xdr:cNvPr id="84" name="テキスト ボックス 83"/>
        <xdr:cNvSpPr txBox="1"/>
      </xdr:nvSpPr>
      <xdr:spPr>
        <a:xfrm>
          <a:off x="2641111" y="595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26,199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23597</xdr:rowOff>
    </xdr:from>
    <xdr:to>
      <xdr:col>3</xdr:col>
      <xdr:colOff>3175</xdr:colOff>
      <xdr:row>36</xdr:row>
      <xdr:rowOff>125197</xdr:rowOff>
    </xdr:to>
    <xdr:sp macro="" textlink="">
      <xdr:nvSpPr>
        <xdr:cNvPr id="85" name="円/楕円 84"/>
        <xdr:cNvSpPr/>
      </xdr:nvSpPr>
      <xdr:spPr>
        <a:xfrm>
          <a:off x="1968500" y="61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141724</xdr:rowOff>
    </xdr:from>
    <xdr:ext cx="534377" cy="259045"/>
    <xdr:sp macro="" textlink="">
      <xdr:nvSpPr>
        <xdr:cNvPr id="86" name="テキスト ボックス 85"/>
        <xdr:cNvSpPr txBox="1"/>
      </xdr:nvSpPr>
      <xdr:spPr>
        <a:xfrm>
          <a:off x="1752111" y="597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16529</xdr:rowOff>
    </xdr:from>
    <xdr:to>
      <xdr:col>1</xdr:col>
      <xdr:colOff>485775</xdr:colOff>
      <xdr:row>36</xdr:row>
      <xdr:rowOff>118129</xdr:rowOff>
    </xdr:to>
    <xdr:sp macro="" textlink="">
      <xdr:nvSpPr>
        <xdr:cNvPr id="87" name="円/楕円 86"/>
        <xdr:cNvSpPr/>
      </xdr:nvSpPr>
      <xdr:spPr>
        <a:xfrm>
          <a:off x="1079500" y="618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134656</xdr:rowOff>
    </xdr:from>
    <xdr:ext cx="534377" cy="259045"/>
    <xdr:sp macro="" textlink="">
      <xdr:nvSpPr>
        <xdr:cNvPr id="88" name="テキスト ボックス 87"/>
        <xdr:cNvSpPr txBox="1"/>
      </xdr:nvSpPr>
      <xdr:spPr>
        <a:xfrm>
          <a:off x="863111" y="596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112970</xdr:rowOff>
    </xdr:from>
    <xdr:to>
      <xdr:col>6</xdr:col>
      <xdr:colOff>511175</xdr:colOff>
      <xdr:row>57</xdr:row>
      <xdr:rowOff>64034</xdr:rowOff>
    </xdr:to>
    <xdr:cxnSp macro="">
      <xdr:nvCxnSpPr>
        <xdr:cNvPr id="117" name="直線コネクタ 116"/>
        <xdr:cNvCxnSpPr/>
      </xdr:nvCxnSpPr>
      <xdr:spPr>
        <a:xfrm flipV="1">
          <a:off x="3797300" y="9714170"/>
          <a:ext cx="838200" cy="1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2069</xdr:rowOff>
    </xdr:from>
    <xdr:to>
      <xdr:col>5</xdr:col>
      <xdr:colOff>358775</xdr:colOff>
      <xdr:row>57</xdr:row>
      <xdr:rowOff>64034</xdr:rowOff>
    </xdr:to>
    <xdr:cxnSp macro="">
      <xdr:nvCxnSpPr>
        <xdr:cNvPr id="120" name="直線コネクタ 119"/>
        <xdr:cNvCxnSpPr/>
      </xdr:nvCxnSpPr>
      <xdr:spPr>
        <a:xfrm>
          <a:off x="2908300" y="9774719"/>
          <a:ext cx="889000" cy="6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162915</xdr:rowOff>
    </xdr:from>
    <xdr:to>
      <xdr:col>5</xdr:col>
      <xdr:colOff>409575</xdr:colOff>
      <xdr:row>58</xdr:row>
      <xdr:rowOff>93065</xdr:rowOff>
    </xdr:to>
    <xdr:sp macro="" textlink="">
      <xdr:nvSpPr>
        <xdr:cNvPr id="121" name="フローチャート : 判断 120"/>
        <xdr:cNvSpPr/>
      </xdr:nvSpPr>
      <xdr:spPr>
        <a:xfrm>
          <a:off x="3746500" y="993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84192</xdr:rowOff>
    </xdr:from>
    <xdr:ext cx="599010" cy="259045"/>
    <xdr:sp macro="" textlink="">
      <xdr:nvSpPr>
        <xdr:cNvPr id="122" name="テキスト ボックス 121"/>
        <xdr:cNvSpPr txBox="1"/>
      </xdr:nvSpPr>
      <xdr:spPr>
        <a:xfrm>
          <a:off x="3497794" y="1002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2069</xdr:rowOff>
    </xdr:from>
    <xdr:to>
      <xdr:col>4</xdr:col>
      <xdr:colOff>155575</xdr:colOff>
      <xdr:row>57</xdr:row>
      <xdr:rowOff>66191</xdr:rowOff>
    </xdr:to>
    <xdr:cxnSp macro="">
      <xdr:nvCxnSpPr>
        <xdr:cNvPr id="123" name="直線コネクタ 122"/>
        <xdr:cNvCxnSpPr/>
      </xdr:nvCxnSpPr>
      <xdr:spPr>
        <a:xfrm flipV="1">
          <a:off x="2019300" y="9774719"/>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166967</xdr:rowOff>
    </xdr:from>
    <xdr:to>
      <xdr:col>4</xdr:col>
      <xdr:colOff>206375</xdr:colOff>
      <xdr:row>58</xdr:row>
      <xdr:rowOff>97117</xdr:rowOff>
    </xdr:to>
    <xdr:sp macro="" textlink="">
      <xdr:nvSpPr>
        <xdr:cNvPr id="124" name="フローチャート : 判断 123"/>
        <xdr:cNvSpPr/>
      </xdr:nvSpPr>
      <xdr:spPr>
        <a:xfrm>
          <a:off x="2857500" y="993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88244</xdr:rowOff>
    </xdr:from>
    <xdr:ext cx="599010" cy="259045"/>
    <xdr:sp macro="" textlink="">
      <xdr:nvSpPr>
        <xdr:cNvPr id="125" name="テキスト ボックス 124"/>
        <xdr:cNvSpPr txBox="1"/>
      </xdr:nvSpPr>
      <xdr:spPr>
        <a:xfrm>
          <a:off x="2608794" y="1003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51202</xdr:rowOff>
    </xdr:from>
    <xdr:to>
      <xdr:col>2</xdr:col>
      <xdr:colOff>638175</xdr:colOff>
      <xdr:row>57</xdr:row>
      <xdr:rowOff>66191</xdr:rowOff>
    </xdr:to>
    <xdr:cxnSp macro="">
      <xdr:nvCxnSpPr>
        <xdr:cNvPr id="126" name="直線コネクタ 125"/>
        <xdr:cNvCxnSpPr/>
      </xdr:nvCxnSpPr>
      <xdr:spPr>
        <a:xfrm>
          <a:off x="1130300" y="9823852"/>
          <a:ext cx="8890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163797</xdr:rowOff>
    </xdr:from>
    <xdr:to>
      <xdr:col>3</xdr:col>
      <xdr:colOff>3175</xdr:colOff>
      <xdr:row>58</xdr:row>
      <xdr:rowOff>93947</xdr:rowOff>
    </xdr:to>
    <xdr:sp macro="" textlink="">
      <xdr:nvSpPr>
        <xdr:cNvPr id="127" name="フローチャート : 判断 126"/>
        <xdr:cNvSpPr/>
      </xdr:nvSpPr>
      <xdr:spPr>
        <a:xfrm>
          <a:off x="1968500" y="993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85074</xdr:rowOff>
    </xdr:from>
    <xdr:ext cx="599010" cy="259045"/>
    <xdr:sp macro="" textlink="">
      <xdr:nvSpPr>
        <xdr:cNvPr id="128" name="テキスト ボックス 127"/>
        <xdr:cNvSpPr txBox="1"/>
      </xdr:nvSpPr>
      <xdr:spPr>
        <a:xfrm>
          <a:off x="1719794" y="10029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92108</xdr:rowOff>
    </xdr:from>
    <xdr:to>
      <xdr:col>1</xdr:col>
      <xdr:colOff>485775</xdr:colOff>
      <xdr:row>58</xdr:row>
      <xdr:rowOff>22258</xdr:rowOff>
    </xdr:to>
    <xdr:sp macro="" textlink="">
      <xdr:nvSpPr>
        <xdr:cNvPr id="129" name="フローチャート : 判断 128"/>
        <xdr:cNvSpPr/>
      </xdr:nvSpPr>
      <xdr:spPr>
        <a:xfrm>
          <a:off x="1079500" y="98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13385</xdr:rowOff>
    </xdr:from>
    <xdr:ext cx="599010" cy="259045"/>
    <xdr:sp macro="" textlink="">
      <xdr:nvSpPr>
        <xdr:cNvPr id="130" name="テキスト ボックス 129"/>
        <xdr:cNvSpPr txBox="1"/>
      </xdr:nvSpPr>
      <xdr:spPr>
        <a:xfrm>
          <a:off x="830794" y="995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62170</xdr:rowOff>
    </xdr:from>
    <xdr:to>
      <xdr:col>6</xdr:col>
      <xdr:colOff>561975</xdr:colOff>
      <xdr:row>56</xdr:row>
      <xdr:rowOff>163770</xdr:rowOff>
    </xdr:to>
    <xdr:sp macro="" textlink="">
      <xdr:nvSpPr>
        <xdr:cNvPr id="136" name="円/楕円 135"/>
        <xdr:cNvSpPr/>
      </xdr:nvSpPr>
      <xdr:spPr>
        <a:xfrm>
          <a:off x="4584700" y="96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85047</xdr:rowOff>
    </xdr:from>
    <xdr:ext cx="599010" cy="259045"/>
    <xdr:sp macro="" textlink="">
      <xdr:nvSpPr>
        <xdr:cNvPr id="137" name="総務費該当値テキスト"/>
        <xdr:cNvSpPr txBox="1"/>
      </xdr:nvSpPr>
      <xdr:spPr>
        <a:xfrm>
          <a:off x="4686300" y="9514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13234</xdr:rowOff>
    </xdr:from>
    <xdr:to>
      <xdr:col>5</xdr:col>
      <xdr:colOff>409575</xdr:colOff>
      <xdr:row>57</xdr:row>
      <xdr:rowOff>114834</xdr:rowOff>
    </xdr:to>
    <xdr:sp macro="" textlink="">
      <xdr:nvSpPr>
        <xdr:cNvPr id="138" name="円/楕円 137"/>
        <xdr:cNvSpPr/>
      </xdr:nvSpPr>
      <xdr:spPr>
        <a:xfrm>
          <a:off x="3746500" y="978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131361</xdr:rowOff>
    </xdr:from>
    <xdr:ext cx="599010" cy="259045"/>
    <xdr:sp macro="" textlink="">
      <xdr:nvSpPr>
        <xdr:cNvPr id="139" name="テキスト ボックス 138"/>
        <xdr:cNvSpPr txBox="1"/>
      </xdr:nvSpPr>
      <xdr:spPr>
        <a:xfrm>
          <a:off x="3497794" y="9561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424,299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122719</xdr:rowOff>
    </xdr:from>
    <xdr:to>
      <xdr:col>4</xdr:col>
      <xdr:colOff>206375</xdr:colOff>
      <xdr:row>57</xdr:row>
      <xdr:rowOff>52869</xdr:rowOff>
    </xdr:to>
    <xdr:sp macro="" textlink="">
      <xdr:nvSpPr>
        <xdr:cNvPr id="140" name="円/楕円 139"/>
        <xdr:cNvSpPr/>
      </xdr:nvSpPr>
      <xdr:spPr>
        <a:xfrm>
          <a:off x="2857500" y="97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69396</xdr:rowOff>
    </xdr:from>
    <xdr:ext cx="599010" cy="259045"/>
    <xdr:sp macro="" textlink="">
      <xdr:nvSpPr>
        <xdr:cNvPr id="141" name="テキスト ボックス 140"/>
        <xdr:cNvSpPr txBox="1"/>
      </xdr:nvSpPr>
      <xdr:spPr>
        <a:xfrm>
          <a:off x="2608794" y="94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505,618</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15391</xdr:rowOff>
    </xdr:from>
    <xdr:to>
      <xdr:col>3</xdr:col>
      <xdr:colOff>3175</xdr:colOff>
      <xdr:row>57</xdr:row>
      <xdr:rowOff>116991</xdr:rowOff>
    </xdr:to>
    <xdr:sp macro="" textlink="">
      <xdr:nvSpPr>
        <xdr:cNvPr id="142" name="円/楕円 141"/>
        <xdr:cNvSpPr/>
      </xdr:nvSpPr>
      <xdr:spPr>
        <a:xfrm>
          <a:off x="1968500" y="97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133518</xdr:rowOff>
    </xdr:from>
    <xdr:ext cx="599010" cy="259045"/>
    <xdr:sp macro="" textlink="">
      <xdr:nvSpPr>
        <xdr:cNvPr id="143" name="テキスト ボックス 142"/>
        <xdr:cNvSpPr txBox="1"/>
      </xdr:nvSpPr>
      <xdr:spPr>
        <a:xfrm>
          <a:off x="1719794" y="956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421,468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402</xdr:rowOff>
    </xdr:from>
    <xdr:to>
      <xdr:col>1</xdr:col>
      <xdr:colOff>485775</xdr:colOff>
      <xdr:row>57</xdr:row>
      <xdr:rowOff>102002</xdr:rowOff>
    </xdr:to>
    <xdr:sp macro="" textlink="">
      <xdr:nvSpPr>
        <xdr:cNvPr id="144" name="円/楕円 143"/>
        <xdr:cNvSpPr/>
      </xdr:nvSpPr>
      <xdr:spPr>
        <a:xfrm>
          <a:off x="1079500" y="97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118529</xdr:rowOff>
    </xdr:from>
    <xdr:ext cx="599010" cy="259045"/>
    <xdr:sp macro="" textlink="">
      <xdr:nvSpPr>
        <xdr:cNvPr id="145" name="テキスト ボックス 144"/>
        <xdr:cNvSpPr txBox="1"/>
      </xdr:nvSpPr>
      <xdr:spPr>
        <a:xfrm>
          <a:off x="830794" y="954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441,140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29155</xdr:rowOff>
    </xdr:from>
    <xdr:to>
      <xdr:col>6</xdr:col>
      <xdr:colOff>510540</xdr:colOff>
      <xdr:row>77</xdr:row>
      <xdr:rowOff>155315</xdr:rowOff>
    </xdr:to>
    <xdr:cxnSp macro="">
      <xdr:nvCxnSpPr>
        <xdr:cNvPr id="169" name="直線コネクタ 168"/>
        <xdr:cNvCxnSpPr/>
      </xdr:nvCxnSpPr>
      <xdr:spPr>
        <a:xfrm flipV="1">
          <a:off x="4633595" y="12373555"/>
          <a:ext cx="1270" cy="983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159142</xdr:rowOff>
    </xdr:from>
    <xdr:ext cx="599010" cy="259045"/>
    <xdr:sp macro="" textlink="">
      <xdr:nvSpPr>
        <xdr:cNvPr id="170" name="民生費最小値テキスト"/>
        <xdr:cNvSpPr txBox="1"/>
      </xdr:nvSpPr>
      <xdr:spPr>
        <a:xfrm>
          <a:off x="4686300" y="13360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155315</xdr:rowOff>
    </xdr:from>
    <xdr:to>
      <xdr:col>6</xdr:col>
      <xdr:colOff>600075</xdr:colOff>
      <xdr:row>77</xdr:row>
      <xdr:rowOff>155315</xdr:rowOff>
    </xdr:to>
    <xdr:cxnSp macro="">
      <xdr:nvCxnSpPr>
        <xdr:cNvPr id="171" name="直線コネクタ 170"/>
        <xdr:cNvCxnSpPr/>
      </xdr:nvCxnSpPr>
      <xdr:spPr>
        <a:xfrm>
          <a:off x="4546600" y="1335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147282</xdr:rowOff>
    </xdr:from>
    <xdr:ext cx="599010" cy="259045"/>
    <xdr:sp macro="" textlink="">
      <xdr:nvSpPr>
        <xdr:cNvPr id="172" name="民生費最大値テキスト"/>
        <xdr:cNvSpPr txBox="1"/>
      </xdr:nvSpPr>
      <xdr:spPr>
        <a:xfrm>
          <a:off x="4686300" y="1214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72</xdr:row>
      <xdr:rowOff>29155</xdr:rowOff>
    </xdr:from>
    <xdr:to>
      <xdr:col>6</xdr:col>
      <xdr:colOff>600075</xdr:colOff>
      <xdr:row>72</xdr:row>
      <xdr:rowOff>29155</xdr:rowOff>
    </xdr:to>
    <xdr:cxnSp macro="">
      <xdr:nvCxnSpPr>
        <xdr:cNvPr id="173" name="直線コネクタ 172"/>
        <xdr:cNvCxnSpPr/>
      </xdr:nvCxnSpPr>
      <xdr:spPr>
        <a:xfrm>
          <a:off x="4546600" y="12373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21603</xdr:rowOff>
    </xdr:from>
    <xdr:to>
      <xdr:col>6</xdr:col>
      <xdr:colOff>511175</xdr:colOff>
      <xdr:row>77</xdr:row>
      <xdr:rowOff>54501</xdr:rowOff>
    </xdr:to>
    <xdr:cxnSp macro="">
      <xdr:nvCxnSpPr>
        <xdr:cNvPr id="174" name="直線コネクタ 173"/>
        <xdr:cNvCxnSpPr/>
      </xdr:nvCxnSpPr>
      <xdr:spPr>
        <a:xfrm flipV="1">
          <a:off x="3797300" y="13223253"/>
          <a:ext cx="8382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119147</xdr:rowOff>
    </xdr:from>
    <xdr:ext cx="599010" cy="259045"/>
    <xdr:sp macro="" textlink="">
      <xdr:nvSpPr>
        <xdr:cNvPr id="175" name="民生費平均値テキスト"/>
        <xdr:cNvSpPr txBox="1"/>
      </xdr:nvSpPr>
      <xdr:spPr>
        <a:xfrm>
          <a:off x="4686300" y="129778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96270</xdr:rowOff>
    </xdr:from>
    <xdr:to>
      <xdr:col>6</xdr:col>
      <xdr:colOff>561975</xdr:colOff>
      <xdr:row>77</xdr:row>
      <xdr:rowOff>26420</xdr:rowOff>
    </xdr:to>
    <xdr:sp macro="" textlink="">
      <xdr:nvSpPr>
        <xdr:cNvPr id="176" name="フローチャート : 判断 175"/>
        <xdr:cNvSpPr/>
      </xdr:nvSpPr>
      <xdr:spPr>
        <a:xfrm>
          <a:off x="45847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29556</xdr:rowOff>
    </xdr:from>
    <xdr:to>
      <xdr:col>5</xdr:col>
      <xdr:colOff>358775</xdr:colOff>
      <xdr:row>77</xdr:row>
      <xdr:rowOff>54501</xdr:rowOff>
    </xdr:to>
    <xdr:cxnSp macro="">
      <xdr:nvCxnSpPr>
        <xdr:cNvPr id="177" name="直線コネクタ 176"/>
        <xdr:cNvCxnSpPr/>
      </xdr:nvCxnSpPr>
      <xdr:spPr>
        <a:xfrm>
          <a:off x="2908300" y="12202506"/>
          <a:ext cx="889000" cy="105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158159</xdr:rowOff>
    </xdr:from>
    <xdr:to>
      <xdr:col>5</xdr:col>
      <xdr:colOff>409575</xdr:colOff>
      <xdr:row>77</xdr:row>
      <xdr:rowOff>88309</xdr:rowOff>
    </xdr:to>
    <xdr:sp macro="" textlink="">
      <xdr:nvSpPr>
        <xdr:cNvPr id="178" name="フローチャート : 判断 177"/>
        <xdr:cNvSpPr/>
      </xdr:nvSpPr>
      <xdr:spPr>
        <a:xfrm>
          <a:off x="3746500" y="1318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104837</xdr:rowOff>
    </xdr:from>
    <xdr:ext cx="599010" cy="259045"/>
    <xdr:sp macro="" textlink="">
      <xdr:nvSpPr>
        <xdr:cNvPr id="179" name="テキスト ボックス 178"/>
        <xdr:cNvSpPr txBox="1"/>
      </xdr:nvSpPr>
      <xdr:spPr>
        <a:xfrm>
          <a:off x="3497794" y="12963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29556</xdr:rowOff>
    </xdr:from>
    <xdr:to>
      <xdr:col>4</xdr:col>
      <xdr:colOff>155575</xdr:colOff>
      <xdr:row>77</xdr:row>
      <xdr:rowOff>44241</xdr:rowOff>
    </xdr:to>
    <xdr:cxnSp macro="">
      <xdr:nvCxnSpPr>
        <xdr:cNvPr id="180" name="直線コネクタ 179"/>
        <xdr:cNvCxnSpPr/>
      </xdr:nvCxnSpPr>
      <xdr:spPr>
        <a:xfrm flipV="1">
          <a:off x="2019300" y="12202506"/>
          <a:ext cx="889000" cy="104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133355</xdr:rowOff>
    </xdr:from>
    <xdr:to>
      <xdr:col>4</xdr:col>
      <xdr:colOff>206375</xdr:colOff>
      <xdr:row>77</xdr:row>
      <xdr:rowOff>63505</xdr:rowOff>
    </xdr:to>
    <xdr:sp macro="" textlink="">
      <xdr:nvSpPr>
        <xdr:cNvPr id="181" name="フローチャート : 判断 180"/>
        <xdr:cNvSpPr/>
      </xdr:nvSpPr>
      <xdr:spPr>
        <a:xfrm>
          <a:off x="2857500" y="131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54632</xdr:rowOff>
    </xdr:from>
    <xdr:ext cx="599010" cy="259045"/>
    <xdr:sp macro="" textlink="">
      <xdr:nvSpPr>
        <xdr:cNvPr id="182" name="テキスト ボックス 181"/>
        <xdr:cNvSpPr txBox="1"/>
      </xdr:nvSpPr>
      <xdr:spPr>
        <a:xfrm>
          <a:off x="2608794" y="13256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44241</xdr:rowOff>
    </xdr:from>
    <xdr:to>
      <xdr:col>2</xdr:col>
      <xdr:colOff>638175</xdr:colOff>
      <xdr:row>77</xdr:row>
      <xdr:rowOff>83007</xdr:rowOff>
    </xdr:to>
    <xdr:cxnSp macro="">
      <xdr:nvCxnSpPr>
        <xdr:cNvPr id="183" name="直線コネクタ 182"/>
        <xdr:cNvCxnSpPr/>
      </xdr:nvCxnSpPr>
      <xdr:spPr>
        <a:xfrm flipV="1">
          <a:off x="1130300" y="13245891"/>
          <a:ext cx="889000" cy="38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68204</xdr:rowOff>
    </xdr:from>
    <xdr:to>
      <xdr:col>3</xdr:col>
      <xdr:colOff>3175</xdr:colOff>
      <xdr:row>76</xdr:row>
      <xdr:rowOff>169804</xdr:rowOff>
    </xdr:to>
    <xdr:sp macro="" textlink="">
      <xdr:nvSpPr>
        <xdr:cNvPr id="184" name="フローチャート : 判断 183"/>
        <xdr:cNvSpPr/>
      </xdr:nvSpPr>
      <xdr:spPr>
        <a:xfrm>
          <a:off x="1968500" y="1309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14881</xdr:rowOff>
    </xdr:from>
    <xdr:ext cx="599010" cy="259045"/>
    <xdr:sp macro="" textlink="">
      <xdr:nvSpPr>
        <xdr:cNvPr id="185" name="テキスト ボックス 184"/>
        <xdr:cNvSpPr txBox="1"/>
      </xdr:nvSpPr>
      <xdr:spPr>
        <a:xfrm>
          <a:off x="1719794" y="1287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98098</xdr:rowOff>
    </xdr:from>
    <xdr:to>
      <xdr:col>1</xdr:col>
      <xdr:colOff>485775</xdr:colOff>
      <xdr:row>77</xdr:row>
      <xdr:rowOff>28248</xdr:rowOff>
    </xdr:to>
    <xdr:sp macro="" textlink="">
      <xdr:nvSpPr>
        <xdr:cNvPr id="186" name="フローチャート : 判断 185"/>
        <xdr:cNvSpPr/>
      </xdr:nvSpPr>
      <xdr:spPr>
        <a:xfrm>
          <a:off x="1079500" y="131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44774</xdr:rowOff>
    </xdr:from>
    <xdr:ext cx="599010" cy="259045"/>
    <xdr:sp macro="" textlink="">
      <xdr:nvSpPr>
        <xdr:cNvPr id="187" name="テキスト ボックス 186"/>
        <xdr:cNvSpPr txBox="1"/>
      </xdr:nvSpPr>
      <xdr:spPr>
        <a:xfrm>
          <a:off x="830794" y="1290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142253</xdr:rowOff>
    </xdr:from>
    <xdr:to>
      <xdr:col>6</xdr:col>
      <xdr:colOff>561975</xdr:colOff>
      <xdr:row>77</xdr:row>
      <xdr:rowOff>72403</xdr:rowOff>
    </xdr:to>
    <xdr:sp macro="" textlink="">
      <xdr:nvSpPr>
        <xdr:cNvPr id="193" name="円/楕円 192"/>
        <xdr:cNvSpPr/>
      </xdr:nvSpPr>
      <xdr:spPr>
        <a:xfrm>
          <a:off x="4584700" y="1317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120680</xdr:rowOff>
    </xdr:from>
    <xdr:ext cx="599010" cy="259045"/>
    <xdr:sp macro="" textlink="">
      <xdr:nvSpPr>
        <xdr:cNvPr id="194" name="民生費該当値テキスト"/>
        <xdr:cNvSpPr txBox="1"/>
      </xdr:nvSpPr>
      <xdr:spPr>
        <a:xfrm>
          <a:off x="4686300" y="13150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191,993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3701</xdr:rowOff>
    </xdr:from>
    <xdr:to>
      <xdr:col>5</xdr:col>
      <xdr:colOff>409575</xdr:colOff>
      <xdr:row>77</xdr:row>
      <xdr:rowOff>105301</xdr:rowOff>
    </xdr:to>
    <xdr:sp macro="" textlink="">
      <xdr:nvSpPr>
        <xdr:cNvPr id="195" name="円/楕円 194"/>
        <xdr:cNvSpPr/>
      </xdr:nvSpPr>
      <xdr:spPr>
        <a:xfrm>
          <a:off x="3746500" y="13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96428</xdr:rowOff>
    </xdr:from>
    <xdr:ext cx="599010" cy="259045"/>
    <xdr:sp macro="" textlink="">
      <xdr:nvSpPr>
        <xdr:cNvPr id="196" name="テキスト ボックス 195"/>
        <xdr:cNvSpPr txBox="1"/>
      </xdr:nvSpPr>
      <xdr:spPr>
        <a:xfrm>
          <a:off x="3497794" y="13298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174,724</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150206</xdr:rowOff>
    </xdr:from>
    <xdr:to>
      <xdr:col>4</xdr:col>
      <xdr:colOff>206375</xdr:colOff>
      <xdr:row>71</xdr:row>
      <xdr:rowOff>80356</xdr:rowOff>
    </xdr:to>
    <xdr:sp macro="" textlink="">
      <xdr:nvSpPr>
        <xdr:cNvPr id="197" name="円/楕円 196"/>
        <xdr:cNvSpPr/>
      </xdr:nvSpPr>
      <xdr:spPr>
        <a:xfrm>
          <a:off x="2857500" y="1215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96883</xdr:rowOff>
    </xdr:from>
    <xdr:ext cx="599010" cy="259045"/>
    <xdr:sp macro="" textlink="">
      <xdr:nvSpPr>
        <xdr:cNvPr id="198" name="テキスト ボックス 197"/>
        <xdr:cNvSpPr txBox="1"/>
      </xdr:nvSpPr>
      <xdr:spPr>
        <a:xfrm>
          <a:off x="2608794" y="1192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727,818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164891</xdr:rowOff>
    </xdr:from>
    <xdr:to>
      <xdr:col>3</xdr:col>
      <xdr:colOff>3175</xdr:colOff>
      <xdr:row>77</xdr:row>
      <xdr:rowOff>95041</xdr:rowOff>
    </xdr:to>
    <xdr:sp macro="" textlink="">
      <xdr:nvSpPr>
        <xdr:cNvPr id="199" name="円/楕円 198"/>
        <xdr:cNvSpPr/>
      </xdr:nvSpPr>
      <xdr:spPr>
        <a:xfrm>
          <a:off x="1968500" y="1319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86168</xdr:rowOff>
    </xdr:from>
    <xdr:ext cx="599010" cy="259045"/>
    <xdr:sp macro="" textlink="">
      <xdr:nvSpPr>
        <xdr:cNvPr id="200" name="テキスト ボックス 199"/>
        <xdr:cNvSpPr txBox="1"/>
      </xdr:nvSpPr>
      <xdr:spPr>
        <a:xfrm>
          <a:off x="1719794" y="1328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32207</xdr:rowOff>
    </xdr:from>
    <xdr:to>
      <xdr:col>1</xdr:col>
      <xdr:colOff>485775</xdr:colOff>
      <xdr:row>77</xdr:row>
      <xdr:rowOff>133807</xdr:rowOff>
    </xdr:to>
    <xdr:sp macro="" textlink="">
      <xdr:nvSpPr>
        <xdr:cNvPr id="201" name="円/楕円 200"/>
        <xdr:cNvSpPr/>
      </xdr:nvSpPr>
      <xdr:spPr>
        <a:xfrm>
          <a:off x="1079500" y="132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124934</xdr:rowOff>
    </xdr:from>
    <xdr:ext cx="599010" cy="259045"/>
    <xdr:sp macro="" textlink="">
      <xdr:nvSpPr>
        <xdr:cNvPr id="202" name="テキスト ボックス 201"/>
        <xdr:cNvSpPr txBox="1"/>
      </xdr:nvSpPr>
      <xdr:spPr>
        <a:xfrm>
          <a:off x="830794" y="133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159,760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6" name="直線コネクタ 225"/>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7"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8" name="直線コネクタ 227"/>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9"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30" name="直線コネクタ 229"/>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94616</xdr:rowOff>
    </xdr:from>
    <xdr:to>
      <xdr:col>6</xdr:col>
      <xdr:colOff>511175</xdr:colOff>
      <xdr:row>96</xdr:row>
      <xdr:rowOff>132034</xdr:rowOff>
    </xdr:to>
    <xdr:cxnSp macro="">
      <xdr:nvCxnSpPr>
        <xdr:cNvPr id="231" name="直線コネクタ 230"/>
        <xdr:cNvCxnSpPr/>
      </xdr:nvCxnSpPr>
      <xdr:spPr>
        <a:xfrm flipV="1">
          <a:off x="3797300" y="16553816"/>
          <a:ext cx="838200" cy="3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69099</xdr:rowOff>
    </xdr:from>
    <xdr:ext cx="599010" cy="259045"/>
    <xdr:sp macro="" textlink="">
      <xdr:nvSpPr>
        <xdr:cNvPr id="232" name="衛生費平均値テキスト"/>
        <xdr:cNvSpPr txBox="1"/>
      </xdr:nvSpPr>
      <xdr:spPr>
        <a:xfrm>
          <a:off x="4686300" y="16528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3" name="フローチャート : 判断 232"/>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132034</xdr:rowOff>
    </xdr:from>
    <xdr:to>
      <xdr:col>5</xdr:col>
      <xdr:colOff>358775</xdr:colOff>
      <xdr:row>96</xdr:row>
      <xdr:rowOff>159534</xdr:rowOff>
    </xdr:to>
    <xdr:cxnSp macro="">
      <xdr:nvCxnSpPr>
        <xdr:cNvPr id="234" name="直線コネクタ 233"/>
        <xdr:cNvCxnSpPr/>
      </xdr:nvCxnSpPr>
      <xdr:spPr>
        <a:xfrm flipV="1">
          <a:off x="2908300" y="16591234"/>
          <a:ext cx="889000" cy="2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17290</xdr:rowOff>
    </xdr:from>
    <xdr:to>
      <xdr:col>5</xdr:col>
      <xdr:colOff>409575</xdr:colOff>
      <xdr:row>97</xdr:row>
      <xdr:rowOff>118890</xdr:rowOff>
    </xdr:to>
    <xdr:sp macro="" textlink="">
      <xdr:nvSpPr>
        <xdr:cNvPr id="235" name="フローチャート : 判断 234"/>
        <xdr:cNvSpPr/>
      </xdr:nvSpPr>
      <xdr:spPr>
        <a:xfrm>
          <a:off x="3746500" y="1664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110017</xdr:rowOff>
    </xdr:from>
    <xdr:ext cx="534377" cy="259045"/>
    <xdr:sp macro="" textlink="">
      <xdr:nvSpPr>
        <xdr:cNvPr id="236" name="テキスト ボックス 235"/>
        <xdr:cNvSpPr txBox="1"/>
      </xdr:nvSpPr>
      <xdr:spPr>
        <a:xfrm>
          <a:off x="3530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134590</xdr:rowOff>
    </xdr:from>
    <xdr:to>
      <xdr:col>4</xdr:col>
      <xdr:colOff>155575</xdr:colOff>
      <xdr:row>96</xdr:row>
      <xdr:rowOff>159534</xdr:rowOff>
    </xdr:to>
    <xdr:cxnSp macro="">
      <xdr:nvCxnSpPr>
        <xdr:cNvPr id="237" name="直線コネクタ 236"/>
        <xdr:cNvCxnSpPr/>
      </xdr:nvCxnSpPr>
      <xdr:spPr>
        <a:xfrm>
          <a:off x="2019300" y="16593790"/>
          <a:ext cx="889000" cy="2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34824</xdr:rowOff>
    </xdr:from>
    <xdr:to>
      <xdr:col>4</xdr:col>
      <xdr:colOff>206375</xdr:colOff>
      <xdr:row>97</xdr:row>
      <xdr:rowOff>136424</xdr:rowOff>
    </xdr:to>
    <xdr:sp macro="" textlink="">
      <xdr:nvSpPr>
        <xdr:cNvPr id="238" name="フローチャート : 判断 237"/>
        <xdr:cNvSpPr/>
      </xdr:nvSpPr>
      <xdr:spPr>
        <a:xfrm>
          <a:off x="2857500" y="166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127551</xdr:rowOff>
    </xdr:from>
    <xdr:ext cx="534377" cy="259045"/>
    <xdr:sp macro="" textlink="">
      <xdr:nvSpPr>
        <xdr:cNvPr id="239" name="テキスト ボックス 238"/>
        <xdr:cNvSpPr txBox="1"/>
      </xdr:nvSpPr>
      <xdr:spPr>
        <a:xfrm>
          <a:off x="2641111" y="167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51868</xdr:rowOff>
    </xdr:from>
    <xdr:to>
      <xdr:col>2</xdr:col>
      <xdr:colOff>638175</xdr:colOff>
      <xdr:row>96</xdr:row>
      <xdr:rowOff>134590</xdr:rowOff>
    </xdr:to>
    <xdr:cxnSp macro="">
      <xdr:nvCxnSpPr>
        <xdr:cNvPr id="240" name="直線コネクタ 239"/>
        <xdr:cNvCxnSpPr/>
      </xdr:nvCxnSpPr>
      <xdr:spPr>
        <a:xfrm>
          <a:off x="1130300" y="16511068"/>
          <a:ext cx="889000" cy="8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48262</xdr:rowOff>
    </xdr:from>
    <xdr:to>
      <xdr:col>3</xdr:col>
      <xdr:colOff>3175</xdr:colOff>
      <xdr:row>97</xdr:row>
      <xdr:rowOff>149862</xdr:rowOff>
    </xdr:to>
    <xdr:sp macro="" textlink="">
      <xdr:nvSpPr>
        <xdr:cNvPr id="241" name="フローチャート : 判断 240"/>
        <xdr:cNvSpPr/>
      </xdr:nvSpPr>
      <xdr:spPr>
        <a:xfrm>
          <a:off x="1968500" y="1667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140989</xdr:rowOff>
    </xdr:from>
    <xdr:ext cx="534377" cy="259045"/>
    <xdr:sp macro="" textlink="">
      <xdr:nvSpPr>
        <xdr:cNvPr id="242" name="テキスト ボックス 241"/>
        <xdr:cNvSpPr txBox="1"/>
      </xdr:nvSpPr>
      <xdr:spPr>
        <a:xfrm>
          <a:off x="1752111" y="1677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36630</xdr:rowOff>
    </xdr:from>
    <xdr:to>
      <xdr:col>1</xdr:col>
      <xdr:colOff>485775</xdr:colOff>
      <xdr:row>96</xdr:row>
      <xdr:rowOff>138230</xdr:rowOff>
    </xdr:to>
    <xdr:sp macro="" textlink="">
      <xdr:nvSpPr>
        <xdr:cNvPr id="243" name="フローチャート : 判断 242"/>
        <xdr:cNvSpPr/>
      </xdr:nvSpPr>
      <xdr:spPr>
        <a:xfrm>
          <a:off x="1079500" y="1649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129357</xdr:rowOff>
    </xdr:from>
    <xdr:ext cx="599010" cy="259045"/>
    <xdr:sp macro="" textlink="">
      <xdr:nvSpPr>
        <xdr:cNvPr id="244" name="テキスト ボックス 243"/>
        <xdr:cNvSpPr txBox="1"/>
      </xdr:nvSpPr>
      <xdr:spPr>
        <a:xfrm>
          <a:off x="830794" y="16588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43816</xdr:rowOff>
    </xdr:from>
    <xdr:to>
      <xdr:col>6</xdr:col>
      <xdr:colOff>561975</xdr:colOff>
      <xdr:row>96</xdr:row>
      <xdr:rowOff>145416</xdr:rowOff>
    </xdr:to>
    <xdr:sp macro="" textlink="">
      <xdr:nvSpPr>
        <xdr:cNvPr id="250" name="円/楕円 249"/>
        <xdr:cNvSpPr/>
      </xdr:nvSpPr>
      <xdr:spPr>
        <a:xfrm>
          <a:off x="4584700" y="1650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66693</xdr:rowOff>
    </xdr:from>
    <xdr:ext cx="599010" cy="259045"/>
    <xdr:sp macro="" textlink="">
      <xdr:nvSpPr>
        <xdr:cNvPr id="251" name="衛生費該当値テキスト"/>
        <xdr:cNvSpPr txBox="1"/>
      </xdr:nvSpPr>
      <xdr:spPr>
        <a:xfrm>
          <a:off x="4686300" y="16354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121,833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81234</xdr:rowOff>
    </xdr:from>
    <xdr:to>
      <xdr:col>5</xdr:col>
      <xdr:colOff>409575</xdr:colOff>
      <xdr:row>97</xdr:row>
      <xdr:rowOff>11384</xdr:rowOff>
    </xdr:to>
    <xdr:sp macro="" textlink="">
      <xdr:nvSpPr>
        <xdr:cNvPr id="252" name="円/楕円 251"/>
        <xdr:cNvSpPr/>
      </xdr:nvSpPr>
      <xdr:spPr>
        <a:xfrm>
          <a:off x="3746500" y="165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27911</xdr:rowOff>
    </xdr:from>
    <xdr:ext cx="599010" cy="259045"/>
    <xdr:sp macro="" textlink="">
      <xdr:nvSpPr>
        <xdr:cNvPr id="253" name="テキスト ボックス 252"/>
        <xdr:cNvSpPr txBox="1"/>
      </xdr:nvSpPr>
      <xdr:spPr>
        <a:xfrm>
          <a:off x="3497794" y="1631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112,012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108734</xdr:rowOff>
    </xdr:from>
    <xdr:to>
      <xdr:col>4</xdr:col>
      <xdr:colOff>206375</xdr:colOff>
      <xdr:row>97</xdr:row>
      <xdr:rowOff>38884</xdr:rowOff>
    </xdr:to>
    <xdr:sp macro="" textlink="">
      <xdr:nvSpPr>
        <xdr:cNvPr id="254" name="円/楕円 253"/>
        <xdr:cNvSpPr/>
      </xdr:nvSpPr>
      <xdr:spPr>
        <a:xfrm>
          <a:off x="2857500" y="1656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55411</xdr:rowOff>
    </xdr:from>
    <xdr:ext cx="599010" cy="259045"/>
    <xdr:sp macro="" textlink="">
      <xdr:nvSpPr>
        <xdr:cNvPr id="255" name="テキスト ボックス 254"/>
        <xdr:cNvSpPr txBox="1"/>
      </xdr:nvSpPr>
      <xdr:spPr>
        <a:xfrm>
          <a:off x="2608794" y="1634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83790</xdr:rowOff>
    </xdr:from>
    <xdr:to>
      <xdr:col>3</xdr:col>
      <xdr:colOff>3175</xdr:colOff>
      <xdr:row>97</xdr:row>
      <xdr:rowOff>13940</xdr:rowOff>
    </xdr:to>
    <xdr:sp macro="" textlink="">
      <xdr:nvSpPr>
        <xdr:cNvPr id="256" name="円/楕円 255"/>
        <xdr:cNvSpPr/>
      </xdr:nvSpPr>
      <xdr:spPr>
        <a:xfrm>
          <a:off x="1968500" y="165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95</xdr:row>
      <xdr:rowOff>30467</xdr:rowOff>
    </xdr:from>
    <xdr:ext cx="599010" cy="259045"/>
    <xdr:sp macro="" textlink="">
      <xdr:nvSpPr>
        <xdr:cNvPr id="257" name="テキスト ボックス 256"/>
        <xdr:cNvSpPr txBox="1"/>
      </xdr:nvSpPr>
      <xdr:spPr>
        <a:xfrm>
          <a:off x="1719794" y="1631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1068</xdr:rowOff>
    </xdr:from>
    <xdr:to>
      <xdr:col>1</xdr:col>
      <xdr:colOff>485775</xdr:colOff>
      <xdr:row>96</xdr:row>
      <xdr:rowOff>102668</xdr:rowOff>
    </xdr:to>
    <xdr:sp macro="" textlink="">
      <xdr:nvSpPr>
        <xdr:cNvPr id="258" name="円/楕円 257"/>
        <xdr:cNvSpPr/>
      </xdr:nvSpPr>
      <xdr:spPr>
        <a:xfrm>
          <a:off x="1079500" y="164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119195</xdr:rowOff>
    </xdr:from>
    <xdr:ext cx="599010" cy="259045"/>
    <xdr:sp macro="" textlink="">
      <xdr:nvSpPr>
        <xdr:cNvPr id="259" name="テキスト ボックス 258"/>
        <xdr:cNvSpPr txBox="1"/>
      </xdr:nvSpPr>
      <xdr:spPr>
        <a:xfrm>
          <a:off x="830794" y="1623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3" name="テキスト ボックス 27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7" name="テキスト ボックス 27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3" name="直線コネクタ 282"/>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4"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6"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7" name="直線コネクタ 286"/>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88" name="直線コネクタ 287"/>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9"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90" name="フローチャート : 判断 289"/>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1" name="直線コネクタ 290"/>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131838</xdr:rowOff>
    </xdr:from>
    <xdr:to>
      <xdr:col>14</xdr:col>
      <xdr:colOff>79375</xdr:colOff>
      <xdr:row>39</xdr:row>
      <xdr:rowOff>61988</xdr:rowOff>
    </xdr:to>
    <xdr:sp macro="" textlink="">
      <xdr:nvSpPr>
        <xdr:cNvPr id="292" name="フローチャート : 判断 291"/>
        <xdr:cNvSpPr/>
      </xdr:nvSpPr>
      <xdr:spPr>
        <a:xfrm>
          <a:off x="9588500" y="664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78516</xdr:rowOff>
    </xdr:from>
    <xdr:ext cx="469744" cy="259045"/>
    <xdr:sp macro="" textlink="">
      <xdr:nvSpPr>
        <xdr:cNvPr id="293" name="テキスト ボックス 292"/>
        <xdr:cNvSpPr txBox="1"/>
      </xdr:nvSpPr>
      <xdr:spPr>
        <a:xfrm>
          <a:off x="9404427" y="6422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4" name="直線コネクタ 293"/>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123736</xdr:rowOff>
    </xdr:from>
    <xdr:to>
      <xdr:col>12</xdr:col>
      <xdr:colOff>561975</xdr:colOff>
      <xdr:row>39</xdr:row>
      <xdr:rowOff>53886</xdr:rowOff>
    </xdr:to>
    <xdr:sp macro="" textlink="">
      <xdr:nvSpPr>
        <xdr:cNvPr id="295" name="フローチャート : 判断 294"/>
        <xdr:cNvSpPr/>
      </xdr:nvSpPr>
      <xdr:spPr>
        <a:xfrm>
          <a:off x="8699500" y="663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70413</xdr:rowOff>
    </xdr:from>
    <xdr:ext cx="469744" cy="259045"/>
    <xdr:sp macro="" textlink="">
      <xdr:nvSpPr>
        <xdr:cNvPr id="296" name="テキスト ボックス 295"/>
        <xdr:cNvSpPr txBox="1"/>
      </xdr:nvSpPr>
      <xdr:spPr>
        <a:xfrm>
          <a:off x="8515427" y="641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7" name="直線コネクタ 296"/>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122974</xdr:rowOff>
    </xdr:from>
    <xdr:to>
      <xdr:col>11</xdr:col>
      <xdr:colOff>358775</xdr:colOff>
      <xdr:row>39</xdr:row>
      <xdr:rowOff>53124</xdr:rowOff>
    </xdr:to>
    <xdr:sp macro="" textlink="">
      <xdr:nvSpPr>
        <xdr:cNvPr id="298" name="フローチャート : 判断 297"/>
        <xdr:cNvSpPr/>
      </xdr:nvSpPr>
      <xdr:spPr>
        <a:xfrm>
          <a:off x="7810500" y="66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69651</xdr:rowOff>
    </xdr:from>
    <xdr:ext cx="469744" cy="259045"/>
    <xdr:sp macro="" textlink="">
      <xdr:nvSpPr>
        <xdr:cNvPr id="299" name="テキスト ボックス 298"/>
        <xdr:cNvSpPr txBox="1"/>
      </xdr:nvSpPr>
      <xdr:spPr>
        <a:xfrm>
          <a:off x="7626427" y="6413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114453</xdr:rowOff>
    </xdr:from>
    <xdr:to>
      <xdr:col>10</xdr:col>
      <xdr:colOff>155575</xdr:colOff>
      <xdr:row>39</xdr:row>
      <xdr:rowOff>44603</xdr:rowOff>
    </xdr:to>
    <xdr:sp macro="" textlink="">
      <xdr:nvSpPr>
        <xdr:cNvPr id="300" name="フローチャート : 判断 299"/>
        <xdr:cNvSpPr/>
      </xdr:nvSpPr>
      <xdr:spPr>
        <a:xfrm>
          <a:off x="6921500" y="66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61129</xdr:rowOff>
    </xdr:from>
    <xdr:ext cx="469744" cy="259045"/>
    <xdr:sp macro="" textlink="">
      <xdr:nvSpPr>
        <xdr:cNvPr id="301" name="テキスト ボックス 300"/>
        <xdr:cNvSpPr txBox="1"/>
      </xdr:nvSpPr>
      <xdr:spPr>
        <a:xfrm>
          <a:off x="6737427" y="640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7" name="円/楕円 306"/>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249299" cy="259045"/>
    <xdr:sp macro="" textlink="">
      <xdr:nvSpPr>
        <xdr:cNvPr id="308" name="労働費該当値テキスト"/>
        <xdr:cNvSpPr txBox="1"/>
      </xdr:nvSpPr>
      <xdr:spPr>
        <a:xfrm>
          <a:off x="10528300" y="664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09" name="円/楕円 308"/>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0" name="テキスト ボックス 309"/>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1" name="円/楕円 310"/>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2" name="テキスト ボックス 311"/>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3" name="円/楕円 312"/>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4" name="テキスト ボックス 313"/>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5" name="円/楕円 314"/>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6" name="テキスト ボックス 315"/>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30" name="テキスト ボックス 329"/>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2" name="テキスト ボックス 331"/>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4" name="テキスト ボックス 333"/>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6" name="テキスト ボックス 335"/>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40" name="直線コネクタ 339"/>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41"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2" name="直線コネクタ 341"/>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3"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4" name="直線コネクタ 343"/>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91174</xdr:rowOff>
    </xdr:from>
    <xdr:to>
      <xdr:col>15</xdr:col>
      <xdr:colOff>180975</xdr:colOff>
      <xdr:row>58</xdr:row>
      <xdr:rowOff>120818</xdr:rowOff>
    </xdr:to>
    <xdr:cxnSp macro="">
      <xdr:nvCxnSpPr>
        <xdr:cNvPr id="345" name="直線コネクタ 344"/>
        <xdr:cNvCxnSpPr/>
      </xdr:nvCxnSpPr>
      <xdr:spPr>
        <a:xfrm flipV="1">
          <a:off x="9639300" y="10035274"/>
          <a:ext cx="838200" cy="2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78618</xdr:rowOff>
    </xdr:from>
    <xdr:ext cx="599010" cy="259045"/>
    <xdr:sp macro="" textlink="">
      <xdr:nvSpPr>
        <xdr:cNvPr id="346" name="農林水産業費平均値テキスト"/>
        <xdr:cNvSpPr txBox="1"/>
      </xdr:nvSpPr>
      <xdr:spPr>
        <a:xfrm>
          <a:off x="10528300" y="10022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7" name="フローチャート : 判断 346"/>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133487</xdr:rowOff>
    </xdr:from>
    <xdr:to>
      <xdr:col>14</xdr:col>
      <xdr:colOff>28575</xdr:colOff>
      <xdr:row>58</xdr:row>
      <xdr:rowOff>120818</xdr:rowOff>
    </xdr:to>
    <xdr:cxnSp macro="">
      <xdr:nvCxnSpPr>
        <xdr:cNvPr id="348" name="直線コネクタ 347"/>
        <xdr:cNvCxnSpPr/>
      </xdr:nvCxnSpPr>
      <xdr:spPr>
        <a:xfrm>
          <a:off x="8750300" y="9906137"/>
          <a:ext cx="889000" cy="158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126484</xdr:rowOff>
    </xdr:from>
    <xdr:to>
      <xdr:col>14</xdr:col>
      <xdr:colOff>79375</xdr:colOff>
      <xdr:row>59</xdr:row>
      <xdr:rowOff>56634</xdr:rowOff>
    </xdr:to>
    <xdr:sp macro="" textlink="">
      <xdr:nvSpPr>
        <xdr:cNvPr id="349" name="フローチャート : 判断 348"/>
        <xdr:cNvSpPr/>
      </xdr:nvSpPr>
      <xdr:spPr>
        <a:xfrm>
          <a:off x="9588500" y="10070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47761</xdr:rowOff>
    </xdr:from>
    <xdr:ext cx="599010" cy="259045"/>
    <xdr:sp macro="" textlink="">
      <xdr:nvSpPr>
        <xdr:cNvPr id="350" name="テキスト ボックス 349"/>
        <xdr:cNvSpPr txBox="1"/>
      </xdr:nvSpPr>
      <xdr:spPr>
        <a:xfrm>
          <a:off x="9339794" y="1016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133487</xdr:rowOff>
    </xdr:from>
    <xdr:to>
      <xdr:col>12</xdr:col>
      <xdr:colOff>511175</xdr:colOff>
      <xdr:row>58</xdr:row>
      <xdr:rowOff>28811</xdr:rowOff>
    </xdr:to>
    <xdr:cxnSp macro="">
      <xdr:nvCxnSpPr>
        <xdr:cNvPr id="351" name="直線コネクタ 350"/>
        <xdr:cNvCxnSpPr/>
      </xdr:nvCxnSpPr>
      <xdr:spPr>
        <a:xfrm flipV="1">
          <a:off x="7861300" y="9906137"/>
          <a:ext cx="889000" cy="6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119904</xdr:rowOff>
    </xdr:from>
    <xdr:to>
      <xdr:col>12</xdr:col>
      <xdr:colOff>561975</xdr:colOff>
      <xdr:row>59</xdr:row>
      <xdr:rowOff>50054</xdr:rowOff>
    </xdr:to>
    <xdr:sp macro="" textlink="">
      <xdr:nvSpPr>
        <xdr:cNvPr id="352" name="フローチャート : 判断 351"/>
        <xdr:cNvSpPr/>
      </xdr:nvSpPr>
      <xdr:spPr>
        <a:xfrm>
          <a:off x="8699500" y="1006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41181</xdr:rowOff>
    </xdr:from>
    <xdr:ext cx="599010" cy="259045"/>
    <xdr:sp macro="" textlink="">
      <xdr:nvSpPr>
        <xdr:cNvPr id="353" name="テキスト ボックス 352"/>
        <xdr:cNvSpPr txBox="1"/>
      </xdr:nvSpPr>
      <xdr:spPr>
        <a:xfrm>
          <a:off x="8450794" y="10156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28811</xdr:rowOff>
    </xdr:from>
    <xdr:to>
      <xdr:col>11</xdr:col>
      <xdr:colOff>307975</xdr:colOff>
      <xdr:row>58</xdr:row>
      <xdr:rowOff>70116</xdr:rowOff>
    </xdr:to>
    <xdr:cxnSp macro="">
      <xdr:nvCxnSpPr>
        <xdr:cNvPr id="354" name="直線コネクタ 353"/>
        <xdr:cNvCxnSpPr/>
      </xdr:nvCxnSpPr>
      <xdr:spPr>
        <a:xfrm flipV="1">
          <a:off x="6972300" y="9972911"/>
          <a:ext cx="889000" cy="4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114761</xdr:rowOff>
    </xdr:from>
    <xdr:to>
      <xdr:col>11</xdr:col>
      <xdr:colOff>358775</xdr:colOff>
      <xdr:row>59</xdr:row>
      <xdr:rowOff>44911</xdr:rowOff>
    </xdr:to>
    <xdr:sp macro="" textlink="">
      <xdr:nvSpPr>
        <xdr:cNvPr id="355" name="フローチャート : 判断 354"/>
        <xdr:cNvSpPr/>
      </xdr:nvSpPr>
      <xdr:spPr>
        <a:xfrm>
          <a:off x="7810500" y="1005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36038</xdr:rowOff>
    </xdr:from>
    <xdr:ext cx="599010" cy="259045"/>
    <xdr:sp macro="" textlink="">
      <xdr:nvSpPr>
        <xdr:cNvPr id="356" name="テキスト ボックス 355"/>
        <xdr:cNvSpPr txBox="1"/>
      </xdr:nvSpPr>
      <xdr:spPr>
        <a:xfrm>
          <a:off x="7561794" y="10151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117731</xdr:rowOff>
    </xdr:from>
    <xdr:to>
      <xdr:col>10</xdr:col>
      <xdr:colOff>155575</xdr:colOff>
      <xdr:row>59</xdr:row>
      <xdr:rowOff>47881</xdr:rowOff>
    </xdr:to>
    <xdr:sp macro="" textlink="">
      <xdr:nvSpPr>
        <xdr:cNvPr id="357" name="フローチャート : 判断 356"/>
        <xdr:cNvSpPr/>
      </xdr:nvSpPr>
      <xdr:spPr>
        <a:xfrm>
          <a:off x="6921500" y="10061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39008</xdr:rowOff>
    </xdr:from>
    <xdr:ext cx="599010" cy="259045"/>
    <xdr:sp macro="" textlink="">
      <xdr:nvSpPr>
        <xdr:cNvPr id="358" name="テキスト ボックス 357"/>
        <xdr:cNvSpPr txBox="1"/>
      </xdr:nvSpPr>
      <xdr:spPr>
        <a:xfrm>
          <a:off x="6672794" y="10154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40374</xdr:rowOff>
    </xdr:from>
    <xdr:to>
      <xdr:col>15</xdr:col>
      <xdr:colOff>231775</xdr:colOff>
      <xdr:row>58</xdr:row>
      <xdr:rowOff>141974</xdr:rowOff>
    </xdr:to>
    <xdr:sp macro="" textlink="">
      <xdr:nvSpPr>
        <xdr:cNvPr id="364" name="円/楕円 363"/>
        <xdr:cNvSpPr/>
      </xdr:nvSpPr>
      <xdr:spPr>
        <a:xfrm>
          <a:off x="10426700" y="998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171201</xdr:rowOff>
    </xdr:from>
    <xdr:ext cx="599010" cy="259045"/>
    <xdr:sp macro="" textlink="">
      <xdr:nvSpPr>
        <xdr:cNvPr id="365" name="農林水産業費該当値テキスト"/>
        <xdr:cNvSpPr txBox="1"/>
      </xdr:nvSpPr>
      <xdr:spPr>
        <a:xfrm>
          <a:off x="10528300" y="977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327,367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70018</xdr:rowOff>
    </xdr:from>
    <xdr:to>
      <xdr:col>14</xdr:col>
      <xdr:colOff>79375</xdr:colOff>
      <xdr:row>59</xdr:row>
      <xdr:rowOff>168</xdr:rowOff>
    </xdr:to>
    <xdr:sp macro="" textlink="">
      <xdr:nvSpPr>
        <xdr:cNvPr id="366" name="円/楕円 365"/>
        <xdr:cNvSpPr/>
      </xdr:nvSpPr>
      <xdr:spPr>
        <a:xfrm>
          <a:off x="9588500" y="1001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16695</xdr:rowOff>
    </xdr:from>
    <xdr:ext cx="599010" cy="259045"/>
    <xdr:sp macro="" textlink="">
      <xdr:nvSpPr>
        <xdr:cNvPr id="367" name="テキスト ボックス 366"/>
        <xdr:cNvSpPr txBox="1"/>
      </xdr:nvSpPr>
      <xdr:spPr>
        <a:xfrm>
          <a:off x="9339794" y="9789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249,558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82687</xdr:rowOff>
    </xdr:from>
    <xdr:to>
      <xdr:col>12</xdr:col>
      <xdr:colOff>561975</xdr:colOff>
      <xdr:row>58</xdr:row>
      <xdr:rowOff>12837</xdr:rowOff>
    </xdr:to>
    <xdr:sp macro="" textlink="">
      <xdr:nvSpPr>
        <xdr:cNvPr id="368" name="円/楕円 367"/>
        <xdr:cNvSpPr/>
      </xdr:nvSpPr>
      <xdr:spPr>
        <a:xfrm>
          <a:off x="8699500" y="985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29364</xdr:rowOff>
    </xdr:from>
    <xdr:ext cx="599010" cy="259045"/>
    <xdr:sp macro="" textlink="">
      <xdr:nvSpPr>
        <xdr:cNvPr id="369" name="テキスト ボックス 368"/>
        <xdr:cNvSpPr txBox="1"/>
      </xdr:nvSpPr>
      <xdr:spPr>
        <a:xfrm>
          <a:off x="8450794" y="963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666,307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149461</xdr:rowOff>
    </xdr:from>
    <xdr:to>
      <xdr:col>11</xdr:col>
      <xdr:colOff>358775</xdr:colOff>
      <xdr:row>58</xdr:row>
      <xdr:rowOff>79611</xdr:rowOff>
    </xdr:to>
    <xdr:sp macro="" textlink="">
      <xdr:nvSpPr>
        <xdr:cNvPr id="370" name="円/楕円 369"/>
        <xdr:cNvSpPr/>
      </xdr:nvSpPr>
      <xdr:spPr>
        <a:xfrm>
          <a:off x="7810500" y="99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96138</xdr:rowOff>
    </xdr:from>
    <xdr:ext cx="599010" cy="259045"/>
    <xdr:sp macro="" textlink="">
      <xdr:nvSpPr>
        <xdr:cNvPr id="371" name="テキスト ボックス 370"/>
        <xdr:cNvSpPr txBox="1"/>
      </xdr:nvSpPr>
      <xdr:spPr>
        <a:xfrm>
          <a:off x="7561794" y="9697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491,048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19316</xdr:rowOff>
    </xdr:from>
    <xdr:to>
      <xdr:col>10</xdr:col>
      <xdr:colOff>155575</xdr:colOff>
      <xdr:row>58</xdr:row>
      <xdr:rowOff>120916</xdr:rowOff>
    </xdr:to>
    <xdr:sp macro="" textlink="">
      <xdr:nvSpPr>
        <xdr:cNvPr id="372" name="円/楕円 371"/>
        <xdr:cNvSpPr/>
      </xdr:nvSpPr>
      <xdr:spPr>
        <a:xfrm>
          <a:off x="6921500" y="996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137443</xdr:rowOff>
    </xdr:from>
    <xdr:ext cx="599010" cy="259045"/>
    <xdr:sp macro="" textlink="">
      <xdr:nvSpPr>
        <xdr:cNvPr id="373" name="テキスト ボックス 372"/>
        <xdr:cNvSpPr txBox="1"/>
      </xdr:nvSpPr>
      <xdr:spPr>
        <a:xfrm>
          <a:off x="6672794" y="973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382,636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7" name="テキスト ボックス 386"/>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1" name="テキスト ボックス 39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3" name="テキスト ボックス 39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7" name="直線コネクタ 396"/>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8"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9" name="直線コネクタ 398"/>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400"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401" name="直線コネクタ 400"/>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110542</xdr:rowOff>
    </xdr:from>
    <xdr:to>
      <xdr:col>15</xdr:col>
      <xdr:colOff>180975</xdr:colOff>
      <xdr:row>78</xdr:row>
      <xdr:rowOff>132358</xdr:rowOff>
    </xdr:to>
    <xdr:cxnSp macro="">
      <xdr:nvCxnSpPr>
        <xdr:cNvPr id="402" name="直線コネクタ 401"/>
        <xdr:cNvCxnSpPr/>
      </xdr:nvCxnSpPr>
      <xdr:spPr>
        <a:xfrm>
          <a:off x="9639300" y="13312192"/>
          <a:ext cx="838200" cy="19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14219</xdr:rowOff>
    </xdr:from>
    <xdr:ext cx="534377" cy="259045"/>
    <xdr:sp macro="" textlink="">
      <xdr:nvSpPr>
        <xdr:cNvPr id="403" name="商工費平均値テキスト"/>
        <xdr:cNvSpPr txBox="1"/>
      </xdr:nvSpPr>
      <xdr:spPr>
        <a:xfrm>
          <a:off x="10528300" y="13215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4" name="フローチャート : 判断 403"/>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158563</xdr:rowOff>
    </xdr:from>
    <xdr:to>
      <xdr:col>14</xdr:col>
      <xdr:colOff>28575</xdr:colOff>
      <xdr:row>77</xdr:row>
      <xdr:rowOff>110542</xdr:rowOff>
    </xdr:to>
    <xdr:cxnSp macro="">
      <xdr:nvCxnSpPr>
        <xdr:cNvPr id="405" name="直線コネクタ 404"/>
        <xdr:cNvCxnSpPr/>
      </xdr:nvCxnSpPr>
      <xdr:spPr>
        <a:xfrm>
          <a:off x="8750300" y="12502963"/>
          <a:ext cx="889000" cy="80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6238</xdr:rowOff>
    </xdr:from>
    <xdr:to>
      <xdr:col>14</xdr:col>
      <xdr:colOff>79375</xdr:colOff>
      <xdr:row>78</xdr:row>
      <xdr:rowOff>107838</xdr:rowOff>
    </xdr:to>
    <xdr:sp macro="" textlink="">
      <xdr:nvSpPr>
        <xdr:cNvPr id="406" name="フローチャート : 判断 405"/>
        <xdr:cNvSpPr/>
      </xdr:nvSpPr>
      <xdr:spPr>
        <a:xfrm>
          <a:off x="9588500" y="133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98965</xdr:rowOff>
    </xdr:from>
    <xdr:ext cx="534377" cy="259045"/>
    <xdr:sp macro="" textlink="">
      <xdr:nvSpPr>
        <xdr:cNvPr id="407" name="テキスト ボックス 406"/>
        <xdr:cNvSpPr txBox="1"/>
      </xdr:nvSpPr>
      <xdr:spPr>
        <a:xfrm>
          <a:off x="9372111" y="134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158563</xdr:rowOff>
    </xdr:from>
    <xdr:to>
      <xdr:col>12</xdr:col>
      <xdr:colOff>511175</xdr:colOff>
      <xdr:row>77</xdr:row>
      <xdr:rowOff>84272</xdr:rowOff>
    </xdr:to>
    <xdr:cxnSp macro="">
      <xdr:nvCxnSpPr>
        <xdr:cNvPr id="408" name="直線コネクタ 407"/>
        <xdr:cNvCxnSpPr/>
      </xdr:nvCxnSpPr>
      <xdr:spPr>
        <a:xfrm flipV="1">
          <a:off x="7861300" y="12502963"/>
          <a:ext cx="889000" cy="78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139071</xdr:rowOff>
    </xdr:from>
    <xdr:to>
      <xdr:col>12</xdr:col>
      <xdr:colOff>561975</xdr:colOff>
      <xdr:row>78</xdr:row>
      <xdr:rowOff>69221</xdr:rowOff>
    </xdr:to>
    <xdr:sp macro="" textlink="">
      <xdr:nvSpPr>
        <xdr:cNvPr id="409" name="フローチャート : 判断 408"/>
        <xdr:cNvSpPr/>
      </xdr:nvSpPr>
      <xdr:spPr>
        <a:xfrm>
          <a:off x="8699500" y="1334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60348</xdr:rowOff>
    </xdr:from>
    <xdr:ext cx="534377" cy="259045"/>
    <xdr:sp macro="" textlink="">
      <xdr:nvSpPr>
        <xdr:cNvPr id="410" name="テキスト ボックス 409"/>
        <xdr:cNvSpPr txBox="1"/>
      </xdr:nvSpPr>
      <xdr:spPr>
        <a:xfrm>
          <a:off x="8483111" y="1343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154905</xdr:rowOff>
    </xdr:from>
    <xdr:to>
      <xdr:col>11</xdr:col>
      <xdr:colOff>307975</xdr:colOff>
      <xdr:row>77</xdr:row>
      <xdr:rowOff>84272</xdr:rowOff>
    </xdr:to>
    <xdr:cxnSp macro="">
      <xdr:nvCxnSpPr>
        <xdr:cNvPr id="411" name="直線コネクタ 410"/>
        <xdr:cNvCxnSpPr/>
      </xdr:nvCxnSpPr>
      <xdr:spPr>
        <a:xfrm>
          <a:off x="6972300" y="13185105"/>
          <a:ext cx="889000" cy="10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8630</xdr:rowOff>
    </xdr:from>
    <xdr:to>
      <xdr:col>11</xdr:col>
      <xdr:colOff>358775</xdr:colOff>
      <xdr:row>78</xdr:row>
      <xdr:rowOff>110230</xdr:rowOff>
    </xdr:to>
    <xdr:sp macro="" textlink="">
      <xdr:nvSpPr>
        <xdr:cNvPr id="412" name="フローチャート : 判断 411"/>
        <xdr:cNvSpPr/>
      </xdr:nvSpPr>
      <xdr:spPr>
        <a:xfrm>
          <a:off x="7810500" y="1338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101357</xdr:rowOff>
    </xdr:from>
    <xdr:ext cx="534377" cy="259045"/>
    <xdr:sp macro="" textlink="">
      <xdr:nvSpPr>
        <xdr:cNvPr id="413" name="テキスト ボックス 412"/>
        <xdr:cNvSpPr txBox="1"/>
      </xdr:nvSpPr>
      <xdr:spPr>
        <a:xfrm>
          <a:off x="7594111" y="1347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33865</xdr:rowOff>
    </xdr:from>
    <xdr:to>
      <xdr:col>10</xdr:col>
      <xdr:colOff>155575</xdr:colOff>
      <xdr:row>78</xdr:row>
      <xdr:rowOff>135465</xdr:rowOff>
    </xdr:to>
    <xdr:sp macro="" textlink="">
      <xdr:nvSpPr>
        <xdr:cNvPr id="414" name="フローチャート : 判断 413"/>
        <xdr:cNvSpPr/>
      </xdr:nvSpPr>
      <xdr:spPr>
        <a:xfrm>
          <a:off x="6921500" y="1340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126592</xdr:rowOff>
    </xdr:from>
    <xdr:ext cx="534377" cy="259045"/>
    <xdr:sp macro="" textlink="">
      <xdr:nvSpPr>
        <xdr:cNvPr id="415" name="テキスト ボックス 414"/>
        <xdr:cNvSpPr txBox="1"/>
      </xdr:nvSpPr>
      <xdr:spPr>
        <a:xfrm>
          <a:off x="6705111" y="134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81558</xdr:rowOff>
    </xdr:from>
    <xdr:to>
      <xdr:col>15</xdr:col>
      <xdr:colOff>231775</xdr:colOff>
      <xdr:row>79</xdr:row>
      <xdr:rowOff>11708</xdr:rowOff>
    </xdr:to>
    <xdr:sp macro="" textlink="">
      <xdr:nvSpPr>
        <xdr:cNvPr id="421" name="円/楕円 420"/>
        <xdr:cNvSpPr/>
      </xdr:nvSpPr>
      <xdr:spPr>
        <a:xfrm>
          <a:off x="10426700" y="1345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167935</xdr:rowOff>
    </xdr:from>
    <xdr:ext cx="534377" cy="259045"/>
    <xdr:sp macro="" textlink="">
      <xdr:nvSpPr>
        <xdr:cNvPr id="422" name="商工費該当値テキスト"/>
        <xdr:cNvSpPr txBox="1"/>
      </xdr:nvSpPr>
      <xdr:spPr>
        <a:xfrm>
          <a:off x="10528300" y="133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21,927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59742</xdr:rowOff>
    </xdr:from>
    <xdr:to>
      <xdr:col>14</xdr:col>
      <xdr:colOff>79375</xdr:colOff>
      <xdr:row>77</xdr:row>
      <xdr:rowOff>161342</xdr:rowOff>
    </xdr:to>
    <xdr:sp macro="" textlink="">
      <xdr:nvSpPr>
        <xdr:cNvPr id="423" name="円/楕円 422"/>
        <xdr:cNvSpPr/>
      </xdr:nvSpPr>
      <xdr:spPr>
        <a:xfrm>
          <a:off x="9588500" y="132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6419</xdr:rowOff>
    </xdr:from>
    <xdr:ext cx="534377" cy="259045"/>
    <xdr:sp macro="" textlink="">
      <xdr:nvSpPr>
        <xdr:cNvPr id="424" name="テキスト ボックス 423"/>
        <xdr:cNvSpPr txBox="1"/>
      </xdr:nvSpPr>
      <xdr:spPr>
        <a:xfrm>
          <a:off x="9372111" y="13036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72,653</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107763</xdr:rowOff>
    </xdr:from>
    <xdr:to>
      <xdr:col>12</xdr:col>
      <xdr:colOff>561975</xdr:colOff>
      <xdr:row>73</xdr:row>
      <xdr:rowOff>37913</xdr:rowOff>
    </xdr:to>
    <xdr:sp macro="" textlink="">
      <xdr:nvSpPr>
        <xdr:cNvPr id="425" name="円/楕円 424"/>
        <xdr:cNvSpPr/>
      </xdr:nvSpPr>
      <xdr:spPr>
        <a:xfrm>
          <a:off x="8699500" y="1245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71</xdr:row>
      <xdr:rowOff>54440</xdr:rowOff>
    </xdr:from>
    <xdr:ext cx="599010" cy="259045"/>
    <xdr:sp macro="" textlink="">
      <xdr:nvSpPr>
        <xdr:cNvPr id="426" name="テキスト ボックス 425"/>
        <xdr:cNvSpPr txBox="1"/>
      </xdr:nvSpPr>
      <xdr:spPr>
        <a:xfrm>
          <a:off x="8450794" y="1222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285,049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33472</xdr:rowOff>
    </xdr:from>
    <xdr:to>
      <xdr:col>11</xdr:col>
      <xdr:colOff>358775</xdr:colOff>
      <xdr:row>77</xdr:row>
      <xdr:rowOff>135072</xdr:rowOff>
    </xdr:to>
    <xdr:sp macro="" textlink="">
      <xdr:nvSpPr>
        <xdr:cNvPr id="427" name="円/楕円 426"/>
        <xdr:cNvSpPr/>
      </xdr:nvSpPr>
      <xdr:spPr>
        <a:xfrm>
          <a:off x="7810500" y="1323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151599</xdr:rowOff>
    </xdr:from>
    <xdr:ext cx="534377" cy="259045"/>
    <xdr:sp macro="" textlink="">
      <xdr:nvSpPr>
        <xdr:cNvPr id="428" name="テキスト ボックス 427"/>
        <xdr:cNvSpPr txBox="1"/>
      </xdr:nvSpPr>
      <xdr:spPr>
        <a:xfrm>
          <a:off x="7594111" y="130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79,548</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104105</xdr:rowOff>
    </xdr:from>
    <xdr:to>
      <xdr:col>10</xdr:col>
      <xdr:colOff>155575</xdr:colOff>
      <xdr:row>77</xdr:row>
      <xdr:rowOff>34255</xdr:rowOff>
    </xdr:to>
    <xdr:sp macro="" textlink="">
      <xdr:nvSpPr>
        <xdr:cNvPr id="429" name="円/楕円 428"/>
        <xdr:cNvSpPr/>
      </xdr:nvSpPr>
      <xdr:spPr>
        <a:xfrm>
          <a:off x="6921500" y="131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75</xdr:row>
      <xdr:rowOff>50783</xdr:rowOff>
    </xdr:from>
    <xdr:ext cx="599010" cy="259045"/>
    <xdr:sp macro="" textlink="">
      <xdr:nvSpPr>
        <xdr:cNvPr id="430" name="テキスト ボックス 429"/>
        <xdr:cNvSpPr txBox="1"/>
      </xdr:nvSpPr>
      <xdr:spPr>
        <a:xfrm>
          <a:off x="6672794" y="12909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4" name="テキスト ボックス 443"/>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6" name="テキスト ボックス 445"/>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8" name="テキスト ボックス 447"/>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2" name="直線コネクタ 451"/>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3"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4" name="直線コネクタ 453"/>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5"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6" name="直線コネクタ 455"/>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96200</xdr:rowOff>
    </xdr:from>
    <xdr:to>
      <xdr:col>15</xdr:col>
      <xdr:colOff>180975</xdr:colOff>
      <xdr:row>98</xdr:row>
      <xdr:rowOff>96213</xdr:rowOff>
    </xdr:to>
    <xdr:cxnSp macro="">
      <xdr:nvCxnSpPr>
        <xdr:cNvPr id="457" name="直線コネクタ 456"/>
        <xdr:cNvCxnSpPr/>
      </xdr:nvCxnSpPr>
      <xdr:spPr>
        <a:xfrm flipV="1">
          <a:off x="9639300" y="16898300"/>
          <a:ext cx="8382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43614</xdr:rowOff>
    </xdr:from>
    <xdr:ext cx="599010" cy="259045"/>
    <xdr:sp macro="" textlink="">
      <xdr:nvSpPr>
        <xdr:cNvPr id="458" name="土木費平均値テキスト"/>
        <xdr:cNvSpPr txBox="1"/>
      </xdr:nvSpPr>
      <xdr:spPr>
        <a:xfrm>
          <a:off x="10528300" y="16674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9" name="フローチャート : 判断 458"/>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96213</xdr:rowOff>
    </xdr:from>
    <xdr:to>
      <xdr:col>14</xdr:col>
      <xdr:colOff>28575</xdr:colOff>
      <xdr:row>98</xdr:row>
      <xdr:rowOff>105359</xdr:rowOff>
    </xdr:to>
    <xdr:cxnSp macro="">
      <xdr:nvCxnSpPr>
        <xdr:cNvPr id="460" name="直線コネクタ 459"/>
        <xdr:cNvCxnSpPr/>
      </xdr:nvCxnSpPr>
      <xdr:spPr>
        <a:xfrm flipV="1">
          <a:off x="8750300" y="16898313"/>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24867</xdr:rowOff>
    </xdr:from>
    <xdr:to>
      <xdr:col>14</xdr:col>
      <xdr:colOff>79375</xdr:colOff>
      <xdr:row>98</xdr:row>
      <xdr:rowOff>126467</xdr:rowOff>
    </xdr:to>
    <xdr:sp macro="" textlink="">
      <xdr:nvSpPr>
        <xdr:cNvPr id="461" name="フローチャート : 判断 460"/>
        <xdr:cNvSpPr/>
      </xdr:nvSpPr>
      <xdr:spPr>
        <a:xfrm>
          <a:off x="9588500" y="1682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142994</xdr:rowOff>
    </xdr:from>
    <xdr:ext cx="599010" cy="259045"/>
    <xdr:sp macro="" textlink="">
      <xdr:nvSpPr>
        <xdr:cNvPr id="462" name="テキスト ボックス 461"/>
        <xdr:cNvSpPr txBox="1"/>
      </xdr:nvSpPr>
      <xdr:spPr>
        <a:xfrm>
          <a:off x="9339794" y="16602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105359</xdr:rowOff>
    </xdr:from>
    <xdr:to>
      <xdr:col>12</xdr:col>
      <xdr:colOff>511175</xdr:colOff>
      <xdr:row>98</xdr:row>
      <xdr:rowOff>119873</xdr:rowOff>
    </xdr:to>
    <xdr:cxnSp macro="">
      <xdr:nvCxnSpPr>
        <xdr:cNvPr id="463" name="直線コネクタ 462"/>
        <xdr:cNvCxnSpPr/>
      </xdr:nvCxnSpPr>
      <xdr:spPr>
        <a:xfrm flipV="1">
          <a:off x="7861300" y="16907459"/>
          <a:ext cx="889000" cy="1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12624</xdr:rowOff>
    </xdr:from>
    <xdr:to>
      <xdr:col>12</xdr:col>
      <xdr:colOff>561975</xdr:colOff>
      <xdr:row>98</xdr:row>
      <xdr:rowOff>114224</xdr:rowOff>
    </xdr:to>
    <xdr:sp macro="" textlink="">
      <xdr:nvSpPr>
        <xdr:cNvPr id="464" name="フローチャート : 判断 463"/>
        <xdr:cNvSpPr/>
      </xdr:nvSpPr>
      <xdr:spPr>
        <a:xfrm>
          <a:off x="8699500" y="1681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130751</xdr:rowOff>
    </xdr:from>
    <xdr:ext cx="599010" cy="259045"/>
    <xdr:sp macro="" textlink="">
      <xdr:nvSpPr>
        <xdr:cNvPr id="465" name="テキスト ボックス 464"/>
        <xdr:cNvSpPr txBox="1"/>
      </xdr:nvSpPr>
      <xdr:spPr>
        <a:xfrm>
          <a:off x="8450794" y="16589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111083</xdr:rowOff>
    </xdr:from>
    <xdr:to>
      <xdr:col>11</xdr:col>
      <xdr:colOff>307975</xdr:colOff>
      <xdr:row>98</xdr:row>
      <xdr:rowOff>119873</xdr:rowOff>
    </xdr:to>
    <xdr:cxnSp macro="">
      <xdr:nvCxnSpPr>
        <xdr:cNvPr id="466" name="直線コネクタ 465"/>
        <xdr:cNvCxnSpPr/>
      </xdr:nvCxnSpPr>
      <xdr:spPr>
        <a:xfrm>
          <a:off x="6972300" y="16913183"/>
          <a:ext cx="889000" cy="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25540</xdr:rowOff>
    </xdr:from>
    <xdr:to>
      <xdr:col>11</xdr:col>
      <xdr:colOff>358775</xdr:colOff>
      <xdr:row>98</xdr:row>
      <xdr:rowOff>127140</xdr:rowOff>
    </xdr:to>
    <xdr:sp macro="" textlink="">
      <xdr:nvSpPr>
        <xdr:cNvPr id="467" name="フローチャート : 判断 466"/>
        <xdr:cNvSpPr/>
      </xdr:nvSpPr>
      <xdr:spPr>
        <a:xfrm>
          <a:off x="7810500" y="168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143667</xdr:rowOff>
    </xdr:from>
    <xdr:ext cx="599010" cy="259045"/>
    <xdr:sp macro="" textlink="">
      <xdr:nvSpPr>
        <xdr:cNvPr id="468" name="テキスト ボックス 467"/>
        <xdr:cNvSpPr txBox="1"/>
      </xdr:nvSpPr>
      <xdr:spPr>
        <a:xfrm>
          <a:off x="7561794" y="16602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37137</xdr:rowOff>
    </xdr:from>
    <xdr:to>
      <xdr:col>10</xdr:col>
      <xdr:colOff>155575</xdr:colOff>
      <xdr:row>98</xdr:row>
      <xdr:rowOff>138737</xdr:rowOff>
    </xdr:to>
    <xdr:sp macro="" textlink="">
      <xdr:nvSpPr>
        <xdr:cNvPr id="469" name="フローチャート : 判断 468"/>
        <xdr:cNvSpPr/>
      </xdr:nvSpPr>
      <xdr:spPr>
        <a:xfrm>
          <a:off x="6921500" y="1683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155264</xdr:rowOff>
    </xdr:from>
    <xdr:ext cx="599010" cy="259045"/>
    <xdr:sp macro="" textlink="">
      <xdr:nvSpPr>
        <xdr:cNvPr id="470" name="テキスト ボックス 469"/>
        <xdr:cNvSpPr txBox="1"/>
      </xdr:nvSpPr>
      <xdr:spPr>
        <a:xfrm>
          <a:off x="6672794" y="1661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45400</xdr:rowOff>
    </xdr:from>
    <xdr:to>
      <xdr:col>15</xdr:col>
      <xdr:colOff>231775</xdr:colOff>
      <xdr:row>98</xdr:row>
      <xdr:rowOff>147000</xdr:rowOff>
    </xdr:to>
    <xdr:sp macro="" textlink="">
      <xdr:nvSpPr>
        <xdr:cNvPr id="476" name="円/楕円 475"/>
        <xdr:cNvSpPr/>
      </xdr:nvSpPr>
      <xdr:spPr>
        <a:xfrm>
          <a:off x="10426700" y="168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170612</xdr:rowOff>
    </xdr:from>
    <xdr:ext cx="534377" cy="259045"/>
    <xdr:sp macro="" textlink="">
      <xdr:nvSpPr>
        <xdr:cNvPr id="477" name="土木費該当値テキスト"/>
        <xdr:cNvSpPr txBox="1"/>
      </xdr:nvSpPr>
      <xdr:spPr>
        <a:xfrm>
          <a:off x="10528300" y="168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95,143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45413</xdr:rowOff>
    </xdr:from>
    <xdr:to>
      <xdr:col>14</xdr:col>
      <xdr:colOff>79375</xdr:colOff>
      <xdr:row>98</xdr:row>
      <xdr:rowOff>147013</xdr:rowOff>
    </xdr:to>
    <xdr:sp macro="" textlink="">
      <xdr:nvSpPr>
        <xdr:cNvPr id="478" name="円/楕円 477"/>
        <xdr:cNvSpPr/>
      </xdr:nvSpPr>
      <xdr:spPr>
        <a:xfrm>
          <a:off x="9588500" y="1684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138140</xdr:rowOff>
    </xdr:from>
    <xdr:ext cx="534377" cy="259045"/>
    <xdr:sp macro="" textlink="">
      <xdr:nvSpPr>
        <xdr:cNvPr id="479" name="テキスト ボックス 478"/>
        <xdr:cNvSpPr txBox="1"/>
      </xdr:nvSpPr>
      <xdr:spPr>
        <a:xfrm>
          <a:off x="9372111" y="1694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54559</xdr:rowOff>
    </xdr:from>
    <xdr:to>
      <xdr:col>12</xdr:col>
      <xdr:colOff>561975</xdr:colOff>
      <xdr:row>98</xdr:row>
      <xdr:rowOff>156159</xdr:rowOff>
    </xdr:to>
    <xdr:sp macro="" textlink="">
      <xdr:nvSpPr>
        <xdr:cNvPr id="480" name="円/楕円 479"/>
        <xdr:cNvSpPr/>
      </xdr:nvSpPr>
      <xdr:spPr>
        <a:xfrm>
          <a:off x="8699500" y="1685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147286</xdr:rowOff>
    </xdr:from>
    <xdr:ext cx="534377" cy="259045"/>
    <xdr:sp macro="" textlink="">
      <xdr:nvSpPr>
        <xdr:cNvPr id="481" name="テキスト ボックス 480"/>
        <xdr:cNvSpPr txBox="1"/>
      </xdr:nvSpPr>
      <xdr:spPr>
        <a:xfrm>
          <a:off x="8483111" y="1694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75,109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69073</xdr:rowOff>
    </xdr:from>
    <xdr:to>
      <xdr:col>11</xdr:col>
      <xdr:colOff>358775</xdr:colOff>
      <xdr:row>98</xdr:row>
      <xdr:rowOff>170673</xdr:rowOff>
    </xdr:to>
    <xdr:sp macro="" textlink="">
      <xdr:nvSpPr>
        <xdr:cNvPr id="482" name="円/楕円 481"/>
        <xdr:cNvSpPr/>
      </xdr:nvSpPr>
      <xdr:spPr>
        <a:xfrm>
          <a:off x="7810500" y="1687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161800</xdr:rowOff>
    </xdr:from>
    <xdr:ext cx="534377" cy="259045"/>
    <xdr:sp macro="" textlink="">
      <xdr:nvSpPr>
        <xdr:cNvPr id="483" name="テキスト ボックス 482"/>
        <xdr:cNvSpPr txBox="1"/>
      </xdr:nvSpPr>
      <xdr:spPr>
        <a:xfrm>
          <a:off x="7594111" y="1696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43,367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60283</xdr:rowOff>
    </xdr:from>
    <xdr:to>
      <xdr:col>10</xdr:col>
      <xdr:colOff>155575</xdr:colOff>
      <xdr:row>98</xdr:row>
      <xdr:rowOff>161883</xdr:rowOff>
    </xdr:to>
    <xdr:sp macro="" textlink="">
      <xdr:nvSpPr>
        <xdr:cNvPr id="484" name="円/楕円 483"/>
        <xdr:cNvSpPr/>
      </xdr:nvSpPr>
      <xdr:spPr>
        <a:xfrm>
          <a:off x="6921500" y="1686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153010</xdr:rowOff>
    </xdr:from>
    <xdr:ext cx="534377" cy="259045"/>
    <xdr:sp macro="" textlink="">
      <xdr:nvSpPr>
        <xdr:cNvPr id="485" name="テキスト ボックス 484"/>
        <xdr:cNvSpPr txBox="1"/>
      </xdr:nvSpPr>
      <xdr:spPr>
        <a:xfrm>
          <a:off x="6705111" y="1695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62,590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9" name="直線コネクタ 508"/>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10"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11" name="直線コネクタ 510"/>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2"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3" name="直線コネクタ 512"/>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148440</xdr:rowOff>
    </xdr:from>
    <xdr:to>
      <xdr:col>23</xdr:col>
      <xdr:colOff>517525</xdr:colOff>
      <xdr:row>37</xdr:row>
      <xdr:rowOff>54737</xdr:rowOff>
    </xdr:to>
    <xdr:cxnSp macro="">
      <xdr:nvCxnSpPr>
        <xdr:cNvPr id="514" name="直線コネクタ 513"/>
        <xdr:cNvCxnSpPr/>
      </xdr:nvCxnSpPr>
      <xdr:spPr>
        <a:xfrm flipV="1">
          <a:off x="15481300" y="6320640"/>
          <a:ext cx="838200" cy="7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5"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6" name="フローチャート : 判断 515"/>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136911</xdr:rowOff>
    </xdr:from>
    <xdr:to>
      <xdr:col>22</xdr:col>
      <xdr:colOff>365125</xdr:colOff>
      <xdr:row>37</xdr:row>
      <xdr:rowOff>54737</xdr:rowOff>
    </xdr:to>
    <xdr:cxnSp macro="">
      <xdr:nvCxnSpPr>
        <xdr:cNvPr id="517" name="直線コネクタ 516"/>
        <xdr:cNvCxnSpPr/>
      </xdr:nvCxnSpPr>
      <xdr:spPr>
        <a:xfrm>
          <a:off x="14592300" y="6309111"/>
          <a:ext cx="889000" cy="89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34432</xdr:rowOff>
    </xdr:from>
    <xdr:to>
      <xdr:col>22</xdr:col>
      <xdr:colOff>415925</xdr:colOff>
      <xdr:row>36</xdr:row>
      <xdr:rowOff>136032</xdr:rowOff>
    </xdr:to>
    <xdr:sp macro="" textlink="">
      <xdr:nvSpPr>
        <xdr:cNvPr id="518" name="フローチャート : 判断 517"/>
        <xdr:cNvSpPr/>
      </xdr:nvSpPr>
      <xdr:spPr>
        <a:xfrm>
          <a:off x="15430500" y="620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152559</xdr:rowOff>
    </xdr:from>
    <xdr:ext cx="534377" cy="259045"/>
    <xdr:sp macro="" textlink="">
      <xdr:nvSpPr>
        <xdr:cNvPr id="519" name="テキスト ボックス 518"/>
        <xdr:cNvSpPr txBox="1"/>
      </xdr:nvSpPr>
      <xdr:spPr>
        <a:xfrm>
          <a:off x="15214111" y="598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136911</xdr:rowOff>
    </xdr:from>
    <xdr:to>
      <xdr:col>21</xdr:col>
      <xdr:colOff>161925</xdr:colOff>
      <xdr:row>37</xdr:row>
      <xdr:rowOff>48504</xdr:rowOff>
    </xdr:to>
    <xdr:cxnSp macro="">
      <xdr:nvCxnSpPr>
        <xdr:cNvPr id="520" name="直線コネクタ 519"/>
        <xdr:cNvCxnSpPr/>
      </xdr:nvCxnSpPr>
      <xdr:spPr>
        <a:xfrm flipV="1">
          <a:off x="13703300" y="6309111"/>
          <a:ext cx="889000" cy="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86744</xdr:rowOff>
    </xdr:from>
    <xdr:to>
      <xdr:col>21</xdr:col>
      <xdr:colOff>212725</xdr:colOff>
      <xdr:row>37</xdr:row>
      <xdr:rowOff>16894</xdr:rowOff>
    </xdr:to>
    <xdr:sp macro="" textlink="">
      <xdr:nvSpPr>
        <xdr:cNvPr id="521" name="フローチャート : 判断 520"/>
        <xdr:cNvSpPr/>
      </xdr:nvSpPr>
      <xdr:spPr>
        <a:xfrm>
          <a:off x="14541500" y="625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8021</xdr:rowOff>
    </xdr:from>
    <xdr:ext cx="534377" cy="259045"/>
    <xdr:sp macro="" textlink="">
      <xdr:nvSpPr>
        <xdr:cNvPr id="522" name="テキスト ボックス 521"/>
        <xdr:cNvSpPr txBox="1"/>
      </xdr:nvSpPr>
      <xdr:spPr>
        <a:xfrm>
          <a:off x="14325111" y="635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48504</xdr:rowOff>
    </xdr:from>
    <xdr:to>
      <xdr:col>19</xdr:col>
      <xdr:colOff>644525</xdr:colOff>
      <xdr:row>37</xdr:row>
      <xdr:rowOff>104099</xdr:rowOff>
    </xdr:to>
    <xdr:cxnSp macro="">
      <xdr:nvCxnSpPr>
        <xdr:cNvPr id="523" name="直線コネクタ 522"/>
        <xdr:cNvCxnSpPr/>
      </xdr:nvCxnSpPr>
      <xdr:spPr>
        <a:xfrm flipV="1">
          <a:off x="12814300" y="6392154"/>
          <a:ext cx="889000" cy="5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90005</xdr:rowOff>
    </xdr:from>
    <xdr:to>
      <xdr:col>20</xdr:col>
      <xdr:colOff>9525</xdr:colOff>
      <xdr:row>37</xdr:row>
      <xdr:rowOff>20155</xdr:rowOff>
    </xdr:to>
    <xdr:sp macro="" textlink="">
      <xdr:nvSpPr>
        <xdr:cNvPr id="524" name="フローチャート : 判断 523"/>
        <xdr:cNvSpPr/>
      </xdr:nvSpPr>
      <xdr:spPr>
        <a:xfrm>
          <a:off x="13652500" y="626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36682</xdr:rowOff>
    </xdr:from>
    <xdr:ext cx="534377" cy="259045"/>
    <xdr:sp macro="" textlink="">
      <xdr:nvSpPr>
        <xdr:cNvPr id="525" name="テキスト ボックス 524"/>
        <xdr:cNvSpPr txBox="1"/>
      </xdr:nvSpPr>
      <xdr:spPr>
        <a:xfrm>
          <a:off x="13436111" y="603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17760</xdr:rowOff>
    </xdr:from>
    <xdr:to>
      <xdr:col>18</xdr:col>
      <xdr:colOff>492125</xdr:colOff>
      <xdr:row>37</xdr:row>
      <xdr:rowOff>119360</xdr:rowOff>
    </xdr:to>
    <xdr:sp macro="" textlink="">
      <xdr:nvSpPr>
        <xdr:cNvPr id="526" name="フローチャート : 判断 525"/>
        <xdr:cNvSpPr/>
      </xdr:nvSpPr>
      <xdr:spPr>
        <a:xfrm>
          <a:off x="12763500" y="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135887</xdr:rowOff>
    </xdr:from>
    <xdr:ext cx="534377" cy="259045"/>
    <xdr:sp macro="" textlink="">
      <xdr:nvSpPr>
        <xdr:cNvPr id="527" name="テキスト ボックス 526"/>
        <xdr:cNvSpPr txBox="1"/>
      </xdr:nvSpPr>
      <xdr:spPr>
        <a:xfrm>
          <a:off x="12547111" y="613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97640</xdr:rowOff>
    </xdr:from>
    <xdr:to>
      <xdr:col>23</xdr:col>
      <xdr:colOff>568325</xdr:colOff>
      <xdr:row>37</xdr:row>
      <xdr:rowOff>27790</xdr:rowOff>
    </xdr:to>
    <xdr:sp macro="" textlink="">
      <xdr:nvSpPr>
        <xdr:cNvPr id="533" name="円/楕円 532"/>
        <xdr:cNvSpPr/>
      </xdr:nvSpPr>
      <xdr:spPr>
        <a:xfrm>
          <a:off x="16268700" y="626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120517</xdr:rowOff>
    </xdr:from>
    <xdr:ext cx="534377" cy="259045"/>
    <xdr:sp macro="" textlink="">
      <xdr:nvSpPr>
        <xdr:cNvPr id="534" name="消防費該当値テキスト"/>
        <xdr:cNvSpPr txBox="1"/>
      </xdr:nvSpPr>
      <xdr:spPr>
        <a:xfrm>
          <a:off x="16370300" y="6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3937</xdr:rowOff>
    </xdr:from>
    <xdr:to>
      <xdr:col>22</xdr:col>
      <xdr:colOff>415925</xdr:colOff>
      <xdr:row>37</xdr:row>
      <xdr:rowOff>105537</xdr:rowOff>
    </xdr:to>
    <xdr:sp macro="" textlink="">
      <xdr:nvSpPr>
        <xdr:cNvPr id="535" name="円/楕円 534"/>
        <xdr:cNvSpPr/>
      </xdr:nvSpPr>
      <xdr:spPr>
        <a:xfrm>
          <a:off x="15430500" y="63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96664</xdr:rowOff>
    </xdr:from>
    <xdr:ext cx="534377" cy="259045"/>
    <xdr:sp macro="" textlink="">
      <xdr:nvSpPr>
        <xdr:cNvPr id="536" name="テキスト ボックス 535"/>
        <xdr:cNvSpPr txBox="1"/>
      </xdr:nvSpPr>
      <xdr:spPr>
        <a:xfrm>
          <a:off x="15214111" y="644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43,650</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86111</xdr:rowOff>
    </xdr:from>
    <xdr:to>
      <xdr:col>21</xdr:col>
      <xdr:colOff>212725</xdr:colOff>
      <xdr:row>37</xdr:row>
      <xdr:rowOff>16261</xdr:rowOff>
    </xdr:to>
    <xdr:sp macro="" textlink="">
      <xdr:nvSpPr>
        <xdr:cNvPr id="537" name="円/楕円 536"/>
        <xdr:cNvSpPr/>
      </xdr:nvSpPr>
      <xdr:spPr>
        <a:xfrm>
          <a:off x="14541500" y="625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32788</xdr:rowOff>
    </xdr:from>
    <xdr:ext cx="534377" cy="259045"/>
    <xdr:sp macro="" textlink="">
      <xdr:nvSpPr>
        <xdr:cNvPr id="538" name="テキスト ボックス 537"/>
        <xdr:cNvSpPr txBox="1"/>
      </xdr:nvSpPr>
      <xdr:spPr>
        <a:xfrm>
          <a:off x="14325111" y="60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169154</xdr:rowOff>
    </xdr:from>
    <xdr:to>
      <xdr:col>20</xdr:col>
      <xdr:colOff>9525</xdr:colOff>
      <xdr:row>37</xdr:row>
      <xdr:rowOff>99304</xdr:rowOff>
    </xdr:to>
    <xdr:sp macro="" textlink="">
      <xdr:nvSpPr>
        <xdr:cNvPr id="539" name="円/楕円 538"/>
        <xdr:cNvSpPr/>
      </xdr:nvSpPr>
      <xdr:spPr>
        <a:xfrm>
          <a:off x="13652500" y="634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90431</xdr:rowOff>
    </xdr:from>
    <xdr:ext cx="534377" cy="259045"/>
    <xdr:sp macro="" textlink="">
      <xdr:nvSpPr>
        <xdr:cNvPr id="540" name="テキスト ボックス 539"/>
        <xdr:cNvSpPr txBox="1"/>
      </xdr:nvSpPr>
      <xdr:spPr>
        <a:xfrm>
          <a:off x="13436111" y="643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53299</xdr:rowOff>
    </xdr:from>
    <xdr:to>
      <xdr:col>18</xdr:col>
      <xdr:colOff>492125</xdr:colOff>
      <xdr:row>37</xdr:row>
      <xdr:rowOff>154899</xdr:rowOff>
    </xdr:to>
    <xdr:sp macro="" textlink="">
      <xdr:nvSpPr>
        <xdr:cNvPr id="541" name="円/楕円 540"/>
        <xdr:cNvSpPr/>
      </xdr:nvSpPr>
      <xdr:spPr>
        <a:xfrm>
          <a:off x="12763500" y="639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146026</xdr:rowOff>
    </xdr:from>
    <xdr:ext cx="534377" cy="259045"/>
    <xdr:sp macro="" textlink="">
      <xdr:nvSpPr>
        <xdr:cNvPr id="542" name="テキスト ボックス 541"/>
        <xdr:cNvSpPr txBox="1"/>
      </xdr:nvSpPr>
      <xdr:spPr>
        <a:xfrm>
          <a:off x="12547111" y="648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6" name="直線コネクタ 565"/>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7"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8" name="直線コネクタ 567"/>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9"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70" name="直線コネクタ 569"/>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9846</xdr:rowOff>
    </xdr:from>
    <xdr:to>
      <xdr:col>23</xdr:col>
      <xdr:colOff>517525</xdr:colOff>
      <xdr:row>58</xdr:row>
      <xdr:rowOff>50443</xdr:rowOff>
    </xdr:to>
    <xdr:cxnSp macro="">
      <xdr:nvCxnSpPr>
        <xdr:cNvPr id="571" name="直線コネクタ 570"/>
        <xdr:cNvCxnSpPr/>
      </xdr:nvCxnSpPr>
      <xdr:spPr>
        <a:xfrm flipV="1">
          <a:off x="15481300" y="9953946"/>
          <a:ext cx="838200" cy="4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2"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3" name="フローチャート : 判断 572"/>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50443</xdr:rowOff>
    </xdr:from>
    <xdr:to>
      <xdr:col>22</xdr:col>
      <xdr:colOff>365125</xdr:colOff>
      <xdr:row>58</xdr:row>
      <xdr:rowOff>82899</xdr:rowOff>
    </xdr:to>
    <xdr:cxnSp macro="">
      <xdr:nvCxnSpPr>
        <xdr:cNvPr id="574" name="直線コネクタ 573"/>
        <xdr:cNvCxnSpPr/>
      </xdr:nvCxnSpPr>
      <xdr:spPr>
        <a:xfrm flipV="1">
          <a:off x="14592300" y="9994543"/>
          <a:ext cx="889000" cy="32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152860</xdr:rowOff>
    </xdr:from>
    <xdr:to>
      <xdr:col>22</xdr:col>
      <xdr:colOff>415925</xdr:colOff>
      <xdr:row>58</xdr:row>
      <xdr:rowOff>83010</xdr:rowOff>
    </xdr:to>
    <xdr:sp macro="" textlink="">
      <xdr:nvSpPr>
        <xdr:cNvPr id="575" name="フローチャート : 判断 574"/>
        <xdr:cNvSpPr/>
      </xdr:nvSpPr>
      <xdr:spPr>
        <a:xfrm>
          <a:off x="15430500" y="992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99537</xdr:rowOff>
    </xdr:from>
    <xdr:ext cx="534377" cy="259045"/>
    <xdr:sp macro="" textlink="">
      <xdr:nvSpPr>
        <xdr:cNvPr id="576" name="テキスト ボックス 575"/>
        <xdr:cNvSpPr txBox="1"/>
      </xdr:nvSpPr>
      <xdr:spPr>
        <a:xfrm>
          <a:off x="15214111" y="970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70104</xdr:rowOff>
    </xdr:from>
    <xdr:to>
      <xdr:col>21</xdr:col>
      <xdr:colOff>161925</xdr:colOff>
      <xdr:row>58</xdr:row>
      <xdr:rowOff>82899</xdr:rowOff>
    </xdr:to>
    <xdr:cxnSp macro="">
      <xdr:nvCxnSpPr>
        <xdr:cNvPr id="577" name="直線コネクタ 576"/>
        <xdr:cNvCxnSpPr/>
      </xdr:nvCxnSpPr>
      <xdr:spPr>
        <a:xfrm>
          <a:off x="13703300" y="10014204"/>
          <a:ext cx="889000" cy="1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141783</xdr:rowOff>
    </xdr:from>
    <xdr:to>
      <xdr:col>21</xdr:col>
      <xdr:colOff>212725</xdr:colOff>
      <xdr:row>58</xdr:row>
      <xdr:rowOff>71933</xdr:rowOff>
    </xdr:to>
    <xdr:sp macro="" textlink="">
      <xdr:nvSpPr>
        <xdr:cNvPr id="578" name="フローチャート : 判断 577"/>
        <xdr:cNvSpPr/>
      </xdr:nvSpPr>
      <xdr:spPr>
        <a:xfrm>
          <a:off x="14541500" y="9914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88460</xdr:rowOff>
    </xdr:from>
    <xdr:ext cx="599010" cy="259045"/>
    <xdr:sp macro="" textlink="">
      <xdr:nvSpPr>
        <xdr:cNvPr id="579" name="テキスト ボックス 578"/>
        <xdr:cNvSpPr txBox="1"/>
      </xdr:nvSpPr>
      <xdr:spPr>
        <a:xfrm>
          <a:off x="14292794" y="9689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26720</xdr:rowOff>
    </xdr:from>
    <xdr:to>
      <xdr:col>19</xdr:col>
      <xdr:colOff>644525</xdr:colOff>
      <xdr:row>58</xdr:row>
      <xdr:rowOff>70104</xdr:rowOff>
    </xdr:to>
    <xdr:cxnSp macro="">
      <xdr:nvCxnSpPr>
        <xdr:cNvPr id="580" name="直線コネクタ 579"/>
        <xdr:cNvCxnSpPr/>
      </xdr:nvCxnSpPr>
      <xdr:spPr>
        <a:xfrm>
          <a:off x="12814300" y="9970820"/>
          <a:ext cx="889000" cy="43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151554</xdr:rowOff>
    </xdr:from>
    <xdr:to>
      <xdr:col>20</xdr:col>
      <xdr:colOff>9525</xdr:colOff>
      <xdr:row>58</xdr:row>
      <xdr:rowOff>81704</xdr:rowOff>
    </xdr:to>
    <xdr:sp macro="" textlink="">
      <xdr:nvSpPr>
        <xdr:cNvPr id="581" name="フローチャート : 判断 580"/>
        <xdr:cNvSpPr/>
      </xdr:nvSpPr>
      <xdr:spPr>
        <a:xfrm>
          <a:off x="13652500" y="992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98231</xdr:rowOff>
    </xdr:from>
    <xdr:ext cx="534377" cy="259045"/>
    <xdr:sp macro="" textlink="">
      <xdr:nvSpPr>
        <xdr:cNvPr id="582" name="テキスト ボックス 581"/>
        <xdr:cNvSpPr txBox="1"/>
      </xdr:nvSpPr>
      <xdr:spPr>
        <a:xfrm>
          <a:off x="13436111" y="96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151858</xdr:rowOff>
    </xdr:from>
    <xdr:to>
      <xdr:col>18</xdr:col>
      <xdr:colOff>492125</xdr:colOff>
      <xdr:row>58</xdr:row>
      <xdr:rowOff>82008</xdr:rowOff>
    </xdr:to>
    <xdr:sp macro="" textlink="">
      <xdr:nvSpPr>
        <xdr:cNvPr id="583" name="フローチャート : 判断 582"/>
        <xdr:cNvSpPr/>
      </xdr:nvSpPr>
      <xdr:spPr>
        <a:xfrm>
          <a:off x="12763500" y="99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73135</xdr:rowOff>
    </xdr:from>
    <xdr:ext cx="534377" cy="259045"/>
    <xdr:sp macro="" textlink="">
      <xdr:nvSpPr>
        <xdr:cNvPr id="584" name="テキスト ボックス 583"/>
        <xdr:cNvSpPr txBox="1"/>
      </xdr:nvSpPr>
      <xdr:spPr>
        <a:xfrm>
          <a:off x="12547111" y="1001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130496</xdr:rowOff>
    </xdr:from>
    <xdr:to>
      <xdr:col>23</xdr:col>
      <xdr:colOff>568325</xdr:colOff>
      <xdr:row>58</xdr:row>
      <xdr:rowOff>60646</xdr:rowOff>
    </xdr:to>
    <xdr:sp macro="" textlink="">
      <xdr:nvSpPr>
        <xdr:cNvPr id="590" name="円/楕円 589"/>
        <xdr:cNvSpPr/>
      </xdr:nvSpPr>
      <xdr:spPr>
        <a:xfrm>
          <a:off x="16268700" y="990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108923</xdr:rowOff>
    </xdr:from>
    <xdr:ext cx="599010" cy="259045"/>
    <xdr:sp macro="" textlink="">
      <xdr:nvSpPr>
        <xdr:cNvPr id="591" name="教育費該当値テキスト"/>
        <xdr:cNvSpPr txBox="1"/>
      </xdr:nvSpPr>
      <xdr:spPr>
        <a:xfrm>
          <a:off x="16370300" y="98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108,165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171093</xdr:rowOff>
    </xdr:from>
    <xdr:to>
      <xdr:col>22</xdr:col>
      <xdr:colOff>415925</xdr:colOff>
      <xdr:row>58</xdr:row>
      <xdr:rowOff>101243</xdr:rowOff>
    </xdr:to>
    <xdr:sp macro="" textlink="">
      <xdr:nvSpPr>
        <xdr:cNvPr id="592" name="円/楕円 591"/>
        <xdr:cNvSpPr/>
      </xdr:nvSpPr>
      <xdr:spPr>
        <a:xfrm>
          <a:off x="15430500" y="994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92370</xdr:rowOff>
    </xdr:from>
    <xdr:ext cx="534377" cy="259045"/>
    <xdr:sp macro="" textlink="">
      <xdr:nvSpPr>
        <xdr:cNvPr id="593" name="テキスト ボックス 592"/>
        <xdr:cNvSpPr txBox="1"/>
      </xdr:nvSpPr>
      <xdr:spPr>
        <a:xfrm>
          <a:off x="15214111" y="100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86,854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32099</xdr:rowOff>
    </xdr:from>
    <xdr:to>
      <xdr:col>21</xdr:col>
      <xdr:colOff>212725</xdr:colOff>
      <xdr:row>58</xdr:row>
      <xdr:rowOff>133699</xdr:rowOff>
    </xdr:to>
    <xdr:sp macro="" textlink="">
      <xdr:nvSpPr>
        <xdr:cNvPr id="594" name="円/楕円 593"/>
        <xdr:cNvSpPr/>
      </xdr:nvSpPr>
      <xdr:spPr>
        <a:xfrm>
          <a:off x="14541500" y="99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124826</xdr:rowOff>
    </xdr:from>
    <xdr:ext cx="534377" cy="259045"/>
    <xdr:sp macro="" textlink="">
      <xdr:nvSpPr>
        <xdr:cNvPr id="595" name="テキスト ボックス 594"/>
        <xdr:cNvSpPr txBox="1"/>
      </xdr:nvSpPr>
      <xdr:spPr>
        <a:xfrm>
          <a:off x="14325111" y="100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19304</xdr:rowOff>
    </xdr:from>
    <xdr:to>
      <xdr:col>20</xdr:col>
      <xdr:colOff>9525</xdr:colOff>
      <xdr:row>58</xdr:row>
      <xdr:rowOff>120904</xdr:rowOff>
    </xdr:to>
    <xdr:sp macro="" textlink="">
      <xdr:nvSpPr>
        <xdr:cNvPr id="596" name="円/楕円 595"/>
        <xdr:cNvSpPr/>
      </xdr:nvSpPr>
      <xdr:spPr>
        <a:xfrm>
          <a:off x="13652500" y="996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112031</xdr:rowOff>
    </xdr:from>
    <xdr:ext cx="534377" cy="259045"/>
    <xdr:sp macro="" textlink="">
      <xdr:nvSpPr>
        <xdr:cNvPr id="597" name="テキスト ボックス 596"/>
        <xdr:cNvSpPr txBox="1"/>
      </xdr:nvSpPr>
      <xdr:spPr>
        <a:xfrm>
          <a:off x="13436111" y="100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76,533</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147370</xdr:rowOff>
    </xdr:from>
    <xdr:to>
      <xdr:col>18</xdr:col>
      <xdr:colOff>492125</xdr:colOff>
      <xdr:row>58</xdr:row>
      <xdr:rowOff>77520</xdr:rowOff>
    </xdr:to>
    <xdr:sp macro="" textlink="">
      <xdr:nvSpPr>
        <xdr:cNvPr id="598" name="円/楕円 597"/>
        <xdr:cNvSpPr/>
      </xdr:nvSpPr>
      <xdr:spPr>
        <a:xfrm>
          <a:off x="12763500" y="99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94047</xdr:rowOff>
    </xdr:from>
    <xdr:ext cx="534377" cy="259045"/>
    <xdr:sp macro="" textlink="">
      <xdr:nvSpPr>
        <xdr:cNvPr id="599" name="テキスト ボックス 598"/>
        <xdr:cNvSpPr txBox="1"/>
      </xdr:nvSpPr>
      <xdr:spPr>
        <a:xfrm>
          <a:off x="12547111" y="9695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3" name="直線コネクタ 622"/>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6"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7" name="直線コネクタ 626"/>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169509</xdr:rowOff>
    </xdr:from>
    <xdr:to>
      <xdr:col>23</xdr:col>
      <xdr:colOff>517525</xdr:colOff>
      <xdr:row>79</xdr:row>
      <xdr:rowOff>44450</xdr:rowOff>
    </xdr:to>
    <xdr:cxnSp macro="">
      <xdr:nvCxnSpPr>
        <xdr:cNvPr id="628" name="直線コネクタ 627"/>
        <xdr:cNvCxnSpPr/>
      </xdr:nvCxnSpPr>
      <xdr:spPr>
        <a:xfrm>
          <a:off x="15481300" y="13542609"/>
          <a:ext cx="838200" cy="4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117081</xdr:rowOff>
    </xdr:from>
    <xdr:ext cx="534377" cy="259045"/>
    <xdr:sp macro="" textlink="">
      <xdr:nvSpPr>
        <xdr:cNvPr id="629" name="災害復旧費平均値テキスト"/>
        <xdr:cNvSpPr txBox="1"/>
      </xdr:nvSpPr>
      <xdr:spPr>
        <a:xfrm>
          <a:off x="16370300" y="13318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30" name="フローチャート : 判断 629"/>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169509</xdr:rowOff>
    </xdr:from>
    <xdr:to>
      <xdr:col>22</xdr:col>
      <xdr:colOff>365125</xdr:colOff>
      <xdr:row>79</xdr:row>
      <xdr:rowOff>9092</xdr:rowOff>
    </xdr:to>
    <xdr:cxnSp macro="">
      <xdr:nvCxnSpPr>
        <xdr:cNvPr id="631" name="直線コネクタ 630"/>
        <xdr:cNvCxnSpPr/>
      </xdr:nvCxnSpPr>
      <xdr:spPr>
        <a:xfrm flipV="1">
          <a:off x="14592300" y="13542609"/>
          <a:ext cx="889000" cy="1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119022</xdr:rowOff>
    </xdr:from>
    <xdr:to>
      <xdr:col>22</xdr:col>
      <xdr:colOff>415925</xdr:colOff>
      <xdr:row>79</xdr:row>
      <xdr:rowOff>49172</xdr:rowOff>
    </xdr:to>
    <xdr:sp macro="" textlink="">
      <xdr:nvSpPr>
        <xdr:cNvPr id="632" name="フローチャート : 判断 631"/>
        <xdr:cNvSpPr/>
      </xdr:nvSpPr>
      <xdr:spPr>
        <a:xfrm>
          <a:off x="15430500" y="1349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40299</xdr:rowOff>
    </xdr:from>
    <xdr:ext cx="534377" cy="259045"/>
    <xdr:sp macro="" textlink="">
      <xdr:nvSpPr>
        <xdr:cNvPr id="633" name="テキスト ボックス 632"/>
        <xdr:cNvSpPr txBox="1"/>
      </xdr:nvSpPr>
      <xdr:spPr>
        <a:xfrm>
          <a:off x="15214111" y="13584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9092</xdr:rowOff>
    </xdr:from>
    <xdr:to>
      <xdr:col>21</xdr:col>
      <xdr:colOff>161925</xdr:colOff>
      <xdr:row>79</xdr:row>
      <xdr:rowOff>14565</xdr:rowOff>
    </xdr:to>
    <xdr:cxnSp macro="">
      <xdr:nvCxnSpPr>
        <xdr:cNvPr id="634" name="直線コネクタ 633"/>
        <xdr:cNvCxnSpPr/>
      </xdr:nvCxnSpPr>
      <xdr:spPr>
        <a:xfrm flipV="1">
          <a:off x="13703300" y="13553642"/>
          <a:ext cx="889000" cy="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110812</xdr:rowOff>
    </xdr:from>
    <xdr:to>
      <xdr:col>21</xdr:col>
      <xdr:colOff>212725</xdr:colOff>
      <xdr:row>79</xdr:row>
      <xdr:rowOff>40962</xdr:rowOff>
    </xdr:to>
    <xdr:sp macro="" textlink="">
      <xdr:nvSpPr>
        <xdr:cNvPr id="635" name="フローチャート : 判断 634"/>
        <xdr:cNvSpPr/>
      </xdr:nvSpPr>
      <xdr:spPr>
        <a:xfrm>
          <a:off x="14541500" y="1348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57489</xdr:rowOff>
    </xdr:from>
    <xdr:ext cx="534377" cy="259045"/>
    <xdr:sp macro="" textlink="">
      <xdr:nvSpPr>
        <xdr:cNvPr id="636" name="テキスト ボックス 635"/>
        <xdr:cNvSpPr txBox="1"/>
      </xdr:nvSpPr>
      <xdr:spPr>
        <a:xfrm>
          <a:off x="14325111" y="132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14565</xdr:rowOff>
    </xdr:from>
    <xdr:to>
      <xdr:col>19</xdr:col>
      <xdr:colOff>644525</xdr:colOff>
      <xdr:row>79</xdr:row>
      <xdr:rowOff>36072</xdr:rowOff>
    </xdr:to>
    <xdr:cxnSp macro="">
      <xdr:nvCxnSpPr>
        <xdr:cNvPr id="637" name="直線コネクタ 636"/>
        <xdr:cNvCxnSpPr/>
      </xdr:nvCxnSpPr>
      <xdr:spPr>
        <a:xfrm flipV="1">
          <a:off x="12814300" y="13559115"/>
          <a:ext cx="889000" cy="21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105184</xdr:rowOff>
    </xdr:from>
    <xdr:to>
      <xdr:col>20</xdr:col>
      <xdr:colOff>9525</xdr:colOff>
      <xdr:row>79</xdr:row>
      <xdr:rowOff>35334</xdr:rowOff>
    </xdr:to>
    <xdr:sp macro="" textlink="">
      <xdr:nvSpPr>
        <xdr:cNvPr id="638" name="フローチャート : 判断 637"/>
        <xdr:cNvSpPr/>
      </xdr:nvSpPr>
      <xdr:spPr>
        <a:xfrm>
          <a:off x="13652500" y="1347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51861</xdr:rowOff>
    </xdr:from>
    <xdr:ext cx="534377" cy="259045"/>
    <xdr:sp macro="" textlink="">
      <xdr:nvSpPr>
        <xdr:cNvPr id="639" name="テキスト ボックス 638"/>
        <xdr:cNvSpPr txBox="1"/>
      </xdr:nvSpPr>
      <xdr:spPr>
        <a:xfrm>
          <a:off x="13436111" y="1325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87044</xdr:rowOff>
    </xdr:from>
    <xdr:to>
      <xdr:col>18</xdr:col>
      <xdr:colOff>492125</xdr:colOff>
      <xdr:row>79</xdr:row>
      <xdr:rowOff>17194</xdr:rowOff>
    </xdr:to>
    <xdr:sp macro="" textlink="">
      <xdr:nvSpPr>
        <xdr:cNvPr id="640" name="フローチャート : 判断 639"/>
        <xdr:cNvSpPr/>
      </xdr:nvSpPr>
      <xdr:spPr>
        <a:xfrm>
          <a:off x="12763500" y="1346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33721</xdr:rowOff>
    </xdr:from>
    <xdr:ext cx="534377" cy="259045"/>
    <xdr:sp macro="" textlink="">
      <xdr:nvSpPr>
        <xdr:cNvPr id="641" name="テキスト ボックス 640"/>
        <xdr:cNvSpPr txBox="1"/>
      </xdr:nvSpPr>
      <xdr:spPr>
        <a:xfrm>
          <a:off x="12547111" y="1323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7" name="円/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118709</xdr:rowOff>
    </xdr:from>
    <xdr:to>
      <xdr:col>22</xdr:col>
      <xdr:colOff>415925</xdr:colOff>
      <xdr:row>79</xdr:row>
      <xdr:rowOff>48859</xdr:rowOff>
    </xdr:to>
    <xdr:sp macro="" textlink="">
      <xdr:nvSpPr>
        <xdr:cNvPr id="649" name="円/楕円 648"/>
        <xdr:cNvSpPr/>
      </xdr:nvSpPr>
      <xdr:spPr>
        <a:xfrm>
          <a:off x="15430500" y="134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65386</xdr:rowOff>
    </xdr:from>
    <xdr:ext cx="534377" cy="259045"/>
    <xdr:sp macro="" textlink="">
      <xdr:nvSpPr>
        <xdr:cNvPr id="650" name="テキスト ボックス 649"/>
        <xdr:cNvSpPr txBox="1"/>
      </xdr:nvSpPr>
      <xdr:spPr>
        <a:xfrm>
          <a:off x="15214111" y="1326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129742</xdr:rowOff>
    </xdr:from>
    <xdr:to>
      <xdr:col>21</xdr:col>
      <xdr:colOff>212725</xdr:colOff>
      <xdr:row>79</xdr:row>
      <xdr:rowOff>59892</xdr:rowOff>
    </xdr:to>
    <xdr:sp macro="" textlink="">
      <xdr:nvSpPr>
        <xdr:cNvPr id="651" name="円/楕円 650"/>
        <xdr:cNvSpPr/>
      </xdr:nvSpPr>
      <xdr:spPr>
        <a:xfrm>
          <a:off x="14541500" y="1350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51019</xdr:rowOff>
    </xdr:from>
    <xdr:ext cx="469744" cy="259045"/>
    <xdr:sp macro="" textlink="">
      <xdr:nvSpPr>
        <xdr:cNvPr id="652" name="テキスト ボックス 651"/>
        <xdr:cNvSpPr txBox="1"/>
      </xdr:nvSpPr>
      <xdr:spPr>
        <a:xfrm>
          <a:off x="14357427" y="135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135215</xdr:rowOff>
    </xdr:from>
    <xdr:to>
      <xdr:col>20</xdr:col>
      <xdr:colOff>9525</xdr:colOff>
      <xdr:row>79</xdr:row>
      <xdr:rowOff>65365</xdr:rowOff>
    </xdr:to>
    <xdr:sp macro="" textlink="">
      <xdr:nvSpPr>
        <xdr:cNvPr id="653" name="円/楕円 652"/>
        <xdr:cNvSpPr/>
      </xdr:nvSpPr>
      <xdr:spPr>
        <a:xfrm>
          <a:off x="13652500" y="135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56492</xdr:rowOff>
    </xdr:from>
    <xdr:ext cx="469744" cy="259045"/>
    <xdr:sp macro="" textlink="">
      <xdr:nvSpPr>
        <xdr:cNvPr id="654" name="テキスト ボックス 653"/>
        <xdr:cNvSpPr txBox="1"/>
      </xdr:nvSpPr>
      <xdr:spPr>
        <a:xfrm>
          <a:off x="13468427" y="1360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156722</xdr:rowOff>
    </xdr:from>
    <xdr:to>
      <xdr:col>18</xdr:col>
      <xdr:colOff>492125</xdr:colOff>
      <xdr:row>79</xdr:row>
      <xdr:rowOff>86872</xdr:rowOff>
    </xdr:to>
    <xdr:sp macro="" textlink="">
      <xdr:nvSpPr>
        <xdr:cNvPr id="655" name="円/楕円 654"/>
        <xdr:cNvSpPr/>
      </xdr:nvSpPr>
      <xdr:spPr>
        <a:xfrm>
          <a:off x="12763500" y="1352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77999</xdr:rowOff>
    </xdr:from>
    <xdr:ext cx="469744" cy="259045"/>
    <xdr:sp macro="" textlink="">
      <xdr:nvSpPr>
        <xdr:cNvPr id="656" name="テキスト ボックス 655"/>
        <xdr:cNvSpPr txBox="1"/>
      </xdr:nvSpPr>
      <xdr:spPr>
        <a:xfrm>
          <a:off x="12579427" y="1362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2" name="テキスト ボックス 67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4" name="テキスト ボックス 67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80" name="直線コネクタ 679"/>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81"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2" name="直線コネクタ 681"/>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3"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4" name="直線コネクタ 683"/>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77501</xdr:rowOff>
    </xdr:from>
    <xdr:to>
      <xdr:col>23</xdr:col>
      <xdr:colOff>517525</xdr:colOff>
      <xdr:row>96</xdr:row>
      <xdr:rowOff>51400</xdr:rowOff>
    </xdr:to>
    <xdr:cxnSp macro="">
      <xdr:nvCxnSpPr>
        <xdr:cNvPr id="685" name="直線コネクタ 684"/>
        <xdr:cNvCxnSpPr/>
      </xdr:nvCxnSpPr>
      <xdr:spPr>
        <a:xfrm>
          <a:off x="15481300" y="16365251"/>
          <a:ext cx="838200" cy="14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129298</xdr:rowOff>
    </xdr:from>
    <xdr:ext cx="599010" cy="259045"/>
    <xdr:sp macro="" textlink="">
      <xdr:nvSpPr>
        <xdr:cNvPr id="686" name="公債費平均値テキスト"/>
        <xdr:cNvSpPr txBox="1"/>
      </xdr:nvSpPr>
      <xdr:spPr>
        <a:xfrm>
          <a:off x="16370300" y="16759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7" name="フローチャート : 判断 686"/>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77501</xdr:rowOff>
    </xdr:from>
    <xdr:to>
      <xdr:col>22</xdr:col>
      <xdr:colOff>365125</xdr:colOff>
      <xdr:row>97</xdr:row>
      <xdr:rowOff>34455</xdr:rowOff>
    </xdr:to>
    <xdr:cxnSp macro="">
      <xdr:nvCxnSpPr>
        <xdr:cNvPr id="688" name="直線コネクタ 687"/>
        <xdr:cNvCxnSpPr/>
      </xdr:nvCxnSpPr>
      <xdr:spPr>
        <a:xfrm flipV="1">
          <a:off x="14592300" y="16365251"/>
          <a:ext cx="889000" cy="299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22676</xdr:rowOff>
    </xdr:from>
    <xdr:to>
      <xdr:col>22</xdr:col>
      <xdr:colOff>415925</xdr:colOff>
      <xdr:row>98</xdr:row>
      <xdr:rowOff>124276</xdr:rowOff>
    </xdr:to>
    <xdr:sp macro="" textlink="">
      <xdr:nvSpPr>
        <xdr:cNvPr id="689" name="フローチャート : 判断 688"/>
        <xdr:cNvSpPr/>
      </xdr:nvSpPr>
      <xdr:spPr>
        <a:xfrm>
          <a:off x="15430500" y="1682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115403</xdr:rowOff>
    </xdr:from>
    <xdr:ext cx="599010" cy="259045"/>
    <xdr:sp macro="" textlink="">
      <xdr:nvSpPr>
        <xdr:cNvPr id="690" name="テキスト ボックス 689"/>
        <xdr:cNvSpPr txBox="1"/>
      </xdr:nvSpPr>
      <xdr:spPr>
        <a:xfrm>
          <a:off x="15181794" y="1691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34455</xdr:rowOff>
    </xdr:from>
    <xdr:to>
      <xdr:col>21</xdr:col>
      <xdr:colOff>161925</xdr:colOff>
      <xdr:row>97</xdr:row>
      <xdr:rowOff>127932</xdr:rowOff>
    </xdr:to>
    <xdr:cxnSp macro="">
      <xdr:nvCxnSpPr>
        <xdr:cNvPr id="691" name="直線コネクタ 690"/>
        <xdr:cNvCxnSpPr/>
      </xdr:nvCxnSpPr>
      <xdr:spPr>
        <a:xfrm flipV="1">
          <a:off x="13703300" y="16665105"/>
          <a:ext cx="889000" cy="9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17571</xdr:rowOff>
    </xdr:from>
    <xdr:to>
      <xdr:col>21</xdr:col>
      <xdr:colOff>212725</xdr:colOff>
      <xdr:row>98</xdr:row>
      <xdr:rowOff>119171</xdr:rowOff>
    </xdr:to>
    <xdr:sp macro="" textlink="">
      <xdr:nvSpPr>
        <xdr:cNvPr id="692" name="フローチャート : 判断 691"/>
        <xdr:cNvSpPr/>
      </xdr:nvSpPr>
      <xdr:spPr>
        <a:xfrm>
          <a:off x="14541500" y="1681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110298</xdr:rowOff>
    </xdr:from>
    <xdr:ext cx="599010" cy="259045"/>
    <xdr:sp macro="" textlink="">
      <xdr:nvSpPr>
        <xdr:cNvPr id="693" name="テキスト ボックス 692"/>
        <xdr:cNvSpPr txBox="1"/>
      </xdr:nvSpPr>
      <xdr:spPr>
        <a:xfrm>
          <a:off x="14292794" y="1691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161227</xdr:rowOff>
    </xdr:from>
    <xdr:to>
      <xdr:col>19</xdr:col>
      <xdr:colOff>644525</xdr:colOff>
      <xdr:row>97</xdr:row>
      <xdr:rowOff>127932</xdr:rowOff>
    </xdr:to>
    <xdr:cxnSp macro="">
      <xdr:nvCxnSpPr>
        <xdr:cNvPr id="694" name="直線コネクタ 693"/>
        <xdr:cNvCxnSpPr/>
      </xdr:nvCxnSpPr>
      <xdr:spPr>
        <a:xfrm>
          <a:off x="12814300" y="16620427"/>
          <a:ext cx="889000" cy="13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7562</xdr:rowOff>
    </xdr:from>
    <xdr:to>
      <xdr:col>20</xdr:col>
      <xdr:colOff>9525</xdr:colOff>
      <xdr:row>98</xdr:row>
      <xdr:rowOff>109162</xdr:rowOff>
    </xdr:to>
    <xdr:sp macro="" textlink="">
      <xdr:nvSpPr>
        <xdr:cNvPr id="695" name="フローチャート : 判断 694"/>
        <xdr:cNvSpPr/>
      </xdr:nvSpPr>
      <xdr:spPr>
        <a:xfrm>
          <a:off x="13652500" y="16809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100289</xdr:rowOff>
    </xdr:from>
    <xdr:ext cx="599010" cy="259045"/>
    <xdr:sp macro="" textlink="">
      <xdr:nvSpPr>
        <xdr:cNvPr id="696" name="テキスト ボックス 695"/>
        <xdr:cNvSpPr txBox="1"/>
      </xdr:nvSpPr>
      <xdr:spPr>
        <a:xfrm>
          <a:off x="13403794" y="1690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4773</xdr:rowOff>
    </xdr:from>
    <xdr:to>
      <xdr:col>18</xdr:col>
      <xdr:colOff>492125</xdr:colOff>
      <xdr:row>98</xdr:row>
      <xdr:rowOff>106373</xdr:rowOff>
    </xdr:to>
    <xdr:sp macro="" textlink="">
      <xdr:nvSpPr>
        <xdr:cNvPr id="697" name="フローチャート : 判断 696"/>
        <xdr:cNvSpPr/>
      </xdr:nvSpPr>
      <xdr:spPr>
        <a:xfrm>
          <a:off x="12763500" y="16806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97500</xdr:rowOff>
    </xdr:from>
    <xdr:ext cx="599010" cy="259045"/>
    <xdr:sp macro="" textlink="">
      <xdr:nvSpPr>
        <xdr:cNvPr id="698" name="テキスト ボックス 697"/>
        <xdr:cNvSpPr txBox="1"/>
      </xdr:nvSpPr>
      <xdr:spPr>
        <a:xfrm>
          <a:off x="12514794" y="168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600</xdr:rowOff>
    </xdr:from>
    <xdr:to>
      <xdr:col>23</xdr:col>
      <xdr:colOff>568325</xdr:colOff>
      <xdr:row>96</xdr:row>
      <xdr:rowOff>102200</xdr:rowOff>
    </xdr:to>
    <xdr:sp macro="" textlink="">
      <xdr:nvSpPr>
        <xdr:cNvPr id="704" name="円/楕円 703"/>
        <xdr:cNvSpPr/>
      </xdr:nvSpPr>
      <xdr:spPr>
        <a:xfrm>
          <a:off x="16268700" y="1645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23477</xdr:rowOff>
    </xdr:from>
    <xdr:ext cx="599010" cy="259045"/>
    <xdr:sp macro="" textlink="">
      <xdr:nvSpPr>
        <xdr:cNvPr id="705" name="公債費該当値テキスト"/>
        <xdr:cNvSpPr txBox="1"/>
      </xdr:nvSpPr>
      <xdr:spPr>
        <a:xfrm>
          <a:off x="16370300" y="1631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399,528</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26701</xdr:rowOff>
    </xdr:from>
    <xdr:to>
      <xdr:col>22</xdr:col>
      <xdr:colOff>415925</xdr:colOff>
      <xdr:row>95</xdr:row>
      <xdr:rowOff>128301</xdr:rowOff>
    </xdr:to>
    <xdr:sp macro="" textlink="">
      <xdr:nvSpPr>
        <xdr:cNvPr id="706" name="円/楕円 705"/>
        <xdr:cNvSpPr/>
      </xdr:nvSpPr>
      <xdr:spPr>
        <a:xfrm>
          <a:off x="15430500" y="163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144828</xdr:rowOff>
    </xdr:from>
    <xdr:ext cx="599010" cy="259045"/>
    <xdr:sp macro="" textlink="">
      <xdr:nvSpPr>
        <xdr:cNvPr id="707" name="テキスト ボックス 706"/>
        <xdr:cNvSpPr txBox="1"/>
      </xdr:nvSpPr>
      <xdr:spPr>
        <a:xfrm>
          <a:off x="15181794" y="1608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155105</xdr:rowOff>
    </xdr:from>
    <xdr:to>
      <xdr:col>21</xdr:col>
      <xdr:colOff>212725</xdr:colOff>
      <xdr:row>97</xdr:row>
      <xdr:rowOff>85255</xdr:rowOff>
    </xdr:to>
    <xdr:sp macro="" textlink="">
      <xdr:nvSpPr>
        <xdr:cNvPr id="708" name="円/楕円 707"/>
        <xdr:cNvSpPr/>
      </xdr:nvSpPr>
      <xdr:spPr>
        <a:xfrm>
          <a:off x="145415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101782</xdr:rowOff>
    </xdr:from>
    <xdr:ext cx="599010" cy="259045"/>
    <xdr:sp macro="" textlink="">
      <xdr:nvSpPr>
        <xdr:cNvPr id="709" name="テキスト ボックス 708"/>
        <xdr:cNvSpPr txBox="1"/>
      </xdr:nvSpPr>
      <xdr:spPr>
        <a:xfrm>
          <a:off x="14292794" y="1638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277,870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77132</xdr:rowOff>
    </xdr:from>
    <xdr:to>
      <xdr:col>20</xdr:col>
      <xdr:colOff>9525</xdr:colOff>
      <xdr:row>98</xdr:row>
      <xdr:rowOff>7282</xdr:rowOff>
    </xdr:to>
    <xdr:sp macro="" textlink="">
      <xdr:nvSpPr>
        <xdr:cNvPr id="710" name="円/楕円 709"/>
        <xdr:cNvSpPr/>
      </xdr:nvSpPr>
      <xdr:spPr>
        <a:xfrm>
          <a:off x="13652500" y="167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23809</xdr:rowOff>
    </xdr:from>
    <xdr:ext cx="599010" cy="259045"/>
    <xdr:sp macro="" textlink="">
      <xdr:nvSpPr>
        <xdr:cNvPr id="711" name="テキスト ボックス 710"/>
        <xdr:cNvSpPr txBox="1"/>
      </xdr:nvSpPr>
      <xdr:spPr>
        <a:xfrm>
          <a:off x="13403794" y="16483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204,266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110427</xdr:rowOff>
    </xdr:from>
    <xdr:to>
      <xdr:col>18</xdr:col>
      <xdr:colOff>492125</xdr:colOff>
      <xdr:row>97</xdr:row>
      <xdr:rowOff>40577</xdr:rowOff>
    </xdr:to>
    <xdr:sp macro="" textlink="">
      <xdr:nvSpPr>
        <xdr:cNvPr id="712" name="円/楕円 711"/>
        <xdr:cNvSpPr/>
      </xdr:nvSpPr>
      <xdr:spPr>
        <a:xfrm>
          <a:off x="12763500" y="1656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57104</xdr:rowOff>
    </xdr:from>
    <xdr:ext cx="599010" cy="259045"/>
    <xdr:sp macro="" textlink="">
      <xdr:nvSpPr>
        <xdr:cNvPr id="713" name="テキスト ボックス 712"/>
        <xdr:cNvSpPr txBox="1"/>
      </xdr:nvSpPr>
      <xdr:spPr>
        <a:xfrm>
          <a:off x="12514794" y="1634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7" name="テキスト ボックス 72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9" name="テキスト ボックス 72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31" name="テキスト ボックス 73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3" name="テキスト ボックス 73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9" name="直線コネクタ 738"/>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40"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2"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3" name="直線コネクタ 742"/>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68181</xdr:rowOff>
    </xdr:from>
    <xdr:to>
      <xdr:col>32</xdr:col>
      <xdr:colOff>187325</xdr:colOff>
      <xdr:row>39</xdr:row>
      <xdr:rowOff>98878</xdr:rowOff>
    </xdr:to>
    <xdr:cxnSp macro="">
      <xdr:nvCxnSpPr>
        <xdr:cNvPr id="744" name="直線コネクタ 743"/>
        <xdr:cNvCxnSpPr/>
      </xdr:nvCxnSpPr>
      <xdr:spPr>
        <a:xfrm>
          <a:off x="21323300" y="6754731"/>
          <a:ext cx="8382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5"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6" name="フローチャート : 判断 745"/>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68181</xdr:rowOff>
    </xdr:from>
    <xdr:to>
      <xdr:col>31</xdr:col>
      <xdr:colOff>34925</xdr:colOff>
      <xdr:row>39</xdr:row>
      <xdr:rowOff>98878</xdr:rowOff>
    </xdr:to>
    <xdr:cxnSp macro="">
      <xdr:nvCxnSpPr>
        <xdr:cNvPr id="747" name="直線コネクタ 746"/>
        <xdr:cNvCxnSpPr/>
      </xdr:nvCxnSpPr>
      <xdr:spPr>
        <a:xfrm flipV="1">
          <a:off x="20434300" y="6754731"/>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43213</xdr:rowOff>
    </xdr:from>
    <xdr:to>
      <xdr:col>31</xdr:col>
      <xdr:colOff>85725</xdr:colOff>
      <xdr:row>39</xdr:row>
      <xdr:rowOff>144813</xdr:rowOff>
    </xdr:to>
    <xdr:sp macro="" textlink="">
      <xdr:nvSpPr>
        <xdr:cNvPr id="748" name="フローチャート : 判断 747"/>
        <xdr:cNvSpPr/>
      </xdr:nvSpPr>
      <xdr:spPr>
        <a:xfrm>
          <a:off x="21272500" y="672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135940</xdr:rowOff>
    </xdr:from>
    <xdr:ext cx="378565" cy="259045"/>
    <xdr:sp macro="" textlink="">
      <xdr:nvSpPr>
        <xdr:cNvPr id="749" name="テキスト ボックス 748"/>
        <xdr:cNvSpPr txBox="1"/>
      </xdr:nvSpPr>
      <xdr:spPr>
        <a:xfrm>
          <a:off x="21134017" y="6822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0" name="直線コネクタ 749"/>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43311</xdr:rowOff>
    </xdr:from>
    <xdr:to>
      <xdr:col>29</xdr:col>
      <xdr:colOff>568325</xdr:colOff>
      <xdr:row>39</xdr:row>
      <xdr:rowOff>144911</xdr:rowOff>
    </xdr:to>
    <xdr:sp macro="" textlink="">
      <xdr:nvSpPr>
        <xdr:cNvPr id="751" name="フローチャート : 判断 750"/>
        <xdr:cNvSpPr/>
      </xdr:nvSpPr>
      <xdr:spPr>
        <a:xfrm>
          <a:off x="20383500" y="672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161438</xdr:rowOff>
    </xdr:from>
    <xdr:ext cx="378565" cy="259045"/>
    <xdr:sp macro="" textlink="">
      <xdr:nvSpPr>
        <xdr:cNvPr id="752" name="テキスト ボックス 751"/>
        <xdr:cNvSpPr txBox="1"/>
      </xdr:nvSpPr>
      <xdr:spPr>
        <a:xfrm>
          <a:off x="20245017" y="6505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3" name="直線コネクタ 752"/>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27341</xdr:rowOff>
    </xdr:from>
    <xdr:to>
      <xdr:col>28</xdr:col>
      <xdr:colOff>365125</xdr:colOff>
      <xdr:row>39</xdr:row>
      <xdr:rowOff>128941</xdr:rowOff>
    </xdr:to>
    <xdr:sp macro="" textlink="">
      <xdr:nvSpPr>
        <xdr:cNvPr id="754" name="フローチャート : 判断 753"/>
        <xdr:cNvSpPr/>
      </xdr:nvSpPr>
      <xdr:spPr>
        <a:xfrm>
          <a:off x="19494500" y="671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145468</xdr:rowOff>
    </xdr:from>
    <xdr:ext cx="378565" cy="259045"/>
    <xdr:sp macro="" textlink="">
      <xdr:nvSpPr>
        <xdr:cNvPr id="755" name="テキスト ボックス 754"/>
        <xdr:cNvSpPr txBox="1"/>
      </xdr:nvSpPr>
      <xdr:spPr>
        <a:xfrm>
          <a:off x="19356017" y="648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41515</xdr:rowOff>
    </xdr:from>
    <xdr:to>
      <xdr:col>27</xdr:col>
      <xdr:colOff>161925</xdr:colOff>
      <xdr:row>39</xdr:row>
      <xdr:rowOff>143115</xdr:rowOff>
    </xdr:to>
    <xdr:sp macro="" textlink="">
      <xdr:nvSpPr>
        <xdr:cNvPr id="756" name="フローチャート : 判断 755"/>
        <xdr:cNvSpPr/>
      </xdr:nvSpPr>
      <xdr:spPr>
        <a:xfrm>
          <a:off x="18605500" y="672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159642</xdr:rowOff>
    </xdr:from>
    <xdr:ext cx="378565" cy="259045"/>
    <xdr:sp macro="" textlink="">
      <xdr:nvSpPr>
        <xdr:cNvPr id="757" name="テキスト ボックス 756"/>
        <xdr:cNvSpPr txBox="1"/>
      </xdr:nvSpPr>
      <xdr:spPr>
        <a:xfrm>
          <a:off x="18467017" y="6503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3" name="円/楕円 762"/>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4"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17381</xdr:rowOff>
    </xdr:from>
    <xdr:to>
      <xdr:col>31</xdr:col>
      <xdr:colOff>85725</xdr:colOff>
      <xdr:row>39</xdr:row>
      <xdr:rowOff>118981</xdr:rowOff>
    </xdr:to>
    <xdr:sp macro="" textlink="">
      <xdr:nvSpPr>
        <xdr:cNvPr id="765" name="円/楕円 764"/>
        <xdr:cNvSpPr/>
      </xdr:nvSpPr>
      <xdr:spPr>
        <a:xfrm>
          <a:off x="21272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135508</xdr:rowOff>
    </xdr:from>
    <xdr:ext cx="378565" cy="259045"/>
    <xdr:sp macro="" textlink="">
      <xdr:nvSpPr>
        <xdr:cNvPr id="766" name="テキスト ボックス 765"/>
        <xdr:cNvSpPr txBox="1"/>
      </xdr:nvSpPr>
      <xdr:spPr>
        <a:xfrm>
          <a:off x="21134017" y="6479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7" name="円/楕円 766"/>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8" name="テキスト ボックス 767"/>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9" name="円/楕円 768"/>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0" name="テキスト ボックス 769"/>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1" name="円/楕円 770"/>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2" name="テキスト ボックス 771"/>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5" name="フローチャート :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7" name="フローチャート :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8" name="テキスト ボックス 79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0" name="フローチャート :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1" name="テキスト ボックス 80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3" name="フローチャート :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4" name="テキスト ボックス 80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5" name="フローチャート :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6" name="テキスト ボックス 80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2" name="円/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4" name="円/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5" name="テキスト ボックス 81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6" name="円/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7" name="テキスト ボックス 81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8" name="円/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9" name="テキスト ボックス 81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0" name="円/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1" name="テキスト ボックス 82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村民全員が森林組合の組合員であるため林業を中心とした事業が多いことから農林水産業費が多くなっている。また商工業費も大型観光事業も完了したことからＨ２</a:t>
          </a:r>
          <a:r>
            <a:rPr kumimoji="1" lang="ja-JP" altLang="en-US" sz="1100" b="0" i="0" baseline="0">
              <a:solidFill>
                <a:schemeClr val="dk1"/>
              </a:solidFill>
              <a:effectLst/>
              <a:latin typeface="+mn-lt"/>
              <a:ea typeface="+mn-ea"/>
              <a:cs typeface="+mn-cs"/>
            </a:rPr>
            <a:t>７</a:t>
          </a:r>
          <a:r>
            <a:rPr kumimoji="1" lang="ja-JP" altLang="ja-JP" sz="1100" b="0" i="0" baseline="0">
              <a:solidFill>
                <a:schemeClr val="dk1"/>
              </a:solidFill>
              <a:effectLst/>
              <a:latin typeface="+mn-lt"/>
              <a:ea typeface="+mn-ea"/>
              <a:cs typeface="+mn-cs"/>
            </a:rPr>
            <a:t>に比べＨ２</a:t>
          </a:r>
          <a:r>
            <a:rPr kumimoji="1" lang="ja-JP" altLang="en-US" sz="1100" b="0" i="0" baseline="0">
              <a:solidFill>
                <a:schemeClr val="dk1"/>
              </a:solidFill>
              <a:effectLst/>
              <a:latin typeface="+mn-lt"/>
              <a:ea typeface="+mn-ea"/>
              <a:cs typeface="+mn-cs"/>
            </a:rPr>
            <a:t>８</a:t>
          </a:r>
          <a:r>
            <a:rPr kumimoji="1" lang="ja-JP" altLang="ja-JP" sz="1100" b="0" i="0" baseline="0">
              <a:solidFill>
                <a:schemeClr val="dk1"/>
              </a:solidFill>
              <a:effectLst/>
              <a:latin typeface="+mn-lt"/>
              <a:ea typeface="+mn-ea"/>
              <a:cs typeface="+mn-cs"/>
            </a:rPr>
            <a:t>は大幅に減少した。</a:t>
          </a:r>
          <a:r>
            <a:rPr lang="ja-JP" altLang="ja-JP" sz="1100" b="0" i="0" baseline="0">
              <a:solidFill>
                <a:schemeClr val="dk1"/>
              </a:solidFill>
              <a:effectLst/>
              <a:latin typeface="+mn-lt"/>
              <a:ea typeface="+mn-ea"/>
              <a:cs typeface="+mn-cs"/>
            </a:rPr>
            <a:t>公債費については財政規模が小さいため、標準財政規模、標準税収入額等の変動により数値に影響を受けやすい事もあり公債費負担の増も懸念されるるため、繰上償還の実施等を計画的に行い、負担軽減に努めると共に将来負担の軽減を図る。</a:t>
          </a:r>
          <a:endParaRPr lang="ja-JP" altLang="ja-JP" sz="1400">
            <a:effectLst/>
          </a:endParaRPr>
        </a:p>
        <a:p>
          <a:pPr rtl="0" eaLnBrk="1" fontAlgn="auto" latinLnBrk="0" hangingPunct="1"/>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年度と比較して普通交付税が微増したものの平成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年度の標準財政規模が減となったために比率は変動したが、財政調整基金については、取崩しもなく推移しており、今後も適正な運用に努める。</a:t>
          </a:r>
          <a:endParaRPr lang="ja-JP" altLang="ja-JP">
            <a:effectLst/>
          </a:endParaRPr>
        </a:p>
        <a:p>
          <a:pPr rtl="0" eaLnBrk="1" fontAlgn="auto" latinLnBrk="0" hangingPunct="1"/>
          <a:r>
            <a:rPr lang="ja-JP" altLang="ja-JP" sz="1100" b="0" i="0" baseline="0">
              <a:solidFill>
                <a:schemeClr val="dk1"/>
              </a:solidFill>
              <a:effectLst/>
              <a:latin typeface="+mn-lt"/>
              <a:ea typeface="+mn-ea"/>
              <a:cs typeface="+mn-cs"/>
            </a:rPr>
            <a:t>実質単年度収支については、繰上償還の実施等により大幅な比率の変動が見られる。</a:t>
          </a:r>
          <a:endParaRPr lang="ja-JP" altLang="ja-JP">
            <a:effectLst/>
          </a:endParaRPr>
        </a:p>
        <a:p>
          <a:pPr rtl="0" eaLnBrk="1" fontAlgn="auto" latinLnBrk="0" hangingPunct="1"/>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長野県根羽村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全会計について赤字決算は無いものの、下水道特別会計、村営バス会計については一般会計からの繰入による所が大きく、使用料の改定も検討しながら、健全化に努める必要がある。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標準財政規模の増減により比率の増減はあるものの、一般会計の黒字については、大きな変化もなく推移している。国民健康保険特別会計、介護保険特別会計については、国等の翌年度精算による負担金の額により若干の増減もみられるが、赤字が見込まれる状況ではなく、今後も適正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67</v>
      </c>
      <c r="C3" s="391"/>
      <c r="D3" s="391"/>
      <c r="E3" s="392"/>
      <c r="F3" s="392"/>
      <c r="G3" s="392"/>
      <c r="H3" s="392"/>
      <c r="I3" s="392"/>
      <c r="J3" s="392"/>
      <c r="K3" s="392"/>
      <c r="L3" s="392" t="s">
        <v>68</v>
      </c>
      <c r="M3" s="392"/>
      <c r="N3" s="392"/>
      <c r="O3" s="392"/>
      <c r="P3" s="392"/>
      <c r="Q3" s="392"/>
      <c r="R3" s="399"/>
      <c r="S3" s="399"/>
      <c r="T3" s="399"/>
      <c r="U3" s="399"/>
      <c r="V3" s="400"/>
      <c r="W3" s="374" t="s">
        <v>69</v>
      </c>
      <c r="X3" s="375"/>
      <c r="Y3" s="375"/>
      <c r="Z3" s="375"/>
      <c r="AA3" s="375"/>
      <c r="AB3" s="391"/>
      <c r="AC3" s="399" t="s">
        <v>70</v>
      </c>
      <c r="AD3" s="375"/>
      <c r="AE3" s="375"/>
      <c r="AF3" s="375"/>
      <c r="AG3" s="375"/>
      <c r="AH3" s="375"/>
      <c r="AI3" s="375"/>
      <c r="AJ3" s="375"/>
      <c r="AK3" s="375"/>
      <c r="AL3" s="376"/>
      <c r="AM3" s="374" t="s">
        <v>71</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72</v>
      </c>
      <c r="BO3" s="375"/>
      <c r="BP3" s="375"/>
      <c r="BQ3" s="375"/>
      <c r="BR3" s="375"/>
      <c r="BS3" s="375"/>
      <c r="BT3" s="375"/>
      <c r="BU3" s="376"/>
      <c r="BV3" s="374" t="s">
        <v>73</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74</v>
      </c>
      <c r="CU3" s="375"/>
      <c r="CV3" s="375"/>
      <c r="CW3" s="375"/>
      <c r="CX3" s="375"/>
      <c r="CY3" s="375"/>
      <c r="CZ3" s="375"/>
      <c r="DA3" s="376"/>
      <c r="DB3" s="374" t="s">
        <v>75</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76</v>
      </c>
      <c r="AZ4" s="378"/>
      <c r="BA4" s="378"/>
      <c r="BB4" s="378"/>
      <c r="BC4" s="378"/>
      <c r="BD4" s="378"/>
      <c r="BE4" s="378"/>
      <c r="BF4" s="378"/>
      <c r="BG4" s="378"/>
      <c r="BH4" s="378"/>
      <c r="BI4" s="378"/>
      <c r="BJ4" s="378"/>
      <c r="BK4" s="378"/>
      <c r="BL4" s="378"/>
      <c r="BM4" s="379"/>
      <c r="BN4" s="380">
        <v>2038329</v>
      </c>
      <c r="BO4" s="381"/>
      <c r="BP4" s="381"/>
      <c r="BQ4" s="381"/>
      <c r="BR4" s="381"/>
      <c r="BS4" s="381"/>
      <c r="BT4" s="381"/>
      <c r="BU4" s="382"/>
      <c r="BV4" s="380">
        <v>1983303</v>
      </c>
      <c r="BW4" s="381"/>
      <c r="BX4" s="381"/>
      <c r="BY4" s="381"/>
      <c r="BZ4" s="381"/>
      <c r="CA4" s="381"/>
      <c r="CB4" s="381"/>
      <c r="CC4" s="382"/>
      <c r="CD4" s="383" t="s">
        <v>77</v>
      </c>
      <c r="CE4" s="384"/>
      <c r="CF4" s="384"/>
      <c r="CG4" s="384"/>
      <c r="CH4" s="384"/>
      <c r="CI4" s="384"/>
      <c r="CJ4" s="384"/>
      <c r="CK4" s="384"/>
      <c r="CL4" s="384"/>
      <c r="CM4" s="384"/>
      <c r="CN4" s="384"/>
      <c r="CO4" s="384"/>
      <c r="CP4" s="384"/>
      <c r="CQ4" s="384"/>
      <c r="CR4" s="384"/>
      <c r="CS4" s="385"/>
      <c r="CT4" s="386">
        <v>12.8</v>
      </c>
      <c r="CU4" s="387"/>
      <c r="CV4" s="387"/>
      <c r="CW4" s="387"/>
      <c r="CX4" s="387"/>
      <c r="CY4" s="387"/>
      <c r="CZ4" s="387"/>
      <c r="DA4" s="388"/>
      <c r="DB4" s="386">
        <v>12.3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78</v>
      </c>
      <c r="AN5" s="447"/>
      <c r="AO5" s="447"/>
      <c r="AP5" s="447"/>
      <c r="AQ5" s="447"/>
      <c r="AR5" s="447"/>
      <c r="AS5" s="447"/>
      <c r="AT5" s="448"/>
      <c r="AU5" s="449" t="s">
        <v>79</v>
      </c>
      <c r="AV5" s="450"/>
      <c r="AW5" s="450"/>
      <c r="AX5" s="450"/>
      <c r="AY5" s="451" t="s">
        <v>80</v>
      </c>
      <c r="AZ5" s="452"/>
      <c r="BA5" s="452"/>
      <c r="BB5" s="452"/>
      <c r="BC5" s="452"/>
      <c r="BD5" s="452"/>
      <c r="BE5" s="452"/>
      <c r="BF5" s="452"/>
      <c r="BG5" s="452"/>
      <c r="BH5" s="452"/>
      <c r="BI5" s="452"/>
      <c r="BJ5" s="452"/>
      <c r="BK5" s="452"/>
      <c r="BL5" s="452"/>
      <c r="BM5" s="453"/>
      <c r="BN5" s="417">
        <v>1885429</v>
      </c>
      <c r="BO5" s="418"/>
      <c r="BP5" s="418"/>
      <c r="BQ5" s="418"/>
      <c r="BR5" s="418"/>
      <c r="BS5" s="418"/>
      <c r="BT5" s="418"/>
      <c r="BU5" s="419"/>
      <c r="BV5" s="417">
        <v>1820827</v>
      </c>
      <c r="BW5" s="418"/>
      <c r="BX5" s="418"/>
      <c r="BY5" s="418"/>
      <c r="BZ5" s="418"/>
      <c r="CA5" s="418"/>
      <c r="CB5" s="418"/>
      <c r="CC5" s="419"/>
      <c r="CD5" s="420" t="s">
        <v>81</v>
      </c>
      <c r="CE5" s="421"/>
      <c r="CF5" s="421"/>
      <c r="CG5" s="421"/>
      <c r="CH5" s="421"/>
      <c r="CI5" s="421"/>
      <c r="CJ5" s="421"/>
      <c r="CK5" s="421"/>
      <c r="CL5" s="421"/>
      <c r="CM5" s="421"/>
      <c r="CN5" s="421"/>
      <c r="CO5" s="421"/>
      <c r="CP5" s="421"/>
      <c r="CQ5" s="421"/>
      <c r="CR5" s="421"/>
      <c r="CS5" s="422"/>
      <c r="CT5" s="414">
        <v>65.099999999999994</v>
      </c>
      <c r="CU5" s="415"/>
      <c r="CV5" s="415"/>
      <c r="CW5" s="415"/>
      <c r="CX5" s="415"/>
      <c r="CY5" s="415"/>
      <c r="CZ5" s="415"/>
      <c r="DA5" s="416"/>
      <c r="DB5" s="414">
        <v>63.9</v>
      </c>
      <c r="DC5" s="415"/>
      <c r="DD5" s="415"/>
      <c r="DE5" s="415"/>
      <c r="DF5" s="415"/>
      <c r="DG5" s="415"/>
      <c r="DH5" s="415"/>
      <c r="DI5" s="416"/>
      <c r="DJ5" s="139"/>
      <c r="DK5" s="139"/>
      <c r="DL5" s="139"/>
      <c r="DM5" s="139"/>
      <c r="DN5" s="139"/>
      <c r="DO5" s="139"/>
    </row>
    <row r="6" spans="1:119" ht="18.75" customHeight="1" x14ac:dyDescent="0.15">
      <c r="A6" s="140"/>
      <c r="B6" s="423" t="s">
        <v>82</v>
      </c>
      <c r="C6" s="424"/>
      <c r="D6" s="424"/>
      <c r="E6" s="425"/>
      <c r="F6" s="425"/>
      <c r="G6" s="425"/>
      <c r="H6" s="425"/>
      <c r="I6" s="425"/>
      <c r="J6" s="425"/>
      <c r="K6" s="425"/>
      <c r="L6" s="425" t="s">
        <v>83</v>
      </c>
      <c r="M6" s="425"/>
      <c r="N6" s="425"/>
      <c r="O6" s="425"/>
      <c r="P6" s="425"/>
      <c r="Q6" s="425"/>
      <c r="R6" s="429"/>
      <c r="S6" s="429"/>
      <c r="T6" s="429"/>
      <c r="U6" s="429"/>
      <c r="V6" s="430"/>
      <c r="W6" s="433" t="s">
        <v>84</v>
      </c>
      <c r="X6" s="434"/>
      <c r="Y6" s="434"/>
      <c r="Z6" s="434"/>
      <c r="AA6" s="434"/>
      <c r="AB6" s="424"/>
      <c r="AC6" s="437" t="s">
        <v>85</v>
      </c>
      <c r="AD6" s="438"/>
      <c r="AE6" s="438"/>
      <c r="AF6" s="438"/>
      <c r="AG6" s="438"/>
      <c r="AH6" s="438"/>
      <c r="AI6" s="438"/>
      <c r="AJ6" s="438"/>
      <c r="AK6" s="438"/>
      <c r="AL6" s="439"/>
      <c r="AM6" s="446" t="s">
        <v>86</v>
      </c>
      <c r="AN6" s="447"/>
      <c r="AO6" s="447"/>
      <c r="AP6" s="447"/>
      <c r="AQ6" s="447"/>
      <c r="AR6" s="447"/>
      <c r="AS6" s="447"/>
      <c r="AT6" s="448"/>
      <c r="AU6" s="449" t="s">
        <v>79</v>
      </c>
      <c r="AV6" s="450"/>
      <c r="AW6" s="450"/>
      <c r="AX6" s="450"/>
      <c r="AY6" s="451" t="s">
        <v>87</v>
      </c>
      <c r="AZ6" s="452"/>
      <c r="BA6" s="452"/>
      <c r="BB6" s="452"/>
      <c r="BC6" s="452"/>
      <c r="BD6" s="452"/>
      <c r="BE6" s="452"/>
      <c r="BF6" s="452"/>
      <c r="BG6" s="452"/>
      <c r="BH6" s="452"/>
      <c r="BI6" s="452"/>
      <c r="BJ6" s="452"/>
      <c r="BK6" s="452"/>
      <c r="BL6" s="452"/>
      <c r="BM6" s="453"/>
      <c r="BN6" s="417">
        <v>152900</v>
      </c>
      <c r="BO6" s="418"/>
      <c r="BP6" s="418"/>
      <c r="BQ6" s="418"/>
      <c r="BR6" s="418"/>
      <c r="BS6" s="418"/>
      <c r="BT6" s="418"/>
      <c r="BU6" s="419"/>
      <c r="BV6" s="417">
        <v>162476</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67.400000000000006</v>
      </c>
      <c r="CU6" s="455"/>
      <c r="CV6" s="455"/>
      <c r="CW6" s="455"/>
      <c r="CX6" s="455"/>
      <c r="CY6" s="455"/>
      <c r="CZ6" s="455"/>
      <c r="DA6" s="456"/>
      <c r="DB6" s="454">
        <v>66.900000000000006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340</v>
      </c>
      <c r="BO7" s="418"/>
      <c r="BP7" s="418"/>
      <c r="BQ7" s="418"/>
      <c r="BR7" s="418"/>
      <c r="BS7" s="418"/>
      <c r="BT7" s="418"/>
      <c r="BU7" s="419"/>
      <c r="BV7" s="417">
        <v>13531</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1191878</v>
      </c>
      <c r="CU7" s="418"/>
      <c r="CV7" s="418"/>
      <c r="CW7" s="418"/>
      <c r="CX7" s="418"/>
      <c r="CY7" s="418"/>
      <c r="CZ7" s="418"/>
      <c r="DA7" s="419"/>
      <c r="DB7" s="417">
        <v>1215695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79</v>
      </c>
      <c r="AV8" s="450"/>
      <c r="AW8" s="450"/>
      <c r="AX8" s="450"/>
      <c r="AY8" s="451" t="s">
        <v>94</v>
      </c>
      <c r="AZ8" s="452"/>
      <c r="BA8" s="452"/>
      <c r="BB8" s="452"/>
      <c r="BC8" s="452"/>
      <c r="BD8" s="452"/>
      <c r="BE8" s="452"/>
      <c r="BF8" s="452"/>
      <c r="BG8" s="452"/>
      <c r="BH8" s="452"/>
      <c r="BI8" s="452"/>
      <c r="BJ8" s="452"/>
      <c r="BK8" s="452"/>
      <c r="BL8" s="452"/>
      <c r="BM8" s="453"/>
      <c r="BN8" s="417">
        <v>152560</v>
      </c>
      <c r="BO8" s="418"/>
      <c r="BP8" s="418"/>
      <c r="BQ8" s="418"/>
      <c r="BR8" s="418"/>
      <c r="BS8" s="418"/>
      <c r="BT8" s="418"/>
      <c r="BU8" s="419"/>
      <c r="BV8" s="417">
        <v>148945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v>
      </c>
      <c r="CU8" s="458"/>
      <c r="CV8" s="458"/>
      <c r="CW8" s="458"/>
      <c r="CX8" s="458"/>
      <c r="CY8" s="458"/>
      <c r="CZ8" s="458"/>
      <c r="DA8" s="459"/>
      <c r="DB8" s="457">
        <v>0.09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970</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3615</v>
      </c>
      <c r="BO9" s="418"/>
      <c r="BP9" s="418"/>
      <c r="BQ9" s="418"/>
      <c r="BR9" s="418"/>
      <c r="BS9" s="418"/>
      <c r="BT9" s="418"/>
      <c r="BU9" s="419"/>
      <c r="BV9" s="417">
        <v>3982</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24.2</v>
      </c>
      <c r="CU9" s="415"/>
      <c r="CV9" s="415"/>
      <c r="CW9" s="415"/>
      <c r="CX9" s="415"/>
      <c r="CY9" s="415"/>
      <c r="CZ9" s="415"/>
      <c r="DA9" s="416"/>
      <c r="DB9" s="414">
        <v>27.4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1129</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218</v>
      </c>
      <c r="BO10" s="418"/>
      <c r="BP10" s="418"/>
      <c r="BQ10" s="418"/>
      <c r="BR10" s="418"/>
      <c r="BS10" s="418"/>
      <c r="BT10" s="418"/>
      <c r="BU10" s="419"/>
      <c r="BV10" s="417">
        <v>309</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153034</v>
      </c>
      <c r="BO11" s="418"/>
      <c r="BP11" s="418"/>
      <c r="BQ11" s="418"/>
      <c r="BR11" s="418"/>
      <c r="BS11" s="418"/>
      <c r="BT11" s="418"/>
      <c r="BU11" s="419"/>
      <c r="BV11" s="417">
        <v>280886</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976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966</v>
      </c>
      <c r="S13" s="499"/>
      <c r="T13" s="499"/>
      <c r="U13" s="499"/>
      <c r="V13" s="500"/>
      <c r="W13" s="433" t="s">
        <v>124</v>
      </c>
      <c r="X13" s="434"/>
      <c r="Y13" s="434"/>
      <c r="Z13" s="434"/>
      <c r="AA13" s="434"/>
      <c r="AB13" s="424"/>
      <c r="AC13" s="468">
        <v>113</v>
      </c>
      <c r="AD13" s="469"/>
      <c r="AE13" s="469"/>
      <c r="AF13" s="469"/>
      <c r="AG13" s="508"/>
      <c r="AH13" s="468">
        <v>98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156867</v>
      </c>
      <c r="BO13" s="418"/>
      <c r="BP13" s="418"/>
      <c r="BQ13" s="418"/>
      <c r="BR13" s="418"/>
      <c r="BS13" s="418"/>
      <c r="BT13" s="418"/>
      <c r="BU13" s="419"/>
      <c r="BV13" s="417">
        <v>285177</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0.8</v>
      </c>
      <c r="CU13" s="415"/>
      <c r="CV13" s="415"/>
      <c r="CW13" s="415"/>
      <c r="CX13" s="415"/>
      <c r="CY13" s="415"/>
      <c r="CZ13" s="415"/>
      <c r="DA13" s="416"/>
      <c r="DB13" s="414">
        <v>0.8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1004</v>
      </c>
      <c r="S14" s="499"/>
      <c r="T14" s="499"/>
      <c r="U14" s="499"/>
      <c r="V14" s="500"/>
      <c r="W14" s="407"/>
      <c r="X14" s="408"/>
      <c r="Y14" s="408"/>
      <c r="Z14" s="408"/>
      <c r="AA14" s="408"/>
      <c r="AB14" s="397"/>
      <c r="AC14" s="501">
        <v>21.8</v>
      </c>
      <c r="AD14" s="502"/>
      <c r="AE14" s="502"/>
      <c r="AF14" s="502"/>
      <c r="AG14" s="503"/>
      <c r="AH14" s="501">
        <v>17.7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991</v>
      </c>
      <c r="S15" s="499"/>
      <c r="T15" s="499"/>
      <c r="U15" s="499"/>
      <c r="V15" s="500"/>
      <c r="W15" s="433" t="s">
        <v>131</v>
      </c>
      <c r="X15" s="434"/>
      <c r="Y15" s="434"/>
      <c r="Z15" s="434"/>
      <c r="AA15" s="434"/>
      <c r="AB15" s="424"/>
      <c r="AC15" s="468">
        <v>135</v>
      </c>
      <c r="AD15" s="469"/>
      <c r="AE15" s="469"/>
      <c r="AF15" s="469"/>
      <c r="AG15" s="508"/>
      <c r="AH15" s="468">
        <v>168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111397</v>
      </c>
      <c r="BO15" s="381"/>
      <c r="BP15" s="381"/>
      <c r="BQ15" s="381"/>
      <c r="BR15" s="381"/>
      <c r="BS15" s="381"/>
      <c r="BT15" s="381"/>
      <c r="BU15" s="382"/>
      <c r="BV15" s="380">
        <v>104994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v>
      </c>
      <c r="AD16" s="502"/>
      <c r="AE16" s="502"/>
      <c r="AF16" s="502"/>
      <c r="AG16" s="503"/>
      <c r="AH16" s="501">
        <v>30.4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1124436</v>
      </c>
      <c r="BO16" s="418"/>
      <c r="BP16" s="418"/>
      <c r="BQ16" s="418"/>
      <c r="BR16" s="418"/>
      <c r="BS16" s="418"/>
      <c r="BT16" s="418"/>
      <c r="BU16" s="419"/>
      <c r="BV16" s="417">
        <v>1135448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271</v>
      </c>
      <c r="AD17" s="469"/>
      <c r="AE17" s="469"/>
      <c r="AF17" s="469"/>
      <c r="AG17" s="508"/>
      <c r="AH17" s="468">
        <v>287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137182</v>
      </c>
      <c r="BO17" s="418"/>
      <c r="BP17" s="418"/>
      <c r="BQ17" s="418"/>
      <c r="BR17" s="418"/>
      <c r="BS17" s="418"/>
      <c r="BT17" s="418"/>
      <c r="BU17" s="419"/>
      <c r="BV17" s="417">
        <v>128719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89.97</v>
      </c>
      <c r="M18" s="530"/>
      <c r="N18" s="530"/>
      <c r="O18" s="530"/>
      <c r="P18" s="530"/>
      <c r="Q18" s="530"/>
      <c r="R18" s="531"/>
      <c r="S18" s="531"/>
      <c r="T18" s="531"/>
      <c r="U18" s="531"/>
      <c r="V18" s="532"/>
      <c r="W18" s="435"/>
      <c r="X18" s="436"/>
      <c r="Y18" s="436"/>
      <c r="Z18" s="436"/>
      <c r="AA18" s="436"/>
      <c r="AB18" s="427"/>
      <c r="AC18" s="533">
        <v>52.2</v>
      </c>
      <c r="AD18" s="534"/>
      <c r="AE18" s="534"/>
      <c r="AF18" s="534"/>
      <c r="AG18" s="535"/>
      <c r="AH18" s="533">
        <v>51.9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778119</v>
      </c>
      <c r="BO18" s="418"/>
      <c r="BP18" s="418"/>
      <c r="BQ18" s="418"/>
      <c r="BR18" s="418"/>
      <c r="BS18" s="418"/>
      <c r="BT18" s="418"/>
      <c r="BU18" s="419"/>
      <c r="BV18" s="417">
        <v>787621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11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1609560</v>
      </c>
      <c r="BO19" s="418"/>
      <c r="BP19" s="418"/>
      <c r="BQ19" s="418"/>
      <c r="BR19" s="418"/>
      <c r="BS19" s="418"/>
      <c r="BT19" s="418"/>
      <c r="BU19" s="419"/>
      <c r="BV19" s="417">
        <v>1516404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416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1483468</v>
      </c>
      <c r="BO23" s="418"/>
      <c r="BP23" s="418"/>
      <c r="BQ23" s="418"/>
      <c r="BR23" s="418"/>
      <c r="BS23" s="418"/>
      <c r="BT23" s="418"/>
      <c r="BU23" s="419"/>
      <c r="BV23" s="417">
        <v>1668227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6270</v>
      </c>
      <c r="R24" s="469"/>
      <c r="S24" s="469"/>
      <c r="T24" s="469"/>
      <c r="U24" s="469"/>
      <c r="V24" s="508"/>
      <c r="W24" s="563"/>
      <c r="X24" s="551"/>
      <c r="Y24" s="552"/>
      <c r="Z24" s="467" t="s">
        <v>155</v>
      </c>
      <c r="AA24" s="447"/>
      <c r="AB24" s="447"/>
      <c r="AC24" s="447"/>
      <c r="AD24" s="447"/>
      <c r="AE24" s="447"/>
      <c r="AF24" s="447"/>
      <c r="AG24" s="448"/>
      <c r="AH24" s="468">
        <v>25</v>
      </c>
      <c r="AI24" s="469"/>
      <c r="AJ24" s="469"/>
      <c r="AK24" s="469"/>
      <c r="AL24" s="508"/>
      <c r="AM24" s="468">
        <v>65725</v>
      </c>
      <c r="AN24" s="469"/>
      <c r="AO24" s="469"/>
      <c r="AP24" s="469"/>
      <c r="AQ24" s="469"/>
      <c r="AR24" s="508"/>
      <c r="AS24" s="468">
        <v>2629</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1435168</v>
      </c>
      <c r="BO24" s="418"/>
      <c r="BP24" s="418"/>
      <c r="BQ24" s="418"/>
      <c r="BR24" s="418"/>
      <c r="BS24" s="418"/>
      <c r="BT24" s="418"/>
      <c r="BU24" s="419"/>
      <c r="BV24" s="417">
        <v>1514165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5580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t="s">
        <v>121</v>
      </c>
      <c r="BO25" s="381"/>
      <c r="BP25" s="381"/>
      <c r="BQ25" s="381"/>
      <c r="BR25" s="381"/>
      <c r="BS25" s="381"/>
      <c r="BT25" s="381"/>
      <c r="BU25" s="382"/>
      <c r="BV25" s="380" t="s">
        <v>121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4960</v>
      </c>
      <c r="R26" s="469"/>
      <c r="S26" s="469"/>
      <c r="T26" s="469"/>
      <c r="U26" s="469"/>
      <c r="V26" s="508"/>
      <c r="W26" s="563"/>
      <c r="X26" s="551"/>
      <c r="Y26" s="552"/>
      <c r="Z26" s="467" t="s">
        <v>161</v>
      </c>
      <c r="AA26" s="573"/>
      <c r="AB26" s="573"/>
      <c r="AC26" s="573"/>
      <c r="AD26" s="573"/>
      <c r="AE26" s="573"/>
      <c r="AF26" s="573"/>
      <c r="AG26" s="574"/>
      <c r="AH26" s="468">
        <v>1</v>
      </c>
      <c r="AI26" s="469"/>
      <c r="AJ26" s="469"/>
      <c r="AK26" s="469"/>
      <c r="AL26" s="508"/>
      <c r="AM26" s="468" t="s">
        <v>162</v>
      </c>
      <c r="AN26" s="469"/>
      <c r="AO26" s="469"/>
      <c r="AP26" s="469"/>
      <c r="AQ26" s="469"/>
      <c r="AR26" s="508"/>
      <c r="AS26" s="468" t="s">
        <v>162</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164</v>
      </c>
      <c r="F27" s="447"/>
      <c r="G27" s="447"/>
      <c r="H27" s="447"/>
      <c r="I27" s="447"/>
      <c r="J27" s="447"/>
      <c r="K27" s="448"/>
      <c r="L27" s="468">
        <v>1</v>
      </c>
      <c r="M27" s="469"/>
      <c r="N27" s="469"/>
      <c r="O27" s="469"/>
      <c r="P27" s="508"/>
      <c r="Q27" s="468">
        <v>2196</v>
      </c>
      <c r="R27" s="469"/>
      <c r="S27" s="469"/>
      <c r="T27" s="469"/>
      <c r="U27" s="469"/>
      <c r="V27" s="508"/>
      <c r="W27" s="563"/>
      <c r="X27" s="551"/>
      <c r="Y27" s="552"/>
      <c r="Z27" s="467" t="s">
        <v>165</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83503</v>
      </c>
      <c r="BO27" s="587"/>
      <c r="BP27" s="587"/>
      <c r="BQ27" s="587"/>
      <c r="BR27" s="587"/>
      <c r="BS27" s="587"/>
      <c r="BT27" s="587"/>
      <c r="BU27" s="588"/>
      <c r="BV27" s="586">
        <v>83390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167</v>
      </c>
      <c r="F28" s="447"/>
      <c r="G28" s="447"/>
      <c r="H28" s="447"/>
      <c r="I28" s="447"/>
      <c r="J28" s="447"/>
      <c r="K28" s="448"/>
      <c r="L28" s="468">
        <v>1</v>
      </c>
      <c r="M28" s="469"/>
      <c r="N28" s="469"/>
      <c r="O28" s="469"/>
      <c r="P28" s="508"/>
      <c r="Q28" s="468">
        <v>1530</v>
      </c>
      <c r="R28" s="469"/>
      <c r="S28" s="469"/>
      <c r="T28" s="469"/>
      <c r="U28" s="469"/>
      <c r="V28" s="508"/>
      <c r="W28" s="563"/>
      <c r="X28" s="551"/>
      <c r="Y28" s="552"/>
      <c r="Z28" s="467" t="s">
        <v>168</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198516</v>
      </c>
      <c r="BO28" s="381"/>
      <c r="BP28" s="381"/>
      <c r="BQ28" s="381"/>
      <c r="BR28" s="381"/>
      <c r="BS28" s="381"/>
      <c r="BT28" s="381"/>
      <c r="BU28" s="382"/>
      <c r="BV28" s="380">
        <v>198298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171</v>
      </c>
      <c r="F29" s="447"/>
      <c r="G29" s="447"/>
      <c r="H29" s="447"/>
      <c r="I29" s="447"/>
      <c r="J29" s="447"/>
      <c r="K29" s="448"/>
      <c r="L29" s="468">
        <v>6</v>
      </c>
      <c r="M29" s="469"/>
      <c r="N29" s="469"/>
      <c r="O29" s="469"/>
      <c r="P29" s="508"/>
      <c r="Q29" s="468">
        <v>1368</v>
      </c>
      <c r="R29" s="469"/>
      <c r="S29" s="469"/>
      <c r="T29" s="469"/>
      <c r="U29" s="469"/>
      <c r="V29" s="508"/>
      <c r="W29" s="564"/>
      <c r="X29" s="565"/>
      <c r="Y29" s="566"/>
      <c r="Z29" s="467" t="s">
        <v>172</v>
      </c>
      <c r="AA29" s="447"/>
      <c r="AB29" s="447"/>
      <c r="AC29" s="447"/>
      <c r="AD29" s="447"/>
      <c r="AE29" s="447"/>
      <c r="AF29" s="447"/>
      <c r="AG29" s="448"/>
      <c r="AH29" s="468">
        <v>25</v>
      </c>
      <c r="AI29" s="469"/>
      <c r="AJ29" s="469"/>
      <c r="AK29" s="469"/>
      <c r="AL29" s="508"/>
      <c r="AM29" s="468">
        <v>65725</v>
      </c>
      <c r="AN29" s="469"/>
      <c r="AO29" s="469"/>
      <c r="AP29" s="469"/>
      <c r="AQ29" s="469"/>
      <c r="AR29" s="508"/>
      <c r="AS29" s="468">
        <v>2629</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565798</v>
      </c>
      <c r="BO29" s="418"/>
      <c r="BP29" s="418"/>
      <c r="BQ29" s="418"/>
      <c r="BR29" s="418"/>
      <c r="BS29" s="418"/>
      <c r="BT29" s="418"/>
      <c r="BU29" s="419"/>
      <c r="BV29" s="417">
        <v>684581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91.2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1268320</v>
      </c>
      <c r="BO30" s="587"/>
      <c r="BP30" s="587"/>
      <c r="BQ30" s="587"/>
      <c r="BR30" s="587"/>
      <c r="BS30" s="587"/>
      <c r="BT30" s="587"/>
      <c r="BU30" s="588"/>
      <c r="BV30" s="586">
        <v>1010759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根羽村国民健康保険特別会計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根羽村簡易水道特別会計</v>
      </c>
      <c r="BH34" s="599"/>
      <c r="BI34" s="599"/>
      <c r="BJ34" s="599"/>
      <c r="BK34" s="599"/>
      <c r="BL34" s="599"/>
      <c r="BM34" s="599"/>
      <c r="BN34" s="599"/>
      <c r="BO34" s="599"/>
      <c r="BP34" s="599"/>
      <c r="BQ34" s="599"/>
      <c r="BR34" s="599"/>
      <c r="BS34" s="599"/>
      <c r="BT34" s="599"/>
      <c r="BU34" s="599"/>
      <c r="BV34" s="167"/>
      <c r="BW34" s="598">
        <f>IF(BY34="","",MAX(C34:D43,U34:V43,AM34:AN43,BE34:BF43)+1)</f>
        <v>8</v>
      </c>
      <c r="BX34" s="598"/>
      <c r="BY34" s="599" t="str">
        <f>IF('各会計、関係団体の財政状況及び健全化判断比率'!B68="","",'各会計、関係団体の財政状況及び健全化判断比率'!B68)</f>
        <v>南信州広域連合（一般会計）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ネバーランド（株）</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根羽村営バス特別会計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根羽村介護保険特別会計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根羽村下水道特別会計</v>
      </c>
      <c r="BH35" s="599"/>
      <c r="BI35" s="599"/>
      <c r="BJ35" s="599"/>
      <c r="BK35" s="599"/>
      <c r="BL35" s="599"/>
      <c r="BM35" s="599"/>
      <c r="BN35" s="599"/>
      <c r="BO35" s="599"/>
      <c r="BP35" s="599"/>
      <c r="BQ35" s="599"/>
      <c r="BR35" s="599"/>
      <c r="BS35" s="599"/>
      <c r="BT35" s="599"/>
      <c r="BU35" s="599"/>
      <c r="BV35" s="167"/>
      <c r="BW35" s="598">
        <f t="shared" ref="BW35:BW43" si="2">IF(BY35="","",BW34+1)</f>
        <v>9</v>
      </c>
      <c r="BX35" s="598"/>
      <c r="BY35" s="599" t="str">
        <f>IF('各会計、関係団体の財政状況及び健全化判断比率'!B69="","",'各会計、関係団体の財政状況及び健全化判断比率'!B69)</f>
        <v>南信州広域連合（南信州広域振興基金特別会計）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根羽村後期高齢者医療特別会計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10</v>
      </c>
      <c r="BX36" s="598"/>
      <c r="BY36" s="599" t="str">
        <f>IF('各会計、関係団体の財政状況及び健全化判断比率'!B70="","",'各会計、関係団体の財政状況及び健全化判断比率'!B70)</f>
        <v>南信州広域連合（飯田広域消防特別会計）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11</v>
      </c>
      <c r="BX37" s="598"/>
      <c r="BY37" s="599" t="str">
        <f>IF('各会計、関係団体の財政状況及び健全化判断比率'!B71="","",'各会計、関係団体の財政状況及び健全化判断比率'!B71)</f>
        <v>南信州広域連合（稲葉クリーンセンター特別会計）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12</v>
      </c>
      <c r="BX38" s="598"/>
      <c r="BY38" s="599" t="str">
        <f>IF('各会計、関係団体の財政状況及び健全化判断比率'!B72="","",'各会計、関係団体の財政状況及び健全化判断比率'!B72)</f>
        <v>長野県市町村自治振興組合（一般会計）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13</v>
      </c>
      <c r="BX39" s="598"/>
      <c r="BY39" s="599" t="str">
        <f>IF('各会計、関係団体の財政状況及び健全化判断比率'!B73="","",'各会計、関係団体の財政状況及び健全化判断比率'!B73)</f>
        <v>長野県地方税滞納整理機構（一般会計）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14</v>
      </c>
      <c r="BX40" s="598"/>
      <c r="BY40" s="599" t="str">
        <f>IF('各会計、関係団体の財政状況及び健全化判断比率'!B74="","",'各会計、関係団体の財政状況及び健全化判断比率'!B74)</f>
        <v>長野県市町村総合事務組合（一般会計）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15</v>
      </c>
      <c r="BX41" s="598"/>
      <c r="BY41" s="599" t="str">
        <f>IF('各会計、関係団体の財政状況及び健全化判断比率'!B75="","",'各会計、関係団体の財政状況及び健全化判断比率'!B75)</f>
        <v>長野県市町村総合事務組合（非常勤職員公務災害補償特別会計）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16</v>
      </c>
      <c r="BX42" s="598"/>
      <c r="BY42" s="599" t="str">
        <f>IF('各会計、関係団体の財政状況及び健全化判断比率'!B76="","",'各会計、関係団体の財政状況及び健全化判断比率'!B76)</f>
        <v>長野県後期高齢者医療広域連合（一般会計）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17</v>
      </c>
      <c r="BX43" s="598"/>
      <c r="BY43" s="599" t="str">
        <f>IF('各会計、関係団体の財政状況及び健全化判断比率'!B77="","",'各会計、関係団体の財政状況及び健全化判断比率'!B77)</f>
        <v>長野県後期高齢者医療広域連合（後期高齢者医療事業会計）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193</v>
      </c>
    </row>
    <row r="50" spans="5:5" x14ac:dyDescent="0.15">
      <c r="E50" s="141" t="s">
        <v>194</v>
      </c>
    </row>
    <row r="51" spans="5:5" x14ac:dyDescent="0.15">
      <c r="E51" s="141" t="s">
        <v>195</v>
      </c>
    </row>
    <row r="52" spans="5:5" x14ac:dyDescent="0.15">
      <c r="E52" s="141" t="s">
        <v>196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90" t="s">
        <v>523</v>
      </c>
      <c r="D34" s="1190"/>
      <c r="E34" s="1191"/>
      <c r="F34" s="32">
        <v>11.15</v>
      </c>
      <c r="G34" s="33">
        <v>16.98</v>
      </c>
      <c r="H34" s="33">
        <v>12.86</v>
      </c>
      <c r="I34" s="33">
        <v>12.25</v>
      </c>
      <c r="J34" s="34">
        <v>12.58</v>
      </c>
      <c r="K34" s="22"/>
      <c r="L34" s="22"/>
      <c r="M34" s="22"/>
      <c r="N34" s="22"/>
      <c r="O34" s="22"/>
      <c r="P34" s="22"/>
    </row>
    <row r="35" spans="1:16" ht="39" customHeight="1" x14ac:dyDescent="0.15">
      <c r="A35" s="22"/>
      <c r="B35" s="35"/>
      <c r="C35" s="1184" t="s">
        <v>524</v>
      </c>
      <c r="D35" s="1185"/>
      <c r="E35" s="1186"/>
      <c r="F35" s="36">
        <v>2.56</v>
      </c>
      <c r="G35" s="37">
        <v>1.73</v>
      </c>
      <c r="H35" s="37">
        <v>0.4</v>
      </c>
      <c r="I35" s="37">
        <v>0.15</v>
      </c>
      <c r="J35" s="38">
        <v>0.79</v>
      </c>
      <c r="K35" s="22"/>
      <c r="L35" s="22"/>
      <c r="M35" s="22"/>
      <c r="N35" s="22"/>
      <c r="O35" s="22"/>
      <c r="P35" s="22"/>
    </row>
    <row r="36" spans="1:16" ht="39" customHeight="1" x14ac:dyDescent="0.15">
      <c r="A36" s="22"/>
      <c r="B36" s="35"/>
      <c r="C36" s="1184" t="s">
        <v>525</v>
      </c>
      <c r="D36" s="1185"/>
      <c r="E36" s="1186"/>
      <c r="F36" s="36">
        <v>0.7</v>
      </c>
      <c r="G36" s="37">
        <v>1.21</v>
      </c>
      <c r="H36" s="37">
        <v>1.54</v>
      </c>
      <c r="I36" s="37">
        <v>0.45</v>
      </c>
      <c r="J36" s="38">
        <v>0.57999999999999996</v>
      </c>
      <c r="K36" s="22"/>
      <c r="L36" s="22"/>
      <c r="M36" s="22"/>
      <c r="N36" s="22"/>
      <c r="O36" s="22"/>
      <c r="P36" s="22"/>
    </row>
    <row r="37" spans="1:16" ht="39" customHeight="1" x14ac:dyDescent="0.15">
      <c r="A37" s="22"/>
      <c r="B37" s="35"/>
      <c r="C37" s="1184" t="s">
        <v>526</v>
      </c>
      <c r="D37" s="1185"/>
      <c r="E37" s="1186"/>
      <c r="F37" s="36">
        <v>0</v>
      </c>
      <c r="G37" s="37">
        <v>0</v>
      </c>
      <c r="H37" s="37">
        <v>0</v>
      </c>
      <c r="I37" s="37">
        <v>0</v>
      </c>
      <c r="J37" s="38">
        <v>0.21</v>
      </c>
      <c r="K37" s="22"/>
      <c r="L37" s="22"/>
      <c r="M37" s="22"/>
      <c r="N37" s="22"/>
      <c r="O37" s="22"/>
      <c r="P37" s="22"/>
    </row>
    <row r="38" spans="1:16" ht="39" customHeight="1" x14ac:dyDescent="0.15">
      <c r="A38" s="22"/>
      <c r="B38" s="35"/>
      <c r="C38" s="1184" t="s">
        <v>527</v>
      </c>
      <c r="D38" s="1185"/>
      <c r="E38" s="1186"/>
      <c r="F38" s="36">
        <v>0</v>
      </c>
      <c r="G38" s="37">
        <v>0</v>
      </c>
      <c r="H38" s="37">
        <v>0</v>
      </c>
      <c r="I38" s="37">
        <v>0</v>
      </c>
      <c r="J38" s="38">
        <v>0</v>
      </c>
      <c r="K38" s="22"/>
      <c r="L38" s="22"/>
      <c r="M38" s="22"/>
      <c r="N38" s="22"/>
      <c r="O38" s="22"/>
      <c r="P38" s="22"/>
    </row>
    <row r="39" spans="1:16" ht="39" customHeight="1" x14ac:dyDescent="0.15">
      <c r="A39" s="22"/>
      <c r="B39" s="35"/>
      <c r="C39" s="1184" t="s">
        <v>528</v>
      </c>
      <c r="D39" s="1185"/>
      <c r="E39" s="1186"/>
      <c r="F39" s="36">
        <v>0.08</v>
      </c>
      <c r="G39" s="37">
        <v>0.08</v>
      </c>
      <c r="H39" s="37">
        <v>0.08</v>
      </c>
      <c r="I39" s="37">
        <v>0.08</v>
      </c>
      <c r="J39" s="38">
        <v>0</v>
      </c>
      <c r="K39" s="22"/>
      <c r="L39" s="22"/>
      <c r="M39" s="22"/>
      <c r="N39" s="22"/>
      <c r="O39" s="22"/>
      <c r="P39" s="22"/>
    </row>
    <row r="40" spans="1:16" ht="39" customHeight="1" x14ac:dyDescent="0.15">
      <c r="A40" s="22"/>
      <c r="B40" s="35"/>
      <c r="C40" s="1184" t="s">
        <v>529</v>
      </c>
      <c r="D40" s="1185"/>
      <c r="E40" s="1186"/>
      <c r="F40" s="36">
        <v>0</v>
      </c>
      <c r="G40" s="37">
        <v>0</v>
      </c>
      <c r="H40" s="37">
        <v>0</v>
      </c>
      <c r="I40" s="37">
        <v>0</v>
      </c>
      <c r="J40" s="38">
        <v>0</v>
      </c>
      <c r="K40" s="22"/>
      <c r="L40" s="22"/>
      <c r="M40" s="22"/>
      <c r="N40" s="22"/>
      <c r="O40" s="22"/>
      <c r="P40" s="22"/>
    </row>
    <row r="41" spans="1:16" ht="39" customHeight="1" x14ac:dyDescent="0.15">
      <c r="A41" s="22"/>
      <c r="B41" s="35"/>
      <c r="C41" s="1184"/>
      <c r="D41" s="1185"/>
      <c r="E41" s="1186"/>
      <c r="F41" s="36"/>
      <c r="G41" s="37"/>
      <c r="H41" s="37"/>
      <c r="I41" s="37"/>
      <c r="J41" s="38"/>
      <c r="K41" s="22"/>
      <c r="L41" s="22"/>
      <c r="M41" s="22"/>
      <c r="N41" s="22"/>
      <c r="O41" s="22"/>
      <c r="P41" s="22"/>
    </row>
    <row r="42" spans="1:16" ht="39" customHeight="1" x14ac:dyDescent="0.15">
      <c r="A42" s="22"/>
      <c r="B42" s="39"/>
      <c r="C42" s="1184" t="s">
        <v>530</v>
      </c>
      <c r="D42" s="1185"/>
      <c r="E42" s="1186"/>
      <c r="F42" s="36" t="s">
        <v>478</v>
      </c>
      <c r="G42" s="37" t="s">
        <v>478</v>
      </c>
      <c r="H42" s="37" t="s">
        <v>478</v>
      </c>
      <c r="I42" s="37" t="s">
        <v>478</v>
      </c>
      <c r="J42" s="38" t="s">
        <v>478</v>
      </c>
      <c r="K42" s="22"/>
      <c r="L42" s="22"/>
      <c r="M42" s="22"/>
      <c r="N42" s="22"/>
      <c r="O42" s="22"/>
      <c r="P42" s="22"/>
    </row>
    <row r="43" spans="1:16" ht="39" customHeight="1" thickBot="1" x14ac:dyDescent="0.2">
      <c r="A43" s="22"/>
      <c r="B43" s="40"/>
      <c r="C43" s="1187" t="s">
        <v>531</v>
      </c>
      <c r="D43" s="1188"/>
      <c r="E43" s="1189"/>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200" t="s">
        <v>11</v>
      </c>
      <c r="C45" s="1201"/>
      <c r="D45" s="58"/>
      <c r="E45" s="1206" t="s">
        <v>12</v>
      </c>
      <c r="F45" s="1206"/>
      <c r="G45" s="1206"/>
      <c r="H45" s="1206"/>
      <c r="I45" s="1206"/>
      <c r="J45" s="1207"/>
      <c r="K45" s="59">
        <v>210</v>
      </c>
      <c r="L45" s="60">
        <v>213</v>
      </c>
      <c r="M45" s="60">
        <v>231</v>
      </c>
      <c r="N45" s="60">
        <v>235</v>
      </c>
      <c r="O45" s="61">
        <v>237</v>
      </c>
      <c r="P45" s="48"/>
      <c r="Q45" s="48"/>
      <c r="R45" s="48"/>
      <c r="S45" s="48"/>
      <c r="T45" s="48"/>
      <c r="U45" s="48"/>
    </row>
    <row r="46" spans="1:21" ht="30.75" customHeight="1" x14ac:dyDescent="0.15">
      <c r="A46" s="48"/>
      <c r="B46" s="1202"/>
      <c r="C46" s="1203"/>
      <c r="D46" s="62"/>
      <c r="E46" s="1194" t="s">
        <v>13</v>
      </c>
      <c r="F46" s="1194"/>
      <c r="G46" s="1194"/>
      <c r="H46" s="1194"/>
      <c r="I46" s="1194"/>
      <c r="J46" s="1195"/>
      <c r="K46" s="63" t="s">
        <v>478</v>
      </c>
      <c r="L46" s="64" t="s">
        <v>478</v>
      </c>
      <c r="M46" s="64" t="s">
        <v>478</v>
      </c>
      <c r="N46" s="64" t="s">
        <v>478</v>
      </c>
      <c r="O46" s="65" t="s">
        <v>478</v>
      </c>
      <c r="P46" s="48"/>
      <c r="Q46" s="48"/>
      <c r="R46" s="48"/>
      <c r="S46" s="48"/>
      <c r="T46" s="48"/>
      <c r="U46" s="48"/>
    </row>
    <row r="47" spans="1:21" ht="30.75" customHeight="1" x14ac:dyDescent="0.15">
      <c r="A47" s="48"/>
      <c r="B47" s="1202"/>
      <c r="C47" s="1203"/>
      <c r="D47" s="62"/>
      <c r="E47" s="1194" t="s">
        <v>14</v>
      </c>
      <c r="F47" s="1194"/>
      <c r="G47" s="1194"/>
      <c r="H47" s="1194"/>
      <c r="I47" s="1194"/>
      <c r="J47" s="1195"/>
      <c r="K47" s="63" t="s">
        <v>478</v>
      </c>
      <c r="L47" s="64" t="s">
        <v>478</v>
      </c>
      <c r="M47" s="64" t="s">
        <v>478</v>
      </c>
      <c r="N47" s="64" t="s">
        <v>478</v>
      </c>
      <c r="O47" s="65" t="s">
        <v>478</v>
      </c>
      <c r="P47" s="48"/>
      <c r="Q47" s="48"/>
      <c r="R47" s="48"/>
      <c r="S47" s="48"/>
      <c r="T47" s="48"/>
      <c r="U47" s="48"/>
    </row>
    <row r="48" spans="1:21" ht="30.75" customHeight="1" x14ac:dyDescent="0.15">
      <c r="A48" s="48"/>
      <c r="B48" s="1202"/>
      <c r="C48" s="1203"/>
      <c r="D48" s="62"/>
      <c r="E48" s="1194" t="s">
        <v>15</v>
      </c>
      <c r="F48" s="1194"/>
      <c r="G48" s="1194"/>
      <c r="H48" s="1194"/>
      <c r="I48" s="1194"/>
      <c r="J48" s="1195"/>
      <c r="K48" s="63">
        <v>79</v>
      </c>
      <c r="L48" s="64">
        <v>54</v>
      </c>
      <c r="M48" s="64">
        <v>44</v>
      </c>
      <c r="N48" s="64">
        <v>41</v>
      </c>
      <c r="O48" s="65">
        <v>45</v>
      </c>
      <c r="P48" s="48"/>
      <c r="Q48" s="48"/>
      <c r="R48" s="48"/>
      <c r="S48" s="48"/>
      <c r="T48" s="48"/>
      <c r="U48" s="48"/>
    </row>
    <row r="49" spans="1:21" ht="30.75" customHeight="1" x14ac:dyDescent="0.15">
      <c r="A49" s="48"/>
      <c r="B49" s="1202"/>
      <c r="C49" s="1203"/>
      <c r="D49" s="62"/>
      <c r="E49" s="1194" t="s">
        <v>16</v>
      </c>
      <c r="F49" s="1194"/>
      <c r="G49" s="1194"/>
      <c r="H49" s="1194"/>
      <c r="I49" s="1194"/>
      <c r="J49" s="1195"/>
      <c r="K49" s="63">
        <v>0</v>
      </c>
      <c r="L49" s="64">
        <v>0</v>
      </c>
      <c r="M49" s="64">
        <v>0</v>
      </c>
      <c r="N49" s="64">
        <v>0</v>
      </c>
      <c r="O49" s="65">
        <v>0</v>
      </c>
      <c r="P49" s="48"/>
      <c r="Q49" s="48"/>
      <c r="R49" s="48"/>
      <c r="S49" s="48"/>
      <c r="T49" s="48"/>
      <c r="U49" s="48"/>
    </row>
    <row r="50" spans="1:21" ht="30.75" customHeight="1" x14ac:dyDescent="0.15">
      <c r="A50" s="48"/>
      <c r="B50" s="1202"/>
      <c r="C50" s="1203"/>
      <c r="D50" s="62"/>
      <c r="E50" s="1194" t="s">
        <v>17</v>
      </c>
      <c r="F50" s="1194"/>
      <c r="G50" s="1194"/>
      <c r="H50" s="1194"/>
      <c r="I50" s="1194"/>
      <c r="J50" s="1195"/>
      <c r="K50" s="63" t="s">
        <v>478</v>
      </c>
      <c r="L50" s="64" t="s">
        <v>478</v>
      </c>
      <c r="M50" s="64" t="s">
        <v>478</v>
      </c>
      <c r="N50" s="64" t="s">
        <v>478</v>
      </c>
      <c r="O50" s="65" t="s">
        <v>478</v>
      </c>
      <c r="P50" s="48"/>
      <c r="Q50" s="48"/>
      <c r="R50" s="48"/>
      <c r="S50" s="48"/>
      <c r="T50" s="48"/>
      <c r="U50" s="48"/>
    </row>
    <row r="51" spans="1:21" ht="30.75" customHeight="1" x14ac:dyDescent="0.15">
      <c r="A51" s="48"/>
      <c r="B51" s="1204"/>
      <c r="C51" s="1205"/>
      <c r="D51" s="66"/>
      <c r="E51" s="1194" t="s">
        <v>18</v>
      </c>
      <c r="F51" s="1194"/>
      <c r="G51" s="1194"/>
      <c r="H51" s="1194"/>
      <c r="I51" s="1194"/>
      <c r="J51" s="1195"/>
      <c r="K51" s="63" t="s">
        <v>478</v>
      </c>
      <c r="L51" s="64" t="s">
        <v>478</v>
      </c>
      <c r="M51" s="64">
        <v>0</v>
      </c>
      <c r="N51" s="64" t="s">
        <v>478</v>
      </c>
      <c r="O51" s="65" t="s">
        <v>478</v>
      </c>
      <c r="P51" s="48"/>
      <c r="Q51" s="48"/>
      <c r="R51" s="48"/>
      <c r="S51" s="48"/>
      <c r="T51" s="48"/>
      <c r="U51" s="48"/>
    </row>
    <row r="52" spans="1:21" ht="30.75" customHeight="1" x14ac:dyDescent="0.15">
      <c r="A52" s="48"/>
      <c r="B52" s="1192" t="s">
        <v>19</v>
      </c>
      <c r="C52" s="1193"/>
      <c r="D52" s="66"/>
      <c r="E52" s="1194" t="s">
        <v>20</v>
      </c>
      <c r="F52" s="1194"/>
      <c r="G52" s="1194"/>
      <c r="H52" s="1194"/>
      <c r="I52" s="1194"/>
      <c r="J52" s="1195"/>
      <c r="K52" s="63">
        <v>263</v>
      </c>
      <c r="L52" s="64">
        <v>258</v>
      </c>
      <c r="M52" s="64">
        <v>265</v>
      </c>
      <c r="N52" s="64">
        <v>272</v>
      </c>
      <c r="O52" s="65">
        <v>271</v>
      </c>
      <c r="P52" s="48"/>
      <c r="Q52" s="48"/>
      <c r="R52" s="48"/>
      <c r="S52" s="48"/>
      <c r="T52" s="48"/>
      <c r="U52" s="48"/>
    </row>
    <row r="53" spans="1:21" ht="30.75" customHeight="1" thickBot="1" x14ac:dyDescent="0.2">
      <c r="A53" s="48"/>
      <c r="B53" s="1196" t="s">
        <v>21</v>
      </c>
      <c r="C53" s="1197"/>
      <c r="D53" s="67"/>
      <c r="E53" s="1198" t="s">
        <v>22</v>
      </c>
      <c r="F53" s="1198"/>
      <c r="G53" s="1198"/>
      <c r="H53" s="1198"/>
      <c r="I53" s="1198"/>
      <c r="J53" s="1199"/>
      <c r="K53" s="68">
        <v>26</v>
      </c>
      <c r="L53" s="69">
        <v>9</v>
      </c>
      <c r="M53" s="69">
        <v>10</v>
      </c>
      <c r="N53" s="69">
        <v>4</v>
      </c>
      <c r="O53" s="70">
        <v>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8" t="s">
        <v>24</v>
      </c>
      <c r="C41" s="1209"/>
      <c r="D41" s="81"/>
      <c r="E41" s="1214" t="s">
        <v>25</v>
      </c>
      <c r="F41" s="1214"/>
      <c r="G41" s="1214"/>
      <c r="H41" s="1215"/>
      <c r="I41" s="82">
        <v>1542</v>
      </c>
      <c r="J41" s="83">
        <v>1606</v>
      </c>
      <c r="K41" s="83">
        <v>2007</v>
      </c>
      <c r="L41" s="83">
        <v>1668</v>
      </c>
      <c r="M41" s="84">
        <v>1483</v>
      </c>
    </row>
    <row r="42" spans="2:13" ht="27.75" customHeight="1" x14ac:dyDescent="0.15">
      <c r="B42" s="1210"/>
      <c r="C42" s="1211"/>
      <c r="D42" s="85"/>
      <c r="E42" s="1216" t="s">
        <v>26</v>
      </c>
      <c r="F42" s="1216"/>
      <c r="G42" s="1216"/>
      <c r="H42" s="1217"/>
      <c r="I42" s="86" t="s">
        <v>478</v>
      </c>
      <c r="J42" s="87" t="s">
        <v>478</v>
      </c>
      <c r="K42" s="87" t="s">
        <v>478</v>
      </c>
      <c r="L42" s="87" t="s">
        <v>478</v>
      </c>
      <c r="M42" s="88" t="s">
        <v>478</v>
      </c>
    </row>
    <row r="43" spans="2:13" ht="27.75" customHeight="1" x14ac:dyDescent="0.15">
      <c r="B43" s="1210"/>
      <c r="C43" s="1211"/>
      <c r="D43" s="85"/>
      <c r="E43" s="1216" t="s">
        <v>27</v>
      </c>
      <c r="F43" s="1216"/>
      <c r="G43" s="1216"/>
      <c r="H43" s="1217"/>
      <c r="I43" s="86">
        <v>611</v>
      </c>
      <c r="J43" s="87">
        <v>559</v>
      </c>
      <c r="K43" s="87">
        <v>518</v>
      </c>
      <c r="L43" s="87">
        <v>490</v>
      </c>
      <c r="M43" s="88">
        <v>457</v>
      </c>
    </row>
    <row r="44" spans="2:13" ht="27.75" customHeight="1" x14ac:dyDescent="0.15">
      <c r="B44" s="1210"/>
      <c r="C44" s="1211"/>
      <c r="D44" s="85"/>
      <c r="E44" s="1216" t="s">
        <v>28</v>
      </c>
      <c r="F44" s="1216"/>
      <c r="G44" s="1216"/>
      <c r="H44" s="1217"/>
      <c r="I44" s="86" t="s">
        <v>478</v>
      </c>
      <c r="J44" s="87">
        <v>3</v>
      </c>
      <c r="K44" s="87">
        <v>3</v>
      </c>
      <c r="L44" s="87">
        <v>3</v>
      </c>
      <c r="M44" s="88">
        <v>3</v>
      </c>
    </row>
    <row r="45" spans="2:13" ht="27.75" customHeight="1" x14ac:dyDescent="0.15">
      <c r="B45" s="1210"/>
      <c r="C45" s="1211"/>
      <c r="D45" s="85"/>
      <c r="E45" s="1216" t="s">
        <v>29</v>
      </c>
      <c r="F45" s="1216"/>
      <c r="G45" s="1216"/>
      <c r="H45" s="1217"/>
      <c r="I45" s="86">
        <v>393</v>
      </c>
      <c r="J45" s="87">
        <v>387</v>
      </c>
      <c r="K45" s="87">
        <v>362</v>
      </c>
      <c r="L45" s="87">
        <v>371</v>
      </c>
      <c r="M45" s="88">
        <v>377</v>
      </c>
    </row>
    <row r="46" spans="2:13" ht="27.75" customHeight="1" x14ac:dyDescent="0.15">
      <c r="B46" s="1210"/>
      <c r="C46" s="1211"/>
      <c r="D46" s="89"/>
      <c r="E46" s="1216" t="s">
        <v>30</v>
      </c>
      <c r="F46" s="1216"/>
      <c r="G46" s="1216"/>
      <c r="H46" s="1217"/>
      <c r="I46" s="86" t="s">
        <v>478</v>
      </c>
      <c r="J46" s="87" t="s">
        <v>478</v>
      </c>
      <c r="K46" s="87" t="s">
        <v>478</v>
      </c>
      <c r="L46" s="87" t="s">
        <v>478</v>
      </c>
      <c r="M46" s="88" t="s">
        <v>478</v>
      </c>
    </row>
    <row r="47" spans="2:13" ht="27.75" customHeight="1" x14ac:dyDescent="0.15">
      <c r="B47" s="1210"/>
      <c r="C47" s="1211"/>
      <c r="D47" s="90"/>
      <c r="E47" s="1218" t="s">
        <v>31</v>
      </c>
      <c r="F47" s="1219"/>
      <c r="G47" s="1219"/>
      <c r="H47" s="1220"/>
      <c r="I47" s="86" t="s">
        <v>478</v>
      </c>
      <c r="J47" s="87" t="s">
        <v>478</v>
      </c>
      <c r="K47" s="87" t="s">
        <v>478</v>
      </c>
      <c r="L47" s="87" t="s">
        <v>478</v>
      </c>
      <c r="M47" s="88" t="s">
        <v>478</v>
      </c>
    </row>
    <row r="48" spans="2:13" ht="27.75" customHeight="1" x14ac:dyDescent="0.15">
      <c r="B48" s="1210"/>
      <c r="C48" s="1211"/>
      <c r="D48" s="85"/>
      <c r="E48" s="1216" t="s">
        <v>32</v>
      </c>
      <c r="F48" s="1216"/>
      <c r="G48" s="1216"/>
      <c r="H48" s="1217"/>
      <c r="I48" s="86" t="s">
        <v>478</v>
      </c>
      <c r="J48" s="87" t="s">
        <v>478</v>
      </c>
      <c r="K48" s="87" t="s">
        <v>478</v>
      </c>
      <c r="L48" s="87" t="s">
        <v>478</v>
      </c>
      <c r="M48" s="88" t="s">
        <v>478</v>
      </c>
    </row>
    <row r="49" spans="2:13" ht="27.75" customHeight="1" x14ac:dyDescent="0.15">
      <c r="B49" s="1212"/>
      <c r="C49" s="1213"/>
      <c r="D49" s="85"/>
      <c r="E49" s="1216" t="s">
        <v>33</v>
      </c>
      <c r="F49" s="1216"/>
      <c r="G49" s="1216"/>
      <c r="H49" s="1217"/>
      <c r="I49" s="86" t="s">
        <v>478</v>
      </c>
      <c r="J49" s="87" t="s">
        <v>478</v>
      </c>
      <c r="K49" s="87" t="s">
        <v>478</v>
      </c>
      <c r="L49" s="87" t="s">
        <v>478</v>
      </c>
      <c r="M49" s="88" t="s">
        <v>478</v>
      </c>
    </row>
    <row r="50" spans="2:13" ht="27.75" customHeight="1" x14ac:dyDescent="0.15">
      <c r="B50" s="1221" t="s">
        <v>34</v>
      </c>
      <c r="C50" s="1222"/>
      <c r="D50" s="91"/>
      <c r="E50" s="1216" t="s">
        <v>35</v>
      </c>
      <c r="F50" s="1216"/>
      <c r="G50" s="1216"/>
      <c r="H50" s="1217"/>
      <c r="I50" s="86">
        <v>1617</v>
      </c>
      <c r="J50" s="87">
        <v>1716</v>
      </c>
      <c r="K50" s="87">
        <v>2031</v>
      </c>
      <c r="L50" s="87">
        <v>2103</v>
      </c>
      <c r="M50" s="88">
        <v>2143</v>
      </c>
    </row>
    <row r="51" spans="2:13" ht="27.75" customHeight="1" x14ac:dyDescent="0.15">
      <c r="B51" s="1210"/>
      <c r="C51" s="1211"/>
      <c r="D51" s="85"/>
      <c r="E51" s="1216" t="s">
        <v>36</v>
      </c>
      <c r="F51" s="1216"/>
      <c r="G51" s="1216"/>
      <c r="H51" s="1217"/>
      <c r="I51" s="86">
        <v>3</v>
      </c>
      <c r="J51" s="87">
        <v>1</v>
      </c>
      <c r="K51" s="87" t="s">
        <v>478</v>
      </c>
      <c r="L51" s="87" t="s">
        <v>478</v>
      </c>
      <c r="M51" s="88" t="s">
        <v>478</v>
      </c>
    </row>
    <row r="52" spans="2:13" ht="27.75" customHeight="1" x14ac:dyDescent="0.15">
      <c r="B52" s="1212"/>
      <c r="C52" s="1213"/>
      <c r="D52" s="85"/>
      <c r="E52" s="1216" t="s">
        <v>37</v>
      </c>
      <c r="F52" s="1216"/>
      <c r="G52" s="1216"/>
      <c r="H52" s="1217"/>
      <c r="I52" s="86">
        <v>1856</v>
      </c>
      <c r="J52" s="87">
        <v>1739</v>
      </c>
      <c r="K52" s="87">
        <v>1942</v>
      </c>
      <c r="L52" s="87">
        <v>1938</v>
      </c>
      <c r="M52" s="88">
        <v>1842</v>
      </c>
    </row>
    <row r="53" spans="2:13" ht="27.75" customHeight="1" thickBot="1" x14ac:dyDescent="0.2">
      <c r="B53" s="1223" t="s">
        <v>38</v>
      </c>
      <c r="C53" s="1224"/>
      <c r="D53" s="92"/>
      <c r="E53" s="1225" t="s">
        <v>39</v>
      </c>
      <c r="F53" s="1225"/>
      <c r="G53" s="1225"/>
      <c r="H53" s="1226"/>
      <c r="I53" s="93">
        <v>-931</v>
      </c>
      <c r="J53" s="94">
        <v>-900</v>
      </c>
      <c r="K53" s="94">
        <v>-1081</v>
      </c>
      <c r="L53" s="94">
        <v>-1509</v>
      </c>
      <c r="M53" s="95">
        <v>-1665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39"/>
      <c r="H43" s="1240"/>
      <c r="I43" s="1240"/>
      <c r="J43" s="1240"/>
      <c r="K43" s="1240"/>
      <c r="L43" s="1240"/>
      <c r="M43" s="1240"/>
      <c r="N43" s="1240"/>
      <c r="O43" s="1241"/>
    </row>
    <row r="44" spans="2:17" x14ac:dyDescent="0.15">
      <c r="B44" s="250"/>
      <c r="C44" s="246"/>
      <c r="D44" s="246"/>
      <c r="E44" s="246"/>
      <c r="F44" s="246"/>
      <c r="G44" s="1242"/>
      <c r="H44" s="1243"/>
      <c r="I44" s="1243"/>
      <c r="J44" s="1243"/>
      <c r="K44" s="1243"/>
      <c r="L44" s="1243"/>
      <c r="M44" s="1243"/>
      <c r="N44" s="1243"/>
      <c r="O44" s="1244"/>
    </row>
    <row r="45" spans="2:17" x14ac:dyDescent="0.15">
      <c r="B45" s="250"/>
      <c r="C45" s="246"/>
      <c r="D45" s="246"/>
      <c r="E45" s="246"/>
      <c r="F45" s="246"/>
      <c r="G45" s="1242"/>
      <c r="H45" s="1243"/>
      <c r="I45" s="1243"/>
      <c r="J45" s="1243"/>
      <c r="K45" s="1243"/>
      <c r="L45" s="1243"/>
      <c r="M45" s="1243"/>
      <c r="N45" s="1243"/>
      <c r="O45" s="1244"/>
    </row>
    <row r="46" spans="2:17" x14ac:dyDescent="0.15">
      <c r="B46" s="250"/>
      <c r="C46" s="246"/>
      <c r="D46" s="246"/>
      <c r="E46" s="246"/>
      <c r="F46" s="246"/>
      <c r="G46" s="1242"/>
      <c r="H46" s="1243"/>
      <c r="I46" s="1243"/>
      <c r="J46" s="1243"/>
      <c r="K46" s="1243"/>
      <c r="L46" s="1243"/>
      <c r="M46" s="1243"/>
      <c r="N46" s="1243"/>
      <c r="O46" s="1244"/>
    </row>
    <row r="47" spans="2:17" x14ac:dyDescent="0.15">
      <c r="B47" s="250"/>
      <c r="C47" s="246"/>
      <c r="D47" s="246"/>
      <c r="E47" s="246"/>
      <c r="F47" s="246"/>
      <c r="G47" s="1245"/>
      <c r="H47" s="1246"/>
      <c r="I47" s="1246"/>
      <c r="J47" s="1246"/>
      <c r="K47" s="1246"/>
      <c r="L47" s="1246"/>
      <c r="M47" s="1246"/>
      <c r="N47" s="1246"/>
      <c r="O47" s="1247"/>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48"/>
      <c r="H50" s="1249"/>
      <c r="I50" s="1249"/>
      <c r="J50" s="1250"/>
      <c r="K50" s="356" t="s">
        <v>518</v>
      </c>
      <c r="L50" s="356" t="s">
        <v>519</v>
      </c>
      <c r="M50" s="356" t="s">
        <v>520</v>
      </c>
      <c r="N50" s="356" t="s">
        <v>521</v>
      </c>
      <c r="O50" s="356" t="s">
        <v>522</v>
      </c>
    </row>
    <row r="51" spans="1:17" x14ac:dyDescent="0.15">
      <c r="B51" s="250"/>
      <c r="C51" s="246"/>
      <c r="D51" s="246"/>
      <c r="E51" s="246"/>
      <c r="F51" s="246"/>
      <c r="G51" s="1251" t="s">
        <v>558</v>
      </c>
      <c r="H51" s="1252"/>
      <c r="I51" s="1257" t="s">
        <v>559</v>
      </c>
      <c r="J51" s="1257"/>
      <c r="K51" s="1261"/>
      <c r="L51" s="1261"/>
      <c r="M51" s="1261"/>
      <c r="N51" s="1261"/>
      <c r="O51" s="1261"/>
    </row>
    <row r="52" spans="1:17" x14ac:dyDescent="0.15">
      <c r="B52" s="250"/>
      <c r="C52" s="246"/>
      <c r="D52" s="246"/>
      <c r="E52" s="246"/>
      <c r="F52" s="246"/>
      <c r="G52" s="1253"/>
      <c r="H52" s="1254"/>
      <c r="I52" s="1258"/>
      <c r="J52" s="1258"/>
      <c r="K52" s="1227"/>
      <c r="L52" s="1227"/>
      <c r="M52" s="1227"/>
      <c r="N52" s="1227"/>
      <c r="O52" s="1227"/>
    </row>
    <row r="53" spans="1:17" x14ac:dyDescent="0.15">
      <c r="A53" s="357"/>
      <c r="B53" s="250"/>
      <c r="C53" s="246"/>
      <c r="D53" s="246"/>
      <c r="E53" s="246"/>
      <c r="F53" s="246"/>
      <c r="G53" s="1253"/>
      <c r="H53" s="1254"/>
      <c r="I53" s="1237" t="s">
        <v>564</v>
      </c>
      <c r="J53" s="1237"/>
      <c r="K53" s="1262"/>
      <c r="L53" s="1262"/>
      <c r="M53" s="1262"/>
      <c r="N53" s="1262"/>
      <c r="O53" s="1262"/>
    </row>
    <row r="54" spans="1:17" x14ac:dyDescent="0.15">
      <c r="A54" s="357"/>
      <c r="B54" s="250"/>
      <c r="C54" s="246"/>
      <c r="D54" s="246"/>
      <c r="E54" s="246"/>
      <c r="F54" s="246"/>
      <c r="G54" s="1255"/>
      <c r="H54" s="1256"/>
      <c r="I54" s="1237"/>
      <c r="J54" s="1237"/>
      <c r="K54" s="1260"/>
      <c r="L54" s="1260"/>
      <c r="M54" s="1260"/>
      <c r="N54" s="1260"/>
      <c r="O54" s="1260"/>
    </row>
    <row r="55" spans="1:17" x14ac:dyDescent="0.15">
      <c r="A55" s="357"/>
      <c r="B55" s="250"/>
      <c r="C55" s="246"/>
      <c r="D55" s="246"/>
      <c r="E55" s="246"/>
      <c r="F55" s="246"/>
      <c r="G55" s="1231" t="s">
        <v>560</v>
      </c>
      <c r="H55" s="1232"/>
      <c r="I55" s="1237" t="s">
        <v>559</v>
      </c>
      <c r="J55" s="1237"/>
      <c r="K55" s="1261"/>
      <c r="L55" s="1261"/>
      <c r="M55" s="1261"/>
      <c r="N55" s="1261"/>
      <c r="O55" s="1261"/>
    </row>
    <row r="56" spans="1:17" x14ac:dyDescent="0.15">
      <c r="A56" s="357"/>
      <c r="B56" s="250"/>
      <c r="C56" s="246"/>
      <c r="D56" s="246"/>
      <c r="E56" s="246"/>
      <c r="F56" s="246"/>
      <c r="G56" s="1233"/>
      <c r="H56" s="1234"/>
      <c r="I56" s="1237"/>
      <c r="J56" s="1237"/>
      <c r="K56" s="1227"/>
      <c r="L56" s="1227"/>
      <c r="M56" s="1227"/>
      <c r="N56" s="1227"/>
      <c r="O56" s="1227"/>
    </row>
    <row r="57" spans="1:17" s="357" customFormat="1" x14ac:dyDescent="0.15">
      <c r="B57" s="358"/>
      <c r="C57" s="354"/>
      <c r="D57" s="354"/>
      <c r="E57" s="354"/>
      <c r="F57" s="354"/>
      <c r="G57" s="1233"/>
      <c r="H57" s="1234"/>
      <c r="I57" s="1229" t="s">
        <v>564</v>
      </c>
      <c r="J57" s="1229"/>
      <c r="K57" s="1262"/>
      <c r="L57" s="1262"/>
      <c r="M57" s="1262"/>
      <c r="N57" s="1262"/>
      <c r="O57" s="1262"/>
      <c r="P57" s="359"/>
      <c r="Q57" s="358"/>
    </row>
    <row r="58" spans="1:17" s="357" customFormat="1" x14ac:dyDescent="0.15">
      <c r="A58" s="245"/>
      <c r="B58" s="358"/>
      <c r="C58" s="354"/>
      <c r="D58" s="354"/>
      <c r="E58" s="354"/>
      <c r="F58" s="354"/>
      <c r="G58" s="1235"/>
      <c r="H58" s="1236"/>
      <c r="I58" s="1229"/>
      <c r="J58" s="1229"/>
      <c r="K58" s="1260"/>
      <c r="L58" s="1260"/>
      <c r="M58" s="1260"/>
      <c r="N58" s="1260"/>
      <c r="O58" s="126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39" t="s">
        <v>565</v>
      </c>
      <c r="H65" s="1240"/>
      <c r="I65" s="1240"/>
      <c r="J65" s="1240"/>
      <c r="K65" s="1240"/>
      <c r="L65" s="1240"/>
      <c r="M65" s="1240"/>
      <c r="N65" s="1240"/>
      <c r="O65" s="1241"/>
    </row>
    <row r="66" spans="2:30" x14ac:dyDescent="0.15">
      <c r="B66" s="250"/>
      <c r="C66" s="246"/>
      <c r="D66" s="246"/>
      <c r="E66" s="246"/>
      <c r="F66" s="246"/>
      <c r="G66" s="1242"/>
      <c r="H66" s="1243"/>
      <c r="I66" s="1243"/>
      <c r="J66" s="1243"/>
      <c r="K66" s="1243"/>
      <c r="L66" s="1243"/>
      <c r="M66" s="1243"/>
      <c r="N66" s="1243"/>
      <c r="O66" s="1244"/>
    </row>
    <row r="67" spans="2:30" x14ac:dyDescent="0.15">
      <c r="B67" s="250"/>
      <c r="C67" s="246"/>
      <c r="D67" s="246"/>
      <c r="E67" s="246"/>
      <c r="F67" s="246"/>
      <c r="G67" s="1242"/>
      <c r="H67" s="1243"/>
      <c r="I67" s="1243"/>
      <c r="J67" s="1243"/>
      <c r="K67" s="1243"/>
      <c r="L67" s="1243"/>
      <c r="M67" s="1243"/>
      <c r="N67" s="1243"/>
      <c r="O67" s="1244"/>
    </row>
    <row r="68" spans="2:30" x14ac:dyDescent="0.15">
      <c r="B68" s="250"/>
      <c r="C68" s="246"/>
      <c r="D68" s="246"/>
      <c r="E68" s="246"/>
      <c r="F68" s="246"/>
      <c r="G68" s="1242"/>
      <c r="H68" s="1243"/>
      <c r="I68" s="1243"/>
      <c r="J68" s="1243"/>
      <c r="K68" s="1243"/>
      <c r="L68" s="1243"/>
      <c r="M68" s="1243"/>
      <c r="N68" s="1243"/>
      <c r="O68" s="1244"/>
    </row>
    <row r="69" spans="2:30" x14ac:dyDescent="0.15">
      <c r="B69" s="250"/>
      <c r="C69" s="246"/>
      <c r="D69" s="246"/>
      <c r="E69" s="246"/>
      <c r="F69" s="246"/>
      <c r="G69" s="1245"/>
      <c r="H69" s="1246"/>
      <c r="I69" s="1246"/>
      <c r="J69" s="1246"/>
      <c r="K69" s="1246"/>
      <c r="L69" s="1246"/>
      <c r="M69" s="1246"/>
      <c r="N69" s="1246"/>
      <c r="O69" s="1247"/>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48"/>
      <c r="H72" s="1249"/>
      <c r="I72" s="1249"/>
      <c r="J72" s="1250"/>
      <c r="K72" s="356" t="s">
        <v>518</v>
      </c>
      <c r="L72" s="356" t="s">
        <v>519</v>
      </c>
      <c r="M72" s="356" t="s">
        <v>520</v>
      </c>
      <c r="N72" s="356" t="s">
        <v>521</v>
      </c>
      <c r="O72" s="356" t="s">
        <v>522</v>
      </c>
    </row>
    <row r="73" spans="2:30" x14ac:dyDescent="0.15">
      <c r="B73" s="250"/>
      <c r="C73" s="246"/>
      <c r="D73" s="246"/>
      <c r="E73" s="246"/>
      <c r="F73" s="246"/>
      <c r="G73" s="1251" t="s">
        <v>558</v>
      </c>
      <c r="H73" s="1252"/>
      <c r="I73" s="1257" t="s">
        <v>559</v>
      </c>
      <c r="J73" s="1257"/>
      <c r="K73" s="1238"/>
      <c r="L73" s="1238"/>
      <c r="M73" s="1227"/>
      <c r="N73" s="1227"/>
      <c r="O73" s="1227"/>
      <c r="S73" s="245">
        <v>9.9</v>
      </c>
    </row>
    <row r="74" spans="2:30" x14ac:dyDescent="0.15">
      <c r="B74" s="250"/>
      <c r="C74" s="246"/>
      <c r="D74" s="246"/>
      <c r="E74" s="246"/>
      <c r="F74" s="246"/>
      <c r="G74" s="1253"/>
      <c r="H74" s="1254"/>
      <c r="I74" s="1258"/>
      <c r="J74" s="1258"/>
      <c r="K74" s="1238"/>
      <c r="L74" s="1238"/>
      <c r="M74" s="1227"/>
      <c r="N74" s="1227"/>
      <c r="O74" s="1227"/>
    </row>
    <row r="75" spans="2:30" x14ac:dyDescent="0.15">
      <c r="B75" s="250"/>
      <c r="C75" s="246"/>
      <c r="D75" s="246"/>
      <c r="E75" s="246"/>
      <c r="F75" s="246"/>
      <c r="G75" s="1253"/>
      <c r="H75" s="1254"/>
      <c r="I75" s="1237" t="s">
        <v>563</v>
      </c>
      <c r="J75" s="1237"/>
      <c r="K75" s="1259">
        <v>4.8</v>
      </c>
      <c r="L75" s="1259">
        <v>2.7</v>
      </c>
      <c r="M75" s="1259">
        <v>1.6</v>
      </c>
      <c r="N75" s="1259">
        <v>0.8</v>
      </c>
      <c r="O75" s="1259">
        <v>0.8</v>
      </c>
      <c r="U75" s="245">
        <v>81.2</v>
      </c>
      <c r="W75" s="245">
        <v>87.2</v>
      </c>
      <c r="Y75" s="245">
        <v>99.8</v>
      </c>
      <c r="AA75" s="245">
        <v>109.5</v>
      </c>
      <c r="AC75" s="245">
        <v>115.2</v>
      </c>
    </row>
    <row r="76" spans="2:30" x14ac:dyDescent="0.15">
      <c r="B76" s="250"/>
      <c r="C76" s="246"/>
      <c r="D76" s="246"/>
      <c r="E76" s="246"/>
      <c r="F76" s="246"/>
      <c r="G76" s="1255"/>
      <c r="H76" s="1256"/>
      <c r="I76" s="1237"/>
      <c r="J76" s="1237"/>
      <c r="K76" s="1260"/>
      <c r="L76" s="1260"/>
      <c r="M76" s="1260"/>
      <c r="N76" s="1260"/>
      <c r="O76" s="1260"/>
    </row>
    <row r="77" spans="2:30" x14ac:dyDescent="0.15">
      <c r="B77" s="250"/>
      <c r="C77" s="246"/>
      <c r="D77" s="246"/>
      <c r="E77" s="246"/>
      <c r="F77" s="246"/>
      <c r="G77" s="1231" t="s">
        <v>560</v>
      </c>
      <c r="H77" s="1232"/>
      <c r="I77" s="1237" t="s">
        <v>559</v>
      </c>
      <c r="J77" s="1237"/>
      <c r="K77" s="1238">
        <v>0</v>
      </c>
      <c r="L77" s="1238">
        <v>0</v>
      </c>
      <c r="M77" s="1227">
        <v>0</v>
      </c>
      <c r="N77" s="1227">
        <v>0</v>
      </c>
      <c r="O77" s="1227">
        <v>0</v>
      </c>
      <c r="R77" s="245">
        <v>12.3</v>
      </c>
      <c r="T77" s="245">
        <v>11.1</v>
      </c>
    </row>
    <row r="78" spans="2:30" x14ac:dyDescent="0.15">
      <c r="B78" s="250"/>
      <c r="C78" s="246"/>
      <c r="D78" s="246"/>
      <c r="E78" s="246"/>
      <c r="F78" s="246"/>
      <c r="G78" s="1233"/>
      <c r="H78" s="1234"/>
      <c r="I78" s="1237"/>
      <c r="J78" s="1237"/>
      <c r="K78" s="1238"/>
      <c r="L78" s="1238"/>
      <c r="M78" s="1227"/>
      <c r="N78" s="1227"/>
      <c r="O78" s="1227"/>
    </row>
    <row r="79" spans="2:30" x14ac:dyDescent="0.15">
      <c r="B79" s="250"/>
      <c r="C79" s="246"/>
      <c r="D79" s="246"/>
      <c r="E79" s="246"/>
      <c r="F79" s="246"/>
      <c r="G79" s="1233"/>
      <c r="H79" s="1234"/>
      <c r="I79" s="1228" t="s">
        <v>563</v>
      </c>
      <c r="J79" s="1229"/>
      <c r="K79" s="1230">
        <v>8.5</v>
      </c>
      <c r="L79" s="1230">
        <v>7.9</v>
      </c>
      <c r="M79" s="1230">
        <v>6.9</v>
      </c>
      <c r="N79" s="1230">
        <v>7.2</v>
      </c>
      <c r="O79" s="1230">
        <v>7.4</v>
      </c>
      <c r="V79" s="245">
        <v>53.5</v>
      </c>
      <c r="X79" s="245">
        <v>48.2</v>
      </c>
      <c r="Z79" s="245">
        <v>34.200000000000003</v>
      </c>
      <c r="AB79" s="245">
        <v>30.3</v>
      </c>
      <c r="AD79" s="245">
        <v>28.9</v>
      </c>
    </row>
    <row r="80" spans="2:30" x14ac:dyDescent="0.15">
      <c r="B80" s="250"/>
      <c r="C80" s="246"/>
      <c r="D80" s="246"/>
      <c r="E80" s="246"/>
      <c r="F80" s="246"/>
      <c r="G80" s="1235"/>
      <c r="H80" s="1236"/>
      <c r="I80" s="1229"/>
      <c r="J80" s="1229"/>
      <c r="K80" s="1230"/>
      <c r="L80" s="1230"/>
      <c r="M80" s="1230"/>
      <c r="N80" s="1230"/>
      <c r="O80" s="1230"/>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0" zoomScaleNormal="5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517</v>
      </c>
      <c r="G2" s="113"/>
      <c r="H2" s="114"/>
    </row>
    <row r="3" spans="1:8" x14ac:dyDescent="0.15">
      <c r="A3" s="110" t="s">
        <v>510</v>
      </c>
      <c r="B3" s="115"/>
      <c r="C3" s="116"/>
      <c r="D3" s="117">
        <v>532102</v>
      </c>
      <c r="E3" s="118"/>
      <c r="F3" s="119">
        <v>221823</v>
      </c>
      <c r="G3" s="120"/>
      <c r="H3" s="121"/>
    </row>
    <row r="4" spans="1:8" x14ac:dyDescent="0.15">
      <c r="A4" s="122"/>
      <c r="B4" s="123"/>
      <c r="C4" s="124"/>
      <c r="D4" s="125">
        <v>89012</v>
      </c>
      <c r="E4" s="126"/>
      <c r="F4" s="127">
        <v>104431</v>
      </c>
      <c r="G4" s="128"/>
      <c r="H4" s="129"/>
    </row>
    <row r="5" spans="1:8" x14ac:dyDescent="0.15">
      <c r="A5" s="110" t="s">
        <v>512</v>
      </c>
      <c r="B5" s="115"/>
      <c r="C5" s="116"/>
      <c r="D5" s="117">
        <v>568395</v>
      </c>
      <c r="E5" s="118"/>
      <c r="F5" s="119">
        <v>263041</v>
      </c>
      <c r="G5" s="120"/>
      <c r="H5" s="121"/>
    </row>
    <row r="6" spans="1:8" x14ac:dyDescent="0.15">
      <c r="A6" s="122"/>
      <c r="B6" s="123"/>
      <c r="C6" s="124"/>
      <c r="D6" s="125">
        <v>349268</v>
      </c>
      <c r="E6" s="126"/>
      <c r="F6" s="127">
        <v>103171</v>
      </c>
      <c r="G6" s="128"/>
      <c r="H6" s="129"/>
    </row>
    <row r="7" spans="1:8" x14ac:dyDescent="0.15">
      <c r="A7" s="110" t="s">
        <v>513</v>
      </c>
      <c r="B7" s="115"/>
      <c r="C7" s="116"/>
      <c r="D7" s="117">
        <v>1461340</v>
      </c>
      <c r="E7" s="118"/>
      <c r="F7" s="119">
        <v>272886</v>
      </c>
      <c r="G7" s="120"/>
      <c r="H7" s="121"/>
    </row>
    <row r="8" spans="1:8" x14ac:dyDescent="0.15">
      <c r="A8" s="122"/>
      <c r="B8" s="123"/>
      <c r="C8" s="124"/>
      <c r="D8" s="125">
        <v>1040352</v>
      </c>
      <c r="E8" s="126"/>
      <c r="F8" s="127">
        <v>125724</v>
      </c>
      <c r="G8" s="128"/>
      <c r="H8" s="129"/>
    </row>
    <row r="9" spans="1:8" x14ac:dyDescent="0.15">
      <c r="A9" s="110" t="s">
        <v>514</v>
      </c>
      <c r="B9" s="115"/>
      <c r="C9" s="116"/>
      <c r="D9" s="117">
        <v>307871</v>
      </c>
      <c r="E9" s="118"/>
      <c r="F9" s="119">
        <v>245039</v>
      </c>
      <c r="G9" s="120"/>
      <c r="H9" s="121"/>
    </row>
    <row r="10" spans="1:8" x14ac:dyDescent="0.15">
      <c r="A10" s="122"/>
      <c r="B10" s="123"/>
      <c r="C10" s="124"/>
      <c r="D10" s="125">
        <v>142267</v>
      </c>
      <c r="E10" s="126"/>
      <c r="F10" s="127">
        <v>108922</v>
      </c>
      <c r="G10" s="128"/>
      <c r="H10" s="129"/>
    </row>
    <row r="11" spans="1:8" x14ac:dyDescent="0.15">
      <c r="A11" s="110" t="s">
        <v>515</v>
      </c>
      <c r="B11" s="115"/>
      <c r="C11" s="116"/>
      <c r="D11" s="117">
        <v>420237</v>
      </c>
      <c r="E11" s="118"/>
      <c r="F11" s="119">
        <v>291945</v>
      </c>
      <c r="G11" s="120"/>
      <c r="H11" s="121"/>
    </row>
    <row r="12" spans="1:8" x14ac:dyDescent="0.15">
      <c r="A12" s="122"/>
      <c r="B12" s="123"/>
      <c r="C12" s="130"/>
      <c r="D12" s="125">
        <v>248332</v>
      </c>
      <c r="E12" s="126"/>
      <c r="F12" s="127">
        <v>127651</v>
      </c>
      <c r="G12" s="128"/>
      <c r="H12" s="129"/>
    </row>
    <row r="13" spans="1:8" x14ac:dyDescent="0.15">
      <c r="A13" s="110"/>
      <c r="B13" s="115"/>
      <c r="C13" s="131"/>
      <c r="D13" s="132">
        <v>657989</v>
      </c>
      <c r="E13" s="133"/>
      <c r="F13" s="134">
        <v>258947</v>
      </c>
      <c r="G13" s="135"/>
      <c r="H13" s="121"/>
    </row>
    <row r="14" spans="1:8" x14ac:dyDescent="0.15">
      <c r="A14" s="122"/>
      <c r="B14" s="123"/>
      <c r="C14" s="124"/>
      <c r="D14" s="125">
        <v>373846</v>
      </c>
      <c r="E14" s="126"/>
      <c r="F14" s="127">
        <v>113980</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11.15</v>
      </c>
      <c r="C19" s="136">
        <f>ROUND(VALUE(SUBSTITUTE(実質収支比率等に係る経年分析!G$48,"▲","-")),2)</f>
        <v>16.98</v>
      </c>
      <c r="D19" s="136">
        <f>ROUND(VALUE(SUBSTITUTE(実質収支比率等に係る経年分析!H$48,"▲","-")),2)</f>
        <v>12.86</v>
      </c>
      <c r="E19" s="136">
        <f>ROUND(VALUE(SUBSTITUTE(実質収支比率等に係る経年分析!I$48,"▲","-")),2)</f>
        <v>12.25</v>
      </c>
      <c r="F19" s="136">
        <f>ROUND(VALUE(SUBSTITUTE(実質収支比率等に係る経年分析!J$48,"▲","-")),2)</f>
        <v>12.8</v>
      </c>
    </row>
    <row r="20" spans="1:11" x14ac:dyDescent="0.15">
      <c r="A20" s="136" t="s">
        <v>44</v>
      </c>
      <c r="B20" s="136">
        <f>ROUND(VALUE(SUBSTITUTE(実質収支比率等に係る経年分析!F$47,"▲","-")),2)</f>
        <v>17.16</v>
      </c>
      <c r="C20" s="136">
        <f>ROUND(VALUE(SUBSTITUTE(実質収支比率等に係る経年分析!G$47,"▲","-")),2)</f>
        <v>17.25</v>
      </c>
      <c r="D20" s="136">
        <f>ROUND(VALUE(SUBSTITUTE(実質収支比率等に係る経年分析!H$47,"▲","-")),2)</f>
        <v>17.57</v>
      </c>
      <c r="E20" s="136">
        <f>ROUND(VALUE(SUBSTITUTE(実質収支比率等に係る経年分析!I$47,"▲","-")),2)</f>
        <v>16.309999999999999</v>
      </c>
      <c r="F20" s="136">
        <f>ROUND(VALUE(SUBSTITUTE(実質収支比率等に係る経年分析!J$47,"▲","-")),2)</f>
        <v>16.66</v>
      </c>
    </row>
    <row r="21" spans="1:11" x14ac:dyDescent="0.15">
      <c r="A21" s="136" t="s">
        <v>45</v>
      </c>
      <c r="B21" s="136">
        <f>IF(ISNUMBER(VALUE(SUBSTITUTE(実質収支比率等に係る経年分析!F$49,"▲","-"))),ROUND(VALUE(SUBSTITUTE(実質収支比率等に係る経年分析!F$49,"▲","-")),2),NA())</f>
        <v>10.63</v>
      </c>
      <c r="C21" s="136">
        <f>IF(ISNUMBER(VALUE(SUBSTITUTE(実質収支比率等に係る経年分析!G$49,"▲","-"))),ROUND(VALUE(SUBSTITUTE(実質収支比率等に係る経年分析!G$49,"▲","-")),2),NA())</f>
        <v>5.82</v>
      </c>
      <c r="D21" s="136">
        <f>IF(ISNUMBER(VALUE(SUBSTITUTE(実質収支比率等に係る経年分析!H$49,"▲","-"))),ROUND(VALUE(SUBSTITUTE(実質収支比率等に係る経年分析!H$49,"▲","-")),2),NA())</f>
        <v>0.4</v>
      </c>
      <c r="E21" s="136">
        <f>IF(ISNUMBER(VALUE(SUBSTITUTE(実質収支比率等に係る経年分析!I$49,"▲","-"))),ROUND(VALUE(SUBSTITUTE(実質収支比率等に係る経年分析!I$49,"▲","-")),2),NA())</f>
        <v>23.46</v>
      </c>
      <c r="F21" s="136">
        <f>IF(ISNUMBER(VALUE(SUBSTITUTE(実質収支比率等に係る経年分析!J$49,"▲","-"))),ROUND(VALUE(SUBSTITUTE(実質収支比率等に係る経年分析!J$49,"▲","-")),2),NA())</f>
        <v>13.16</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根羽村下水道特別会計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根羽村簡易水道特別会計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根羽村後期高齢者医療特別会計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根羽村営バス特別会計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0.21</v>
      </c>
    </row>
    <row r="34" spans="1:16" x14ac:dyDescent="0.15">
      <c r="A34" s="137" t="str">
        <f>IF(連結実質赤字比率に係る赤字・黒字の構成分析!C$36="",NA(),連結実質赤字比率に係る赤字・黒字の構成分析!C$36)</f>
        <v>根羽村介護保険特別会計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1.54</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0.57999999999999996</v>
      </c>
    </row>
    <row r="35" spans="1:16" x14ac:dyDescent="0.15">
      <c r="A35" s="137" t="str">
        <f>IF(連結実質赤字比率に係る赤字・黒字の構成分析!C$35="",NA(),連結実質赤字比率に係る赤字・黒字の構成分析!C$35)</f>
        <v>根羽村国民健康保険特別会計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11.15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16.98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12.86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12.25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12.58</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263</v>
      </c>
      <c r="E42" s="138"/>
      <c r="F42" s="138"/>
      <c r="G42" s="138">
        <f>'実質公債費比率（分子）の構造'!L$52</f>
        <v>258</v>
      </c>
      <c r="H42" s="138"/>
      <c r="I42" s="138"/>
      <c r="J42" s="138">
        <f>'実質公債費比率（分子）の構造'!M$52</f>
        <v>265</v>
      </c>
      <c r="K42" s="138"/>
      <c r="L42" s="138"/>
      <c r="M42" s="138">
        <f>'実質公債費比率（分子）の構造'!N$52</f>
        <v>272</v>
      </c>
      <c r="N42" s="138"/>
      <c r="O42" s="138"/>
      <c r="P42" s="138">
        <f>'実質公債費比率（分子）の構造'!O$52</f>
        <v>271</v>
      </c>
    </row>
    <row r="43" spans="1:16" x14ac:dyDescent="0.15">
      <c r="A43" s="138" t="s">
        <v>53</v>
      </c>
      <c r="B43" s="138" t="str">
        <f>'実質公債費比率（分子）の構造'!K$51</f>
        <v>-</v>
      </c>
      <c r="C43" s="138"/>
      <c r="D43" s="138"/>
      <c r="E43" s="138" t="str">
        <f>'実質公債費比率（分子）の構造'!L$51</f>
        <v>-</v>
      </c>
      <c r="F43" s="138"/>
      <c r="G43" s="138"/>
      <c r="H43" s="138">
        <f>'実質公債費比率（分子）の構造'!M$51</f>
        <v>0</v>
      </c>
      <c r="I43" s="138"/>
      <c r="J43" s="138"/>
      <c r="K43" s="138" t="str">
        <f>'実質公債費比率（分子）の構造'!N$51</f>
        <v>-</v>
      </c>
      <c r="L43" s="138"/>
      <c r="M43" s="138"/>
      <c r="N43" s="138" t="str">
        <f>'実質公債費比率（分子）の構造'!O$51</f>
        <v>-</v>
      </c>
      <c r="O43" s="138"/>
      <c r="P43" s="138"/>
    </row>
    <row r="44" spans="1:16" x14ac:dyDescent="0.15">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55</v>
      </c>
      <c r="B45" s="138">
        <f>'実質公債費比率（分子）の構造'!K$49</f>
        <v>0</v>
      </c>
      <c r="C45" s="138"/>
      <c r="D45" s="138"/>
      <c r="E45" s="138">
        <f>'実質公債費比率（分子）の構造'!L$49</f>
        <v>0</v>
      </c>
      <c r="F45" s="138"/>
      <c r="G45" s="138"/>
      <c r="H45" s="138">
        <f>'実質公債費比率（分子）の構造'!M$49</f>
        <v>0</v>
      </c>
      <c r="I45" s="138"/>
      <c r="J45" s="138"/>
      <c r="K45" s="138">
        <f>'実質公債費比率（分子）の構造'!N$49</f>
        <v>0</v>
      </c>
      <c r="L45" s="138"/>
      <c r="M45" s="138"/>
      <c r="N45" s="138">
        <f>'実質公債費比率（分子）の構造'!O$49</f>
        <v>0</v>
      </c>
      <c r="O45" s="138"/>
      <c r="P45" s="138"/>
    </row>
    <row r="46" spans="1:16" x14ac:dyDescent="0.15">
      <c r="A46" s="138" t="s">
        <v>56</v>
      </c>
      <c r="B46" s="138">
        <f>'実質公債費比率（分子）の構造'!K$48</f>
        <v>79</v>
      </c>
      <c r="C46" s="138"/>
      <c r="D46" s="138"/>
      <c r="E46" s="138">
        <f>'実質公債費比率（分子）の構造'!L$48</f>
        <v>54</v>
      </c>
      <c r="F46" s="138"/>
      <c r="G46" s="138"/>
      <c r="H46" s="138">
        <f>'実質公債費比率（分子）の構造'!M$48</f>
        <v>44</v>
      </c>
      <c r="I46" s="138"/>
      <c r="J46" s="138"/>
      <c r="K46" s="138">
        <f>'実質公債費比率（分子）の構造'!N$48</f>
        <v>41</v>
      </c>
      <c r="L46" s="138"/>
      <c r="M46" s="138"/>
      <c r="N46" s="138">
        <f>'実質公債費比率（分子）の構造'!O$48</f>
        <v>45</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210</v>
      </c>
      <c r="C49" s="138"/>
      <c r="D49" s="138"/>
      <c r="E49" s="138">
        <f>'実質公債費比率（分子）の構造'!L$45</f>
        <v>213</v>
      </c>
      <c r="F49" s="138"/>
      <c r="G49" s="138"/>
      <c r="H49" s="138">
        <f>'実質公債費比率（分子）の構造'!M$45</f>
        <v>231</v>
      </c>
      <c r="I49" s="138"/>
      <c r="J49" s="138"/>
      <c r="K49" s="138">
        <f>'実質公債費比率（分子）の構造'!N$45</f>
        <v>235</v>
      </c>
      <c r="L49" s="138"/>
      <c r="M49" s="138"/>
      <c r="N49" s="138">
        <f>'実質公債費比率（分子）の構造'!O$45</f>
        <v>237</v>
      </c>
      <c r="O49" s="138"/>
      <c r="P49" s="138"/>
    </row>
    <row r="50" spans="1:16" x14ac:dyDescent="0.15">
      <c r="A50" s="138" t="s">
        <v>60</v>
      </c>
      <c r="B50" s="138" t="e">
        <f>NA()</f>
        <v>#N/A</v>
      </c>
      <c r="C50" s="138">
        <f>IF(ISNUMBER('実質公債費比率（分子）の構造'!K$53),'実質公債費比率（分子）の構造'!K$53,NA())</f>
        <v>26</v>
      </c>
      <c r="D50" s="138" t="e">
        <f>NA()</f>
        <v>#N/A</v>
      </c>
      <c r="E50" s="138" t="e">
        <f>NA()</f>
        <v>#N/A</v>
      </c>
      <c r="F50" s="138">
        <f>IF(ISNUMBER('実質公債費比率（分子）の構造'!L$53),'実質公債費比率（分子）の構造'!L$53,NA())</f>
        <v>9</v>
      </c>
      <c r="G50" s="138" t="e">
        <f>NA()</f>
        <v>#N/A</v>
      </c>
      <c r="H50" s="138" t="e">
        <f>NA()</f>
        <v>#N/A</v>
      </c>
      <c r="I50" s="138">
        <f>IF(ISNUMBER('実質公債費比率（分子）の構造'!M$53),'実質公債費比率（分子）の構造'!M$53,NA())</f>
        <v>10</v>
      </c>
      <c r="J50" s="138" t="e">
        <f>NA()</f>
        <v>#N/A</v>
      </c>
      <c r="K50" s="138" t="e">
        <f>NA()</f>
        <v>#N/A</v>
      </c>
      <c r="L50" s="138">
        <f>IF(ISNUMBER('実質公債費比率（分子）の構造'!N$53),'実質公債費比率（分子）の構造'!N$53,NA())</f>
        <v>4</v>
      </c>
      <c r="M50" s="138" t="e">
        <f>NA()</f>
        <v>#N/A</v>
      </c>
      <c r="N50" s="138" t="e">
        <f>NA()</f>
        <v>#N/A</v>
      </c>
      <c r="O50" s="138">
        <f>IF(ISNUMBER('実質公債費比率（分子）の構造'!O$53),'実質公債費比率（分子）の構造'!O$53,NA())</f>
        <v>11</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1856</v>
      </c>
      <c r="E56" s="137"/>
      <c r="F56" s="137"/>
      <c r="G56" s="137">
        <f>'将来負担比率（分子）の構造'!J$52</f>
        <v>1739</v>
      </c>
      <c r="H56" s="137"/>
      <c r="I56" s="137"/>
      <c r="J56" s="137">
        <f>'将来負担比率（分子）の構造'!K$52</f>
        <v>1942</v>
      </c>
      <c r="K56" s="137"/>
      <c r="L56" s="137"/>
      <c r="M56" s="137">
        <f>'将来負担比率（分子）の構造'!L$52</f>
        <v>1938</v>
      </c>
      <c r="N56" s="137"/>
      <c r="O56" s="137"/>
      <c r="P56" s="137">
        <f>'将来負担比率（分子）の構造'!M$52</f>
        <v>1842</v>
      </c>
    </row>
    <row r="57" spans="1:16" x14ac:dyDescent="0.15">
      <c r="A57" s="137" t="s">
        <v>36</v>
      </c>
      <c r="B57" s="137"/>
      <c r="C57" s="137"/>
      <c r="D57" s="137">
        <f>'将来負担比率（分子）の構造'!I$51</f>
        <v>3</v>
      </c>
      <c r="E57" s="137"/>
      <c r="F57" s="137"/>
      <c r="G57" s="137">
        <f>'将来負担比率（分子）の構造'!J$51</f>
        <v>1</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1617</v>
      </c>
      <c r="E58" s="137"/>
      <c r="F58" s="137"/>
      <c r="G58" s="137">
        <f>'将来負担比率（分子）の構造'!J$50</f>
        <v>1716</v>
      </c>
      <c r="H58" s="137"/>
      <c r="I58" s="137"/>
      <c r="J58" s="137">
        <f>'将来負担比率（分子）の構造'!K$50</f>
        <v>2031</v>
      </c>
      <c r="K58" s="137"/>
      <c r="L58" s="137"/>
      <c r="M58" s="137">
        <f>'将来負担比率（分子）の構造'!L$50</f>
        <v>2103</v>
      </c>
      <c r="N58" s="137"/>
      <c r="O58" s="137"/>
      <c r="P58" s="137">
        <f>'将来負担比率（分子）の構造'!M$50</f>
        <v>2143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393</v>
      </c>
      <c r="C62" s="137"/>
      <c r="D62" s="137"/>
      <c r="E62" s="137">
        <f>'将来負担比率（分子）の構造'!J$45</f>
        <v>387</v>
      </c>
      <c r="F62" s="137"/>
      <c r="G62" s="137"/>
      <c r="H62" s="137">
        <f>'将来負担比率（分子）の構造'!K$45</f>
        <v>362</v>
      </c>
      <c r="I62" s="137"/>
      <c r="J62" s="137"/>
      <c r="K62" s="137">
        <f>'将来負担比率（分子）の構造'!L$45</f>
        <v>371</v>
      </c>
      <c r="L62" s="137"/>
      <c r="M62" s="137"/>
      <c r="N62" s="137">
        <f>'将来負担比率（分子）の構造'!M$45</f>
        <v>377</v>
      </c>
      <c r="O62" s="137"/>
      <c r="P62" s="137"/>
    </row>
    <row r="63" spans="1:16" x14ac:dyDescent="0.15">
      <c r="A63" s="137" t="s">
        <v>28</v>
      </c>
      <c r="B63" s="137" t="str">
        <f>'将来負担比率（分子）の構造'!I$44</f>
        <v>-</v>
      </c>
      <c r="C63" s="137"/>
      <c r="D63" s="137"/>
      <c r="E63" s="137">
        <f>'将来負担比率（分子）の構造'!J$44</f>
        <v>3</v>
      </c>
      <c r="F63" s="137"/>
      <c r="G63" s="137"/>
      <c r="H63" s="137">
        <f>'将来負担比率（分子）の構造'!K$44</f>
        <v>3</v>
      </c>
      <c r="I63" s="137"/>
      <c r="J63" s="137"/>
      <c r="K63" s="137">
        <f>'将来負担比率（分子）の構造'!L$44</f>
        <v>3</v>
      </c>
      <c r="L63" s="137"/>
      <c r="M63" s="137"/>
      <c r="N63" s="137">
        <f>'将来負担比率（分子）の構造'!M$44</f>
        <v>3</v>
      </c>
      <c r="O63" s="137"/>
      <c r="P63" s="137"/>
    </row>
    <row r="64" spans="1:16" x14ac:dyDescent="0.15">
      <c r="A64" s="137" t="s">
        <v>27</v>
      </c>
      <c r="B64" s="137">
        <f>'将来負担比率（分子）の構造'!I$43</f>
        <v>611</v>
      </c>
      <c r="C64" s="137"/>
      <c r="D64" s="137"/>
      <c r="E64" s="137">
        <f>'将来負担比率（分子）の構造'!J$43</f>
        <v>559</v>
      </c>
      <c r="F64" s="137"/>
      <c r="G64" s="137"/>
      <c r="H64" s="137">
        <f>'将来負担比率（分子）の構造'!K$43</f>
        <v>518</v>
      </c>
      <c r="I64" s="137"/>
      <c r="J64" s="137"/>
      <c r="K64" s="137">
        <f>'将来負担比率（分子）の構造'!L$43</f>
        <v>490</v>
      </c>
      <c r="L64" s="137"/>
      <c r="M64" s="137"/>
      <c r="N64" s="137">
        <f>'将来負担比率（分子）の構造'!M$43</f>
        <v>457</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1542</v>
      </c>
      <c r="C66" s="137"/>
      <c r="D66" s="137"/>
      <c r="E66" s="137">
        <f>'将来負担比率（分子）の構造'!J$41</f>
        <v>1606</v>
      </c>
      <c r="F66" s="137"/>
      <c r="G66" s="137"/>
      <c r="H66" s="137">
        <f>'将来負担比率（分子）の構造'!K$41</f>
        <v>2007</v>
      </c>
      <c r="I66" s="137"/>
      <c r="J66" s="137"/>
      <c r="K66" s="137">
        <f>'将来負担比率（分子）の構造'!L$41</f>
        <v>1668</v>
      </c>
      <c r="L66" s="137"/>
      <c r="M66" s="137"/>
      <c r="N66" s="137">
        <f>'将来負担比率（分子）の構造'!M$41</f>
        <v>1483</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210</v>
      </c>
      <c r="C5" s="612"/>
      <c r="D5" s="612"/>
      <c r="E5" s="612"/>
      <c r="F5" s="612"/>
      <c r="G5" s="612"/>
      <c r="H5" s="612"/>
      <c r="I5" s="612"/>
      <c r="J5" s="612"/>
      <c r="K5" s="612"/>
      <c r="L5" s="612"/>
      <c r="M5" s="612"/>
      <c r="N5" s="612"/>
      <c r="O5" s="612"/>
      <c r="P5" s="612"/>
      <c r="Q5" s="613"/>
      <c r="R5" s="614">
        <v>88780</v>
      </c>
      <c r="S5" s="615"/>
      <c r="T5" s="615"/>
      <c r="U5" s="615"/>
      <c r="V5" s="615"/>
      <c r="W5" s="615"/>
      <c r="X5" s="615"/>
      <c r="Y5" s="616"/>
      <c r="Z5" s="617">
        <v>4.4000000000000004</v>
      </c>
      <c r="AA5" s="617"/>
      <c r="AB5" s="617"/>
      <c r="AC5" s="617"/>
      <c r="AD5" s="618">
        <v>88780</v>
      </c>
      <c r="AE5" s="618"/>
      <c r="AF5" s="618"/>
      <c r="AG5" s="618"/>
      <c r="AH5" s="618"/>
      <c r="AI5" s="618"/>
      <c r="AJ5" s="618"/>
      <c r="AK5" s="618"/>
      <c r="AL5" s="619">
        <v>7.7</v>
      </c>
      <c r="AM5" s="620"/>
      <c r="AN5" s="620"/>
      <c r="AO5" s="621"/>
      <c r="AP5" s="611" t="s">
        <v>211</v>
      </c>
      <c r="AQ5" s="612"/>
      <c r="AR5" s="612"/>
      <c r="AS5" s="612"/>
      <c r="AT5" s="612"/>
      <c r="AU5" s="612"/>
      <c r="AV5" s="612"/>
      <c r="AW5" s="612"/>
      <c r="AX5" s="612"/>
      <c r="AY5" s="612"/>
      <c r="AZ5" s="612"/>
      <c r="BA5" s="612"/>
      <c r="BB5" s="612"/>
      <c r="BC5" s="612"/>
      <c r="BD5" s="612"/>
      <c r="BE5" s="612"/>
      <c r="BF5" s="613"/>
      <c r="BG5" s="625">
        <v>88780</v>
      </c>
      <c r="BH5" s="626"/>
      <c r="BI5" s="626"/>
      <c r="BJ5" s="626"/>
      <c r="BK5" s="626"/>
      <c r="BL5" s="626"/>
      <c r="BM5" s="626"/>
      <c r="BN5" s="627"/>
      <c r="BO5" s="628">
        <v>100</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x14ac:dyDescent="0.15">
      <c r="B6" s="622" t="s">
        <v>216</v>
      </c>
      <c r="C6" s="623"/>
      <c r="D6" s="623"/>
      <c r="E6" s="623"/>
      <c r="F6" s="623"/>
      <c r="G6" s="623"/>
      <c r="H6" s="623"/>
      <c r="I6" s="623"/>
      <c r="J6" s="623"/>
      <c r="K6" s="623"/>
      <c r="L6" s="623"/>
      <c r="M6" s="623"/>
      <c r="N6" s="623"/>
      <c r="O6" s="623"/>
      <c r="P6" s="623"/>
      <c r="Q6" s="624"/>
      <c r="R6" s="625">
        <v>16172</v>
      </c>
      <c r="S6" s="626"/>
      <c r="T6" s="626"/>
      <c r="U6" s="626"/>
      <c r="V6" s="626"/>
      <c r="W6" s="626"/>
      <c r="X6" s="626"/>
      <c r="Y6" s="627"/>
      <c r="Z6" s="628">
        <v>0.8</v>
      </c>
      <c r="AA6" s="628"/>
      <c r="AB6" s="628"/>
      <c r="AC6" s="628"/>
      <c r="AD6" s="629">
        <v>16172</v>
      </c>
      <c r="AE6" s="629"/>
      <c r="AF6" s="629"/>
      <c r="AG6" s="629"/>
      <c r="AH6" s="629"/>
      <c r="AI6" s="629"/>
      <c r="AJ6" s="629"/>
      <c r="AK6" s="629"/>
      <c r="AL6" s="630">
        <v>1.4</v>
      </c>
      <c r="AM6" s="631"/>
      <c r="AN6" s="631"/>
      <c r="AO6" s="632"/>
      <c r="AP6" s="622" t="s">
        <v>217</v>
      </c>
      <c r="AQ6" s="623"/>
      <c r="AR6" s="623"/>
      <c r="AS6" s="623"/>
      <c r="AT6" s="623"/>
      <c r="AU6" s="623"/>
      <c r="AV6" s="623"/>
      <c r="AW6" s="623"/>
      <c r="AX6" s="623"/>
      <c r="AY6" s="623"/>
      <c r="AZ6" s="623"/>
      <c r="BA6" s="623"/>
      <c r="BB6" s="623"/>
      <c r="BC6" s="623"/>
      <c r="BD6" s="623"/>
      <c r="BE6" s="623"/>
      <c r="BF6" s="624"/>
      <c r="BG6" s="625">
        <v>88780</v>
      </c>
      <c r="BH6" s="626"/>
      <c r="BI6" s="626"/>
      <c r="BJ6" s="626"/>
      <c r="BK6" s="626"/>
      <c r="BL6" s="626"/>
      <c r="BM6" s="626"/>
      <c r="BN6" s="627"/>
      <c r="BO6" s="628">
        <v>100</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26258</v>
      </c>
      <c r="CS6" s="626"/>
      <c r="CT6" s="626"/>
      <c r="CU6" s="626"/>
      <c r="CV6" s="626"/>
      <c r="CW6" s="626"/>
      <c r="CX6" s="626"/>
      <c r="CY6" s="627"/>
      <c r="CZ6" s="628">
        <v>1.4</v>
      </c>
      <c r="DA6" s="628"/>
      <c r="DB6" s="628"/>
      <c r="DC6" s="628"/>
      <c r="DD6" s="634" t="s">
        <v>212</v>
      </c>
      <c r="DE6" s="626"/>
      <c r="DF6" s="626"/>
      <c r="DG6" s="626"/>
      <c r="DH6" s="626"/>
      <c r="DI6" s="626"/>
      <c r="DJ6" s="626"/>
      <c r="DK6" s="626"/>
      <c r="DL6" s="626"/>
      <c r="DM6" s="626"/>
      <c r="DN6" s="626"/>
      <c r="DO6" s="626"/>
      <c r="DP6" s="627"/>
      <c r="DQ6" s="634">
        <v>26258</v>
      </c>
      <c r="DR6" s="626"/>
      <c r="DS6" s="626"/>
      <c r="DT6" s="626"/>
      <c r="DU6" s="626"/>
      <c r="DV6" s="626"/>
      <c r="DW6" s="626"/>
      <c r="DX6" s="626"/>
      <c r="DY6" s="626"/>
      <c r="DZ6" s="626"/>
      <c r="EA6" s="626"/>
      <c r="EB6" s="626"/>
      <c r="EC6" s="635"/>
    </row>
    <row r="7" spans="2:143" ht="11.25" customHeight="1" x14ac:dyDescent="0.15">
      <c r="B7" s="622" t="s">
        <v>219</v>
      </c>
      <c r="C7" s="623"/>
      <c r="D7" s="623"/>
      <c r="E7" s="623"/>
      <c r="F7" s="623"/>
      <c r="G7" s="623"/>
      <c r="H7" s="623"/>
      <c r="I7" s="623"/>
      <c r="J7" s="623"/>
      <c r="K7" s="623"/>
      <c r="L7" s="623"/>
      <c r="M7" s="623"/>
      <c r="N7" s="623"/>
      <c r="O7" s="623"/>
      <c r="P7" s="623"/>
      <c r="Q7" s="624"/>
      <c r="R7" s="625">
        <v>87</v>
      </c>
      <c r="S7" s="626"/>
      <c r="T7" s="626"/>
      <c r="U7" s="626"/>
      <c r="V7" s="626"/>
      <c r="W7" s="626"/>
      <c r="X7" s="626"/>
      <c r="Y7" s="627"/>
      <c r="Z7" s="628">
        <v>0</v>
      </c>
      <c r="AA7" s="628"/>
      <c r="AB7" s="628"/>
      <c r="AC7" s="628"/>
      <c r="AD7" s="629">
        <v>87</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35176</v>
      </c>
      <c r="BH7" s="626"/>
      <c r="BI7" s="626"/>
      <c r="BJ7" s="626"/>
      <c r="BK7" s="626"/>
      <c r="BL7" s="626"/>
      <c r="BM7" s="626"/>
      <c r="BN7" s="627"/>
      <c r="BO7" s="628">
        <v>39.6</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571037</v>
      </c>
      <c r="CS7" s="626"/>
      <c r="CT7" s="626"/>
      <c r="CU7" s="626"/>
      <c r="CV7" s="626"/>
      <c r="CW7" s="626"/>
      <c r="CX7" s="626"/>
      <c r="CY7" s="627"/>
      <c r="CZ7" s="628">
        <v>30.3</v>
      </c>
      <c r="DA7" s="628"/>
      <c r="DB7" s="628"/>
      <c r="DC7" s="628"/>
      <c r="DD7" s="634">
        <v>44845</v>
      </c>
      <c r="DE7" s="626"/>
      <c r="DF7" s="626"/>
      <c r="DG7" s="626"/>
      <c r="DH7" s="626"/>
      <c r="DI7" s="626"/>
      <c r="DJ7" s="626"/>
      <c r="DK7" s="626"/>
      <c r="DL7" s="626"/>
      <c r="DM7" s="626"/>
      <c r="DN7" s="626"/>
      <c r="DO7" s="626"/>
      <c r="DP7" s="627"/>
      <c r="DQ7" s="634">
        <v>497456</v>
      </c>
      <c r="DR7" s="626"/>
      <c r="DS7" s="626"/>
      <c r="DT7" s="626"/>
      <c r="DU7" s="626"/>
      <c r="DV7" s="626"/>
      <c r="DW7" s="626"/>
      <c r="DX7" s="626"/>
      <c r="DY7" s="626"/>
      <c r="DZ7" s="626"/>
      <c r="EA7" s="626"/>
      <c r="EB7" s="626"/>
      <c r="EC7" s="635"/>
    </row>
    <row r="8" spans="2:143" ht="11.25" customHeight="1" x14ac:dyDescent="0.15">
      <c r="B8" s="622" t="s">
        <v>222</v>
      </c>
      <c r="C8" s="623"/>
      <c r="D8" s="623"/>
      <c r="E8" s="623"/>
      <c r="F8" s="623"/>
      <c r="G8" s="623"/>
      <c r="H8" s="623"/>
      <c r="I8" s="623"/>
      <c r="J8" s="623"/>
      <c r="K8" s="623"/>
      <c r="L8" s="623"/>
      <c r="M8" s="623"/>
      <c r="N8" s="623"/>
      <c r="O8" s="623"/>
      <c r="P8" s="623"/>
      <c r="Q8" s="624"/>
      <c r="R8" s="625">
        <v>271</v>
      </c>
      <c r="S8" s="626"/>
      <c r="T8" s="626"/>
      <c r="U8" s="626"/>
      <c r="V8" s="626"/>
      <c r="W8" s="626"/>
      <c r="X8" s="626"/>
      <c r="Y8" s="627"/>
      <c r="Z8" s="628">
        <v>0</v>
      </c>
      <c r="AA8" s="628"/>
      <c r="AB8" s="628"/>
      <c r="AC8" s="628"/>
      <c r="AD8" s="629">
        <v>271</v>
      </c>
      <c r="AE8" s="629"/>
      <c r="AF8" s="629"/>
      <c r="AG8" s="629"/>
      <c r="AH8" s="629"/>
      <c r="AI8" s="629"/>
      <c r="AJ8" s="629"/>
      <c r="AK8" s="629"/>
      <c r="AL8" s="630">
        <v>0</v>
      </c>
      <c r="AM8" s="631"/>
      <c r="AN8" s="631"/>
      <c r="AO8" s="632"/>
      <c r="AP8" s="622" t="s">
        <v>223</v>
      </c>
      <c r="AQ8" s="623"/>
      <c r="AR8" s="623"/>
      <c r="AS8" s="623"/>
      <c r="AT8" s="623"/>
      <c r="AU8" s="623"/>
      <c r="AV8" s="623"/>
      <c r="AW8" s="623"/>
      <c r="AX8" s="623"/>
      <c r="AY8" s="623"/>
      <c r="AZ8" s="623"/>
      <c r="BA8" s="623"/>
      <c r="BB8" s="623"/>
      <c r="BC8" s="623"/>
      <c r="BD8" s="623"/>
      <c r="BE8" s="623"/>
      <c r="BF8" s="624"/>
      <c r="BG8" s="625">
        <v>2037</v>
      </c>
      <c r="BH8" s="626"/>
      <c r="BI8" s="626"/>
      <c r="BJ8" s="626"/>
      <c r="BK8" s="626"/>
      <c r="BL8" s="626"/>
      <c r="BM8" s="626"/>
      <c r="BN8" s="627"/>
      <c r="BO8" s="628">
        <v>2.2999999999999998</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187385</v>
      </c>
      <c r="CS8" s="626"/>
      <c r="CT8" s="626"/>
      <c r="CU8" s="626"/>
      <c r="CV8" s="626"/>
      <c r="CW8" s="626"/>
      <c r="CX8" s="626"/>
      <c r="CY8" s="627"/>
      <c r="CZ8" s="628">
        <v>9.9</v>
      </c>
      <c r="DA8" s="628"/>
      <c r="DB8" s="628"/>
      <c r="DC8" s="628"/>
      <c r="DD8" s="634">
        <v>3510</v>
      </c>
      <c r="DE8" s="626"/>
      <c r="DF8" s="626"/>
      <c r="DG8" s="626"/>
      <c r="DH8" s="626"/>
      <c r="DI8" s="626"/>
      <c r="DJ8" s="626"/>
      <c r="DK8" s="626"/>
      <c r="DL8" s="626"/>
      <c r="DM8" s="626"/>
      <c r="DN8" s="626"/>
      <c r="DO8" s="626"/>
      <c r="DP8" s="627"/>
      <c r="DQ8" s="634">
        <v>124537</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157</v>
      </c>
      <c r="S9" s="626"/>
      <c r="T9" s="626"/>
      <c r="U9" s="626"/>
      <c r="V9" s="626"/>
      <c r="W9" s="626"/>
      <c r="X9" s="626"/>
      <c r="Y9" s="627"/>
      <c r="Z9" s="628">
        <v>0</v>
      </c>
      <c r="AA9" s="628"/>
      <c r="AB9" s="628"/>
      <c r="AC9" s="628"/>
      <c r="AD9" s="629">
        <v>157</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29739</v>
      </c>
      <c r="BH9" s="626"/>
      <c r="BI9" s="626"/>
      <c r="BJ9" s="626"/>
      <c r="BK9" s="626"/>
      <c r="BL9" s="626"/>
      <c r="BM9" s="626"/>
      <c r="BN9" s="627"/>
      <c r="BO9" s="628">
        <v>33.5</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118909</v>
      </c>
      <c r="CS9" s="626"/>
      <c r="CT9" s="626"/>
      <c r="CU9" s="626"/>
      <c r="CV9" s="626"/>
      <c r="CW9" s="626"/>
      <c r="CX9" s="626"/>
      <c r="CY9" s="627"/>
      <c r="CZ9" s="628">
        <v>6.3</v>
      </c>
      <c r="DA9" s="628"/>
      <c r="DB9" s="628"/>
      <c r="DC9" s="628"/>
      <c r="DD9" s="634" t="s">
        <v>113</v>
      </c>
      <c r="DE9" s="626"/>
      <c r="DF9" s="626"/>
      <c r="DG9" s="626"/>
      <c r="DH9" s="626"/>
      <c r="DI9" s="626"/>
      <c r="DJ9" s="626"/>
      <c r="DK9" s="626"/>
      <c r="DL9" s="626"/>
      <c r="DM9" s="626"/>
      <c r="DN9" s="626"/>
      <c r="DO9" s="626"/>
      <c r="DP9" s="627"/>
      <c r="DQ9" s="634">
        <v>110751</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18571</v>
      </c>
      <c r="S10" s="626"/>
      <c r="T10" s="626"/>
      <c r="U10" s="626"/>
      <c r="V10" s="626"/>
      <c r="W10" s="626"/>
      <c r="X10" s="626"/>
      <c r="Y10" s="627"/>
      <c r="Z10" s="628">
        <v>0.9</v>
      </c>
      <c r="AA10" s="628"/>
      <c r="AB10" s="628"/>
      <c r="AC10" s="628"/>
      <c r="AD10" s="629">
        <v>18571</v>
      </c>
      <c r="AE10" s="629"/>
      <c r="AF10" s="629"/>
      <c r="AG10" s="629"/>
      <c r="AH10" s="629"/>
      <c r="AI10" s="629"/>
      <c r="AJ10" s="629"/>
      <c r="AK10" s="629"/>
      <c r="AL10" s="630">
        <v>1.6</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2704</v>
      </c>
      <c r="BH10" s="626"/>
      <c r="BI10" s="626"/>
      <c r="BJ10" s="626"/>
      <c r="BK10" s="626"/>
      <c r="BL10" s="626"/>
      <c r="BM10" s="626"/>
      <c r="BN10" s="627"/>
      <c r="BO10" s="628">
        <v>3</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2869</v>
      </c>
      <c r="S11" s="626"/>
      <c r="T11" s="626"/>
      <c r="U11" s="626"/>
      <c r="V11" s="626"/>
      <c r="W11" s="626"/>
      <c r="X11" s="626"/>
      <c r="Y11" s="627"/>
      <c r="Z11" s="628">
        <v>0.1</v>
      </c>
      <c r="AA11" s="628"/>
      <c r="AB11" s="628"/>
      <c r="AC11" s="628"/>
      <c r="AD11" s="629">
        <v>2869</v>
      </c>
      <c r="AE11" s="629"/>
      <c r="AF11" s="629"/>
      <c r="AG11" s="629"/>
      <c r="AH11" s="629"/>
      <c r="AI11" s="629"/>
      <c r="AJ11" s="629"/>
      <c r="AK11" s="629"/>
      <c r="AL11" s="630">
        <v>0.2</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696</v>
      </c>
      <c r="BH11" s="626"/>
      <c r="BI11" s="626"/>
      <c r="BJ11" s="626"/>
      <c r="BK11" s="626"/>
      <c r="BL11" s="626"/>
      <c r="BM11" s="626"/>
      <c r="BN11" s="627"/>
      <c r="BO11" s="628">
        <v>0.8</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319510</v>
      </c>
      <c r="CS11" s="626"/>
      <c r="CT11" s="626"/>
      <c r="CU11" s="626"/>
      <c r="CV11" s="626"/>
      <c r="CW11" s="626"/>
      <c r="CX11" s="626"/>
      <c r="CY11" s="627"/>
      <c r="CZ11" s="628">
        <v>16.899999999999999</v>
      </c>
      <c r="DA11" s="628"/>
      <c r="DB11" s="628"/>
      <c r="DC11" s="628"/>
      <c r="DD11" s="634">
        <v>231540</v>
      </c>
      <c r="DE11" s="626"/>
      <c r="DF11" s="626"/>
      <c r="DG11" s="626"/>
      <c r="DH11" s="626"/>
      <c r="DI11" s="626"/>
      <c r="DJ11" s="626"/>
      <c r="DK11" s="626"/>
      <c r="DL11" s="626"/>
      <c r="DM11" s="626"/>
      <c r="DN11" s="626"/>
      <c r="DO11" s="626"/>
      <c r="DP11" s="627"/>
      <c r="DQ11" s="634">
        <v>152804</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49289</v>
      </c>
      <c r="BH12" s="626"/>
      <c r="BI12" s="626"/>
      <c r="BJ12" s="626"/>
      <c r="BK12" s="626"/>
      <c r="BL12" s="626"/>
      <c r="BM12" s="626"/>
      <c r="BN12" s="627"/>
      <c r="BO12" s="628">
        <v>55.5</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21401</v>
      </c>
      <c r="CS12" s="626"/>
      <c r="CT12" s="626"/>
      <c r="CU12" s="626"/>
      <c r="CV12" s="626"/>
      <c r="CW12" s="626"/>
      <c r="CX12" s="626"/>
      <c r="CY12" s="627"/>
      <c r="CZ12" s="628">
        <v>1.1000000000000001</v>
      </c>
      <c r="DA12" s="628"/>
      <c r="DB12" s="628"/>
      <c r="DC12" s="628"/>
      <c r="DD12" s="634">
        <v>7193</v>
      </c>
      <c r="DE12" s="626"/>
      <c r="DF12" s="626"/>
      <c r="DG12" s="626"/>
      <c r="DH12" s="626"/>
      <c r="DI12" s="626"/>
      <c r="DJ12" s="626"/>
      <c r="DK12" s="626"/>
      <c r="DL12" s="626"/>
      <c r="DM12" s="626"/>
      <c r="DN12" s="626"/>
      <c r="DO12" s="626"/>
      <c r="DP12" s="627"/>
      <c r="DQ12" s="634">
        <v>14485</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2895</v>
      </c>
      <c r="S13" s="626"/>
      <c r="T13" s="626"/>
      <c r="U13" s="626"/>
      <c r="V13" s="626"/>
      <c r="W13" s="626"/>
      <c r="X13" s="626"/>
      <c r="Y13" s="627"/>
      <c r="Z13" s="628">
        <v>0.1</v>
      </c>
      <c r="AA13" s="628"/>
      <c r="AB13" s="628"/>
      <c r="AC13" s="628"/>
      <c r="AD13" s="629">
        <v>2895</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49289</v>
      </c>
      <c r="BH13" s="626"/>
      <c r="BI13" s="626"/>
      <c r="BJ13" s="626"/>
      <c r="BK13" s="626"/>
      <c r="BL13" s="626"/>
      <c r="BM13" s="626"/>
      <c r="BN13" s="627"/>
      <c r="BO13" s="628">
        <v>55.5</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92860</v>
      </c>
      <c r="CS13" s="626"/>
      <c r="CT13" s="626"/>
      <c r="CU13" s="626"/>
      <c r="CV13" s="626"/>
      <c r="CW13" s="626"/>
      <c r="CX13" s="626"/>
      <c r="CY13" s="627"/>
      <c r="CZ13" s="628">
        <v>4.9000000000000004</v>
      </c>
      <c r="DA13" s="628"/>
      <c r="DB13" s="628"/>
      <c r="DC13" s="628"/>
      <c r="DD13" s="634">
        <v>80414</v>
      </c>
      <c r="DE13" s="626"/>
      <c r="DF13" s="626"/>
      <c r="DG13" s="626"/>
      <c r="DH13" s="626"/>
      <c r="DI13" s="626"/>
      <c r="DJ13" s="626"/>
      <c r="DK13" s="626"/>
      <c r="DL13" s="626"/>
      <c r="DM13" s="626"/>
      <c r="DN13" s="626"/>
      <c r="DO13" s="626"/>
      <c r="DP13" s="627"/>
      <c r="DQ13" s="634">
        <v>25073</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3066</v>
      </c>
      <c r="BH14" s="626"/>
      <c r="BI14" s="626"/>
      <c r="BJ14" s="626"/>
      <c r="BK14" s="626"/>
      <c r="BL14" s="626"/>
      <c r="BM14" s="626"/>
      <c r="BN14" s="627"/>
      <c r="BO14" s="628">
        <v>3.5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52561</v>
      </c>
      <c r="CS14" s="626"/>
      <c r="CT14" s="626"/>
      <c r="CU14" s="626"/>
      <c r="CV14" s="626"/>
      <c r="CW14" s="626"/>
      <c r="CX14" s="626"/>
      <c r="CY14" s="627"/>
      <c r="CZ14" s="628">
        <v>2.8</v>
      </c>
      <c r="DA14" s="628"/>
      <c r="DB14" s="628"/>
      <c r="DC14" s="628"/>
      <c r="DD14" s="634">
        <v>13090</v>
      </c>
      <c r="DE14" s="626"/>
      <c r="DF14" s="626"/>
      <c r="DG14" s="626"/>
      <c r="DH14" s="626"/>
      <c r="DI14" s="626"/>
      <c r="DJ14" s="626"/>
      <c r="DK14" s="626"/>
      <c r="DL14" s="626"/>
      <c r="DM14" s="626"/>
      <c r="DN14" s="626"/>
      <c r="DO14" s="626"/>
      <c r="DP14" s="627"/>
      <c r="DQ14" s="634">
        <v>41632</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2</v>
      </c>
      <c r="S15" s="626"/>
      <c r="T15" s="626"/>
      <c r="U15" s="626"/>
      <c r="V15" s="626"/>
      <c r="W15" s="626"/>
      <c r="X15" s="626"/>
      <c r="Y15" s="627"/>
      <c r="Z15" s="628">
        <v>0</v>
      </c>
      <c r="AA15" s="628"/>
      <c r="AB15" s="628"/>
      <c r="AC15" s="628"/>
      <c r="AD15" s="629">
        <v>2</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1249</v>
      </c>
      <c r="BH15" s="626"/>
      <c r="BI15" s="626"/>
      <c r="BJ15" s="626"/>
      <c r="BK15" s="626"/>
      <c r="BL15" s="626"/>
      <c r="BM15" s="626"/>
      <c r="BN15" s="627"/>
      <c r="BO15" s="628">
        <v>1.4</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105569</v>
      </c>
      <c r="CS15" s="626"/>
      <c r="CT15" s="626"/>
      <c r="CU15" s="626"/>
      <c r="CV15" s="626"/>
      <c r="CW15" s="626"/>
      <c r="CX15" s="626"/>
      <c r="CY15" s="627"/>
      <c r="CZ15" s="628">
        <v>5.6</v>
      </c>
      <c r="DA15" s="628"/>
      <c r="DB15" s="628"/>
      <c r="DC15" s="628"/>
      <c r="DD15" s="634">
        <v>29559</v>
      </c>
      <c r="DE15" s="626"/>
      <c r="DF15" s="626"/>
      <c r="DG15" s="626"/>
      <c r="DH15" s="626"/>
      <c r="DI15" s="626"/>
      <c r="DJ15" s="626"/>
      <c r="DK15" s="626"/>
      <c r="DL15" s="626"/>
      <c r="DM15" s="626"/>
      <c r="DN15" s="626"/>
      <c r="DO15" s="626"/>
      <c r="DP15" s="627"/>
      <c r="DQ15" s="634">
        <v>73725</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1094764</v>
      </c>
      <c r="S16" s="626"/>
      <c r="T16" s="626"/>
      <c r="U16" s="626"/>
      <c r="V16" s="626"/>
      <c r="W16" s="626"/>
      <c r="X16" s="626"/>
      <c r="Y16" s="627"/>
      <c r="Z16" s="628">
        <v>53.7</v>
      </c>
      <c r="AA16" s="628"/>
      <c r="AB16" s="628"/>
      <c r="AC16" s="628"/>
      <c r="AD16" s="629">
        <v>1012677</v>
      </c>
      <c r="AE16" s="629"/>
      <c r="AF16" s="629"/>
      <c r="AG16" s="629"/>
      <c r="AH16" s="629"/>
      <c r="AI16" s="629"/>
      <c r="AJ16" s="629"/>
      <c r="AK16" s="629"/>
      <c r="AL16" s="630">
        <v>87.8</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1012677</v>
      </c>
      <c r="S17" s="626"/>
      <c r="T17" s="626"/>
      <c r="U17" s="626"/>
      <c r="V17" s="626"/>
      <c r="W17" s="626"/>
      <c r="X17" s="626"/>
      <c r="Y17" s="627"/>
      <c r="Z17" s="628">
        <v>49.7</v>
      </c>
      <c r="AA17" s="628"/>
      <c r="AB17" s="628"/>
      <c r="AC17" s="628"/>
      <c r="AD17" s="629">
        <v>1012677</v>
      </c>
      <c r="AE17" s="629"/>
      <c r="AF17" s="629"/>
      <c r="AG17" s="629"/>
      <c r="AH17" s="629"/>
      <c r="AI17" s="629"/>
      <c r="AJ17" s="629"/>
      <c r="AK17" s="629"/>
      <c r="AL17" s="630">
        <v>87.8</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389939</v>
      </c>
      <c r="CS17" s="626"/>
      <c r="CT17" s="626"/>
      <c r="CU17" s="626"/>
      <c r="CV17" s="626"/>
      <c r="CW17" s="626"/>
      <c r="CX17" s="626"/>
      <c r="CY17" s="627"/>
      <c r="CZ17" s="628">
        <v>20.7</v>
      </c>
      <c r="DA17" s="628"/>
      <c r="DB17" s="628"/>
      <c r="DC17" s="628"/>
      <c r="DD17" s="634" t="s">
        <v>113</v>
      </c>
      <c r="DE17" s="626"/>
      <c r="DF17" s="626"/>
      <c r="DG17" s="626"/>
      <c r="DH17" s="626"/>
      <c r="DI17" s="626"/>
      <c r="DJ17" s="626"/>
      <c r="DK17" s="626"/>
      <c r="DL17" s="626"/>
      <c r="DM17" s="626"/>
      <c r="DN17" s="626"/>
      <c r="DO17" s="626"/>
      <c r="DP17" s="627"/>
      <c r="DQ17" s="634">
        <v>389939</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82087</v>
      </c>
      <c r="S18" s="626"/>
      <c r="T18" s="626"/>
      <c r="U18" s="626"/>
      <c r="V18" s="626"/>
      <c r="W18" s="626"/>
      <c r="X18" s="626"/>
      <c r="Y18" s="627"/>
      <c r="Z18" s="628">
        <v>4</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113</v>
      </c>
      <c r="BH19" s="626"/>
      <c r="BI19" s="626"/>
      <c r="BJ19" s="626"/>
      <c r="BK19" s="626"/>
      <c r="BL19" s="626"/>
      <c r="BM19" s="626"/>
      <c r="BN19" s="627"/>
      <c r="BO19" s="628" t="s">
        <v>113</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1224568</v>
      </c>
      <c r="S20" s="626"/>
      <c r="T20" s="626"/>
      <c r="U20" s="626"/>
      <c r="V20" s="626"/>
      <c r="W20" s="626"/>
      <c r="X20" s="626"/>
      <c r="Y20" s="627"/>
      <c r="Z20" s="628">
        <v>60.1</v>
      </c>
      <c r="AA20" s="628"/>
      <c r="AB20" s="628"/>
      <c r="AC20" s="628"/>
      <c r="AD20" s="629">
        <v>1142481</v>
      </c>
      <c r="AE20" s="629"/>
      <c r="AF20" s="629"/>
      <c r="AG20" s="629"/>
      <c r="AH20" s="629"/>
      <c r="AI20" s="629"/>
      <c r="AJ20" s="629"/>
      <c r="AK20" s="629"/>
      <c r="AL20" s="630">
        <v>99</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113</v>
      </c>
      <c r="BH20" s="626"/>
      <c r="BI20" s="626"/>
      <c r="BJ20" s="626"/>
      <c r="BK20" s="626"/>
      <c r="BL20" s="626"/>
      <c r="BM20" s="626"/>
      <c r="BN20" s="627"/>
      <c r="BO20" s="628" t="s">
        <v>113</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1885429</v>
      </c>
      <c r="CS20" s="626"/>
      <c r="CT20" s="626"/>
      <c r="CU20" s="626"/>
      <c r="CV20" s="626"/>
      <c r="CW20" s="626"/>
      <c r="CX20" s="626"/>
      <c r="CY20" s="627"/>
      <c r="CZ20" s="628">
        <v>100</v>
      </c>
      <c r="DA20" s="628"/>
      <c r="DB20" s="628"/>
      <c r="DC20" s="628"/>
      <c r="DD20" s="634">
        <v>410151</v>
      </c>
      <c r="DE20" s="626"/>
      <c r="DF20" s="626"/>
      <c r="DG20" s="626"/>
      <c r="DH20" s="626"/>
      <c r="DI20" s="626"/>
      <c r="DJ20" s="626"/>
      <c r="DK20" s="626"/>
      <c r="DL20" s="626"/>
      <c r="DM20" s="626"/>
      <c r="DN20" s="626"/>
      <c r="DO20" s="626"/>
      <c r="DP20" s="627"/>
      <c r="DQ20" s="634">
        <v>1456660</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t="s">
        <v>113</v>
      </c>
      <c r="S21" s="626"/>
      <c r="T21" s="626"/>
      <c r="U21" s="626"/>
      <c r="V21" s="626"/>
      <c r="W21" s="626"/>
      <c r="X21" s="626"/>
      <c r="Y21" s="627"/>
      <c r="Z21" s="628" t="s">
        <v>113</v>
      </c>
      <c r="AA21" s="628"/>
      <c r="AB21" s="628"/>
      <c r="AC21" s="628"/>
      <c r="AD21" s="629" t="s">
        <v>113</v>
      </c>
      <c r="AE21" s="629"/>
      <c r="AF21" s="629"/>
      <c r="AG21" s="629"/>
      <c r="AH21" s="629"/>
      <c r="AI21" s="629"/>
      <c r="AJ21" s="629"/>
      <c r="AK21" s="629"/>
      <c r="AL21" s="630" t="s">
        <v>113</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113</v>
      </c>
      <c r="BH21" s="626"/>
      <c r="BI21" s="626"/>
      <c r="BJ21" s="626"/>
      <c r="BK21" s="626"/>
      <c r="BL21" s="626"/>
      <c r="BM21" s="626"/>
      <c r="BN21" s="627"/>
      <c r="BO21" s="628" t="s">
        <v>113</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7420</v>
      </c>
      <c r="S22" s="626"/>
      <c r="T22" s="626"/>
      <c r="U22" s="626"/>
      <c r="V22" s="626"/>
      <c r="W22" s="626"/>
      <c r="X22" s="626"/>
      <c r="Y22" s="627"/>
      <c r="Z22" s="628">
        <v>0.4</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11689</v>
      </c>
      <c r="S23" s="626"/>
      <c r="T23" s="626"/>
      <c r="U23" s="626"/>
      <c r="V23" s="626"/>
      <c r="W23" s="626"/>
      <c r="X23" s="626"/>
      <c r="Y23" s="627"/>
      <c r="Z23" s="628">
        <v>0.6</v>
      </c>
      <c r="AA23" s="628"/>
      <c r="AB23" s="628"/>
      <c r="AC23" s="628"/>
      <c r="AD23" s="629">
        <v>2492</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856</v>
      </c>
      <c r="S24" s="626"/>
      <c r="T24" s="626"/>
      <c r="U24" s="626"/>
      <c r="V24" s="626"/>
      <c r="W24" s="626"/>
      <c r="X24" s="626"/>
      <c r="Y24" s="627"/>
      <c r="Z24" s="628">
        <v>0</v>
      </c>
      <c r="AA24" s="628"/>
      <c r="AB24" s="628"/>
      <c r="AC24" s="628"/>
      <c r="AD24" s="629">
        <v>42</v>
      </c>
      <c r="AE24" s="629"/>
      <c r="AF24" s="629"/>
      <c r="AG24" s="629"/>
      <c r="AH24" s="629"/>
      <c r="AI24" s="629"/>
      <c r="AJ24" s="629"/>
      <c r="AK24" s="629"/>
      <c r="AL24" s="630">
        <v>0</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666958</v>
      </c>
      <c r="CS24" s="615"/>
      <c r="CT24" s="615"/>
      <c r="CU24" s="615"/>
      <c r="CV24" s="615"/>
      <c r="CW24" s="615"/>
      <c r="CX24" s="615"/>
      <c r="CY24" s="616"/>
      <c r="CZ24" s="652">
        <v>35.4</v>
      </c>
      <c r="DA24" s="653"/>
      <c r="DB24" s="653"/>
      <c r="DC24" s="654"/>
      <c r="DD24" s="651">
        <v>616358</v>
      </c>
      <c r="DE24" s="615"/>
      <c r="DF24" s="615"/>
      <c r="DG24" s="615"/>
      <c r="DH24" s="615"/>
      <c r="DI24" s="615"/>
      <c r="DJ24" s="615"/>
      <c r="DK24" s="616"/>
      <c r="DL24" s="651">
        <v>437877</v>
      </c>
      <c r="DM24" s="615"/>
      <c r="DN24" s="615"/>
      <c r="DO24" s="615"/>
      <c r="DP24" s="615"/>
      <c r="DQ24" s="615"/>
      <c r="DR24" s="615"/>
      <c r="DS24" s="615"/>
      <c r="DT24" s="615"/>
      <c r="DU24" s="615"/>
      <c r="DV24" s="616"/>
      <c r="DW24" s="619">
        <v>36.6</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101975</v>
      </c>
      <c r="S25" s="626"/>
      <c r="T25" s="626"/>
      <c r="U25" s="626"/>
      <c r="V25" s="626"/>
      <c r="W25" s="626"/>
      <c r="X25" s="626"/>
      <c r="Y25" s="627"/>
      <c r="Z25" s="628">
        <v>5</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221194</v>
      </c>
      <c r="CS25" s="657"/>
      <c r="CT25" s="657"/>
      <c r="CU25" s="657"/>
      <c r="CV25" s="657"/>
      <c r="CW25" s="657"/>
      <c r="CX25" s="657"/>
      <c r="CY25" s="658"/>
      <c r="CZ25" s="659">
        <v>11.7</v>
      </c>
      <c r="DA25" s="660"/>
      <c r="DB25" s="660"/>
      <c r="DC25" s="661"/>
      <c r="DD25" s="634">
        <v>209198</v>
      </c>
      <c r="DE25" s="657"/>
      <c r="DF25" s="657"/>
      <c r="DG25" s="657"/>
      <c r="DH25" s="657"/>
      <c r="DI25" s="657"/>
      <c r="DJ25" s="657"/>
      <c r="DK25" s="658"/>
      <c r="DL25" s="634">
        <v>199319</v>
      </c>
      <c r="DM25" s="657"/>
      <c r="DN25" s="657"/>
      <c r="DO25" s="657"/>
      <c r="DP25" s="657"/>
      <c r="DQ25" s="657"/>
      <c r="DR25" s="657"/>
      <c r="DS25" s="657"/>
      <c r="DT25" s="657"/>
      <c r="DU25" s="657"/>
      <c r="DV25" s="658"/>
      <c r="DW25" s="630">
        <v>16.7</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105937</v>
      </c>
      <c r="CS26" s="626"/>
      <c r="CT26" s="626"/>
      <c r="CU26" s="626"/>
      <c r="CV26" s="626"/>
      <c r="CW26" s="626"/>
      <c r="CX26" s="626"/>
      <c r="CY26" s="627"/>
      <c r="CZ26" s="659">
        <v>5.6</v>
      </c>
      <c r="DA26" s="660"/>
      <c r="DB26" s="660"/>
      <c r="DC26" s="661"/>
      <c r="DD26" s="634">
        <v>96161</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102339</v>
      </c>
      <c r="S27" s="626"/>
      <c r="T27" s="626"/>
      <c r="U27" s="626"/>
      <c r="V27" s="626"/>
      <c r="W27" s="626"/>
      <c r="X27" s="626"/>
      <c r="Y27" s="627"/>
      <c r="Z27" s="628">
        <v>5</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88780</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55825</v>
      </c>
      <c r="CS27" s="657"/>
      <c r="CT27" s="657"/>
      <c r="CU27" s="657"/>
      <c r="CV27" s="657"/>
      <c r="CW27" s="657"/>
      <c r="CX27" s="657"/>
      <c r="CY27" s="658"/>
      <c r="CZ27" s="659">
        <v>3</v>
      </c>
      <c r="DA27" s="660"/>
      <c r="DB27" s="660"/>
      <c r="DC27" s="661"/>
      <c r="DD27" s="634">
        <v>17221</v>
      </c>
      <c r="DE27" s="657"/>
      <c r="DF27" s="657"/>
      <c r="DG27" s="657"/>
      <c r="DH27" s="657"/>
      <c r="DI27" s="657"/>
      <c r="DJ27" s="657"/>
      <c r="DK27" s="658"/>
      <c r="DL27" s="634">
        <v>16971</v>
      </c>
      <c r="DM27" s="657"/>
      <c r="DN27" s="657"/>
      <c r="DO27" s="657"/>
      <c r="DP27" s="657"/>
      <c r="DQ27" s="657"/>
      <c r="DR27" s="657"/>
      <c r="DS27" s="657"/>
      <c r="DT27" s="657"/>
      <c r="DU27" s="657"/>
      <c r="DV27" s="658"/>
      <c r="DW27" s="630">
        <v>1.4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34520</v>
      </c>
      <c r="S28" s="626"/>
      <c r="T28" s="626"/>
      <c r="U28" s="626"/>
      <c r="V28" s="626"/>
      <c r="W28" s="626"/>
      <c r="X28" s="626"/>
      <c r="Y28" s="627"/>
      <c r="Z28" s="628">
        <v>1.7</v>
      </c>
      <c r="AA28" s="628"/>
      <c r="AB28" s="628"/>
      <c r="AC28" s="628"/>
      <c r="AD28" s="629">
        <v>8442</v>
      </c>
      <c r="AE28" s="629"/>
      <c r="AF28" s="629"/>
      <c r="AG28" s="629"/>
      <c r="AH28" s="629"/>
      <c r="AI28" s="629"/>
      <c r="AJ28" s="629"/>
      <c r="AK28" s="629"/>
      <c r="AL28" s="630">
        <v>0.7</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389939</v>
      </c>
      <c r="CS28" s="626"/>
      <c r="CT28" s="626"/>
      <c r="CU28" s="626"/>
      <c r="CV28" s="626"/>
      <c r="CW28" s="626"/>
      <c r="CX28" s="626"/>
      <c r="CY28" s="627"/>
      <c r="CZ28" s="659">
        <v>20.7</v>
      </c>
      <c r="DA28" s="660"/>
      <c r="DB28" s="660"/>
      <c r="DC28" s="661"/>
      <c r="DD28" s="634">
        <v>389939</v>
      </c>
      <c r="DE28" s="626"/>
      <c r="DF28" s="626"/>
      <c r="DG28" s="626"/>
      <c r="DH28" s="626"/>
      <c r="DI28" s="626"/>
      <c r="DJ28" s="626"/>
      <c r="DK28" s="627"/>
      <c r="DL28" s="634">
        <v>221587</v>
      </c>
      <c r="DM28" s="626"/>
      <c r="DN28" s="626"/>
      <c r="DO28" s="626"/>
      <c r="DP28" s="626"/>
      <c r="DQ28" s="626"/>
      <c r="DR28" s="626"/>
      <c r="DS28" s="626"/>
      <c r="DT28" s="626"/>
      <c r="DU28" s="626"/>
      <c r="DV28" s="627"/>
      <c r="DW28" s="630">
        <v>18.5</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4036</v>
      </c>
      <c r="S29" s="626"/>
      <c r="T29" s="626"/>
      <c r="U29" s="626"/>
      <c r="V29" s="626"/>
      <c r="W29" s="626"/>
      <c r="X29" s="626"/>
      <c r="Y29" s="627"/>
      <c r="Z29" s="628">
        <v>0.2</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59</v>
      </c>
      <c r="CG29" s="640"/>
      <c r="CH29" s="640"/>
      <c r="CI29" s="640"/>
      <c r="CJ29" s="640"/>
      <c r="CK29" s="640"/>
      <c r="CL29" s="640"/>
      <c r="CM29" s="640"/>
      <c r="CN29" s="640"/>
      <c r="CO29" s="640"/>
      <c r="CP29" s="640"/>
      <c r="CQ29" s="641"/>
      <c r="CR29" s="625">
        <v>389939</v>
      </c>
      <c r="CS29" s="657"/>
      <c r="CT29" s="657"/>
      <c r="CU29" s="657"/>
      <c r="CV29" s="657"/>
      <c r="CW29" s="657"/>
      <c r="CX29" s="657"/>
      <c r="CY29" s="658"/>
      <c r="CZ29" s="659">
        <v>20.7</v>
      </c>
      <c r="DA29" s="660"/>
      <c r="DB29" s="660"/>
      <c r="DC29" s="661"/>
      <c r="DD29" s="634">
        <v>389939</v>
      </c>
      <c r="DE29" s="657"/>
      <c r="DF29" s="657"/>
      <c r="DG29" s="657"/>
      <c r="DH29" s="657"/>
      <c r="DI29" s="657"/>
      <c r="DJ29" s="657"/>
      <c r="DK29" s="658"/>
      <c r="DL29" s="634">
        <v>221587</v>
      </c>
      <c r="DM29" s="657"/>
      <c r="DN29" s="657"/>
      <c r="DO29" s="657"/>
      <c r="DP29" s="657"/>
      <c r="DQ29" s="657"/>
      <c r="DR29" s="657"/>
      <c r="DS29" s="657"/>
      <c r="DT29" s="657"/>
      <c r="DU29" s="657"/>
      <c r="DV29" s="658"/>
      <c r="DW29" s="630">
        <v>18.5</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135524</v>
      </c>
      <c r="S30" s="626"/>
      <c r="T30" s="626"/>
      <c r="U30" s="626"/>
      <c r="V30" s="626"/>
      <c r="W30" s="626"/>
      <c r="X30" s="626"/>
      <c r="Y30" s="627"/>
      <c r="Z30" s="628">
        <v>6.6</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100</v>
      </c>
      <c r="BH30" s="684"/>
      <c r="BI30" s="684"/>
      <c r="BJ30" s="684"/>
      <c r="BK30" s="684"/>
      <c r="BL30" s="684"/>
      <c r="BM30" s="620">
        <v>99.9</v>
      </c>
      <c r="BN30" s="684"/>
      <c r="BO30" s="684"/>
      <c r="BP30" s="684"/>
      <c r="BQ30" s="685"/>
      <c r="BR30" s="683">
        <v>100</v>
      </c>
      <c r="BS30" s="684"/>
      <c r="BT30" s="684"/>
      <c r="BU30" s="684"/>
      <c r="BV30" s="684"/>
      <c r="BW30" s="684"/>
      <c r="BX30" s="620">
        <v>99.9</v>
      </c>
      <c r="BY30" s="684"/>
      <c r="BZ30" s="684"/>
      <c r="CA30" s="684"/>
      <c r="CB30" s="685"/>
      <c r="CD30" s="688"/>
      <c r="CE30" s="689"/>
      <c r="CF30" s="639" t="s">
        <v>294</v>
      </c>
      <c r="CG30" s="640"/>
      <c r="CH30" s="640"/>
      <c r="CI30" s="640"/>
      <c r="CJ30" s="640"/>
      <c r="CK30" s="640"/>
      <c r="CL30" s="640"/>
      <c r="CM30" s="640"/>
      <c r="CN30" s="640"/>
      <c r="CO30" s="640"/>
      <c r="CP30" s="640"/>
      <c r="CQ30" s="641"/>
      <c r="CR30" s="625">
        <v>381359</v>
      </c>
      <c r="CS30" s="626"/>
      <c r="CT30" s="626"/>
      <c r="CU30" s="626"/>
      <c r="CV30" s="626"/>
      <c r="CW30" s="626"/>
      <c r="CX30" s="626"/>
      <c r="CY30" s="627"/>
      <c r="CZ30" s="659">
        <v>20.2</v>
      </c>
      <c r="DA30" s="660"/>
      <c r="DB30" s="660"/>
      <c r="DC30" s="661"/>
      <c r="DD30" s="634">
        <v>381359</v>
      </c>
      <c r="DE30" s="626"/>
      <c r="DF30" s="626"/>
      <c r="DG30" s="626"/>
      <c r="DH30" s="626"/>
      <c r="DI30" s="626"/>
      <c r="DJ30" s="626"/>
      <c r="DK30" s="627"/>
      <c r="DL30" s="634">
        <v>213434</v>
      </c>
      <c r="DM30" s="626"/>
      <c r="DN30" s="626"/>
      <c r="DO30" s="626"/>
      <c r="DP30" s="626"/>
      <c r="DQ30" s="626"/>
      <c r="DR30" s="626"/>
      <c r="DS30" s="626"/>
      <c r="DT30" s="626"/>
      <c r="DU30" s="626"/>
      <c r="DV30" s="627"/>
      <c r="DW30" s="630">
        <v>17.8</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162476</v>
      </c>
      <c r="S31" s="626"/>
      <c r="T31" s="626"/>
      <c r="U31" s="626"/>
      <c r="V31" s="626"/>
      <c r="W31" s="626"/>
      <c r="X31" s="626"/>
      <c r="Y31" s="627"/>
      <c r="Z31" s="628">
        <v>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100</v>
      </c>
      <c r="BH31" s="657"/>
      <c r="BI31" s="657"/>
      <c r="BJ31" s="657"/>
      <c r="BK31" s="657"/>
      <c r="BL31" s="657"/>
      <c r="BM31" s="631">
        <v>99.8</v>
      </c>
      <c r="BN31" s="681"/>
      <c r="BO31" s="681"/>
      <c r="BP31" s="681"/>
      <c r="BQ31" s="682"/>
      <c r="BR31" s="680">
        <v>100</v>
      </c>
      <c r="BS31" s="657"/>
      <c r="BT31" s="657"/>
      <c r="BU31" s="657"/>
      <c r="BV31" s="657"/>
      <c r="BW31" s="657"/>
      <c r="BX31" s="631">
        <v>99.8</v>
      </c>
      <c r="BY31" s="681"/>
      <c r="BZ31" s="681"/>
      <c r="CA31" s="681"/>
      <c r="CB31" s="682"/>
      <c r="CD31" s="688"/>
      <c r="CE31" s="689"/>
      <c r="CF31" s="639" t="s">
        <v>298</v>
      </c>
      <c r="CG31" s="640"/>
      <c r="CH31" s="640"/>
      <c r="CI31" s="640"/>
      <c r="CJ31" s="640"/>
      <c r="CK31" s="640"/>
      <c r="CL31" s="640"/>
      <c r="CM31" s="640"/>
      <c r="CN31" s="640"/>
      <c r="CO31" s="640"/>
      <c r="CP31" s="640"/>
      <c r="CQ31" s="641"/>
      <c r="CR31" s="625">
        <v>8580</v>
      </c>
      <c r="CS31" s="657"/>
      <c r="CT31" s="657"/>
      <c r="CU31" s="657"/>
      <c r="CV31" s="657"/>
      <c r="CW31" s="657"/>
      <c r="CX31" s="657"/>
      <c r="CY31" s="658"/>
      <c r="CZ31" s="659">
        <v>0.5</v>
      </c>
      <c r="DA31" s="660"/>
      <c r="DB31" s="660"/>
      <c r="DC31" s="661"/>
      <c r="DD31" s="634">
        <v>8580</v>
      </c>
      <c r="DE31" s="657"/>
      <c r="DF31" s="657"/>
      <c r="DG31" s="657"/>
      <c r="DH31" s="657"/>
      <c r="DI31" s="657"/>
      <c r="DJ31" s="657"/>
      <c r="DK31" s="658"/>
      <c r="DL31" s="634">
        <v>8153</v>
      </c>
      <c r="DM31" s="657"/>
      <c r="DN31" s="657"/>
      <c r="DO31" s="657"/>
      <c r="DP31" s="657"/>
      <c r="DQ31" s="657"/>
      <c r="DR31" s="657"/>
      <c r="DS31" s="657"/>
      <c r="DT31" s="657"/>
      <c r="DU31" s="657"/>
      <c r="DV31" s="658"/>
      <c r="DW31" s="630">
        <v>0.7</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56326</v>
      </c>
      <c r="S32" s="626"/>
      <c r="T32" s="626"/>
      <c r="U32" s="626"/>
      <c r="V32" s="626"/>
      <c r="W32" s="626"/>
      <c r="X32" s="626"/>
      <c r="Y32" s="627"/>
      <c r="Z32" s="628">
        <v>2.8</v>
      </c>
      <c r="AA32" s="628"/>
      <c r="AB32" s="628"/>
      <c r="AC32" s="628"/>
      <c r="AD32" s="629">
        <v>343</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100</v>
      </c>
      <c r="BH32" s="693"/>
      <c r="BI32" s="693"/>
      <c r="BJ32" s="693"/>
      <c r="BK32" s="693"/>
      <c r="BL32" s="693"/>
      <c r="BM32" s="694">
        <v>100</v>
      </c>
      <c r="BN32" s="693"/>
      <c r="BO32" s="693"/>
      <c r="BP32" s="693"/>
      <c r="BQ32" s="695"/>
      <c r="BR32" s="692">
        <v>100</v>
      </c>
      <c r="BS32" s="693"/>
      <c r="BT32" s="693"/>
      <c r="BU32" s="693"/>
      <c r="BV32" s="693"/>
      <c r="BW32" s="693"/>
      <c r="BX32" s="694">
        <v>100</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196600</v>
      </c>
      <c r="S33" s="626"/>
      <c r="T33" s="626"/>
      <c r="U33" s="626"/>
      <c r="V33" s="626"/>
      <c r="W33" s="626"/>
      <c r="X33" s="626"/>
      <c r="Y33" s="627"/>
      <c r="Z33" s="628">
        <v>9.6</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808320</v>
      </c>
      <c r="CS33" s="657"/>
      <c r="CT33" s="657"/>
      <c r="CU33" s="657"/>
      <c r="CV33" s="657"/>
      <c r="CW33" s="657"/>
      <c r="CX33" s="657"/>
      <c r="CY33" s="658"/>
      <c r="CZ33" s="659">
        <v>42.9</v>
      </c>
      <c r="DA33" s="660"/>
      <c r="DB33" s="660"/>
      <c r="DC33" s="661"/>
      <c r="DD33" s="634">
        <v>682070</v>
      </c>
      <c r="DE33" s="657"/>
      <c r="DF33" s="657"/>
      <c r="DG33" s="657"/>
      <c r="DH33" s="657"/>
      <c r="DI33" s="657"/>
      <c r="DJ33" s="657"/>
      <c r="DK33" s="658"/>
      <c r="DL33" s="634">
        <v>340242</v>
      </c>
      <c r="DM33" s="657"/>
      <c r="DN33" s="657"/>
      <c r="DO33" s="657"/>
      <c r="DP33" s="657"/>
      <c r="DQ33" s="657"/>
      <c r="DR33" s="657"/>
      <c r="DS33" s="657"/>
      <c r="DT33" s="657"/>
      <c r="DU33" s="657"/>
      <c r="DV33" s="658"/>
      <c r="DW33" s="630">
        <v>28.5</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257890</v>
      </c>
      <c r="CS34" s="626"/>
      <c r="CT34" s="626"/>
      <c r="CU34" s="626"/>
      <c r="CV34" s="626"/>
      <c r="CW34" s="626"/>
      <c r="CX34" s="626"/>
      <c r="CY34" s="627"/>
      <c r="CZ34" s="659">
        <v>13.7</v>
      </c>
      <c r="DA34" s="660"/>
      <c r="DB34" s="660"/>
      <c r="DC34" s="661"/>
      <c r="DD34" s="634">
        <v>175316</v>
      </c>
      <c r="DE34" s="626"/>
      <c r="DF34" s="626"/>
      <c r="DG34" s="626"/>
      <c r="DH34" s="626"/>
      <c r="DI34" s="626"/>
      <c r="DJ34" s="626"/>
      <c r="DK34" s="627"/>
      <c r="DL34" s="634">
        <v>122207</v>
      </c>
      <c r="DM34" s="626"/>
      <c r="DN34" s="626"/>
      <c r="DO34" s="626"/>
      <c r="DP34" s="626"/>
      <c r="DQ34" s="626"/>
      <c r="DR34" s="626"/>
      <c r="DS34" s="626"/>
      <c r="DT34" s="626"/>
      <c r="DU34" s="626"/>
      <c r="DV34" s="627"/>
      <c r="DW34" s="630">
        <v>10.199999999999999</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42000</v>
      </c>
      <c r="S35" s="626"/>
      <c r="T35" s="626"/>
      <c r="U35" s="626"/>
      <c r="V35" s="626"/>
      <c r="W35" s="626"/>
      <c r="X35" s="626"/>
      <c r="Y35" s="627"/>
      <c r="Z35" s="628">
        <v>2.1</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135011</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12014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2018</v>
      </c>
      <c r="CS35" s="657"/>
      <c r="CT35" s="657"/>
      <c r="CU35" s="657"/>
      <c r="CV35" s="657"/>
      <c r="CW35" s="657"/>
      <c r="CX35" s="657"/>
      <c r="CY35" s="658"/>
      <c r="CZ35" s="659">
        <v>0.1</v>
      </c>
      <c r="DA35" s="660"/>
      <c r="DB35" s="660"/>
      <c r="DC35" s="661"/>
      <c r="DD35" s="634">
        <v>381</v>
      </c>
      <c r="DE35" s="657"/>
      <c r="DF35" s="657"/>
      <c r="DG35" s="657"/>
      <c r="DH35" s="657"/>
      <c r="DI35" s="657"/>
      <c r="DJ35" s="657"/>
      <c r="DK35" s="658"/>
      <c r="DL35" s="634">
        <v>29</v>
      </c>
      <c r="DM35" s="657"/>
      <c r="DN35" s="657"/>
      <c r="DO35" s="657"/>
      <c r="DP35" s="657"/>
      <c r="DQ35" s="657"/>
      <c r="DR35" s="657"/>
      <c r="DS35" s="657"/>
      <c r="DT35" s="657"/>
      <c r="DU35" s="657"/>
      <c r="DV35" s="658"/>
      <c r="DW35" s="630">
        <v>0</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2038329</v>
      </c>
      <c r="S36" s="698"/>
      <c r="T36" s="698"/>
      <c r="U36" s="698"/>
      <c r="V36" s="698"/>
      <c r="W36" s="698"/>
      <c r="X36" s="698"/>
      <c r="Y36" s="699"/>
      <c r="Z36" s="700">
        <v>100</v>
      </c>
      <c r="AA36" s="700"/>
      <c r="AB36" s="700"/>
      <c r="AC36" s="700"/>
      <c r="AD36" s="701">
        <v>1153800</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45307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12014</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138891</v>
      </c>
      <c r="CS36" s="626"/>
      <c r="CT36" s="626"/>
      <c r="CU36" s="626"/>
      <c r="CV36" s="626"/>
      <c r="CW36" s="626"/>
      <c r="CX36" s="626"/>
      <c r="CY36" s="627"/>
      <c r="CZ36" s="659">
        <v>7.4</v>
      </c>
      <c r="DA36" s="660"/>
      <c r="DB36" s="660"/>
      <c r="DC36" s="661"/>
      <c r="DD36" s="634">
        <v>110575</v>
      </c>
      <c r="DE36" s="626"/>
      <c r="DF36" s="626"/>
      <c r="DG36" s="626"/>
      <c r="DH36" s="626"/>
      <c r="DI36" s="626"/>
      <c r="DJ36" s="626"/>
      <c r="DK36" s="627"/>
      <c r="DL36" s="634">
        <v>90208</v>
      </c>
      <c r="DM36" s="626"/>
      <c r="DN36" s="626"/>
      <c r="DO36" s="626"/>
      <c r="DP36" s="626"/>
      <c r="DQ36" s="626"/>
      <c r="DR36" s="626"/>
      <c r="DS36" s="626"/>
      <c r="DT36" s="626"/>
      <c r="DU36" s="626"/>
      <c r="DV36" s="627"/>
      <c r="DW36" s="630">
        <v>7.5</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21879</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149</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50693</v>
      </c>
      <c r="CS37" s="657"/>
      <c r="CT37" s="657"/>
      <c r="CU37" s="657"/>
      <c r="CV37" s="657"/>
      <c r="CW37" s="657"/>
      <c r="CX37" s="657"/>
      <c r="CY37" s="658"/>
      <c r="CZ37" s="659">
        <v>2.7</v>
      </c>
      <c r="DA37" s="660"/>
      <c r="DB37" s="660"/>
      <c r="DC37" s="661"/>
      <c r="DD37" s="634">
        <v>50693</v>
      </c>
      <c r="DE37" s="657"/>
      <c r="DF37" s="657"/>
      <c r="DG37" s="657"/>
      <c r="DH37" s="657"/>
      <c r="DI37" s="657"/>
      <c r="DJ37" s="657"/>
      <c r="DK37" s="658"/>
      <c r="DL37" s="634">
        <v>50693</v>
      </c>
      <c r="DM37" s="657"/>
      <c r="DN37" s="657"/>
      <c r="DO37" s="657"/>
      <c r="DP37" s="657"/>
      <c r="DQ37" s="657"/>
      <c r="DR37" s="657"/>
      <c r="DS37" s="657"/>
      <c r="DT37" s="657"/>
      <c r="DU37" s="657"/>
      <c r="DV37" s="658"/>
      <c r="DW37" s="630">
        <v>4.2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220</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135011</v>
      </c>
      <c r="CS38" s="626"/>
      <c r="CT38" s="626"/>
      <c r="CU38" s="626"/>
      <c r="CV38" s="626"/>
      <c r="CW38" s="626"/>
      <c r="CX38" s="626"/>
      <c r="CY38" s="627"/>
      <c r="CZ38" s="659">
        <v>7.2</v>
      </c>
      <c r="DA38" s="660"/>
      <c r="DB38" s="660"/>
      <c r="DC38" s="661"/>
      <c r="DD38" s="634">
        <v>127798</v>
      </c>
      <c r="DE38" s="626"/>
      <c r="DF38" s="626"/>
      <c r="DG38" s="626"/>
      <c r="DH38" s="626"/>
      <c r="DI38" s="626"/>
      <c r="DJ38" s="626"/>
      <c r="DK38" s="627"/>
      <c r="DL38" s="634">
        <v>127798</v>
      </c>
      <c r="DM38" s="626"/>
      <c r="DN38" s="626"/>
      <c r="DO38" s="626"/>
      <c r="DP38" s="626"/>
      <c r="DQ38" s="626"/>
      <c r="DR38" s="626"/>
      <c r="DS38" s="626"/>
      <c r="DT38" s="626"/>
      <c r="DU38" s="626"/>
      <c r="DV38" s="627"/>
      <c r="DW38" s="630">
        <v>10.7</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50</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274510</v>
      </c>
      <c r="CS39" s="657"/>
      <c r="CT39" s="657"/>
      <c r="CU39" s="657"/>
      <c r="CV39" s="657"/>
      <c r="CW39" s="657"/>
      <c r="CX39" s="657"/>
      <c r="CY39" s="658"/>
      <c r="CZ39" s="659">
        <v>14.6</v>
      </c>
      <c r="DA39" s="660"/>
      <c r="DB39" s="660"/>
      <c r="DC39" s="661"/>
      <c r="DD39" s="634">
        <v>268000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5602</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99</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t="s">
        <v>320</v>
      </c>
      <c r="CS40" s="626"/>
      <c r="CT40" s="626"/>
      <c r="CU40" s="626"/>
      <c r="CV40" s="626"/>
      <c r="CW40" s="626"/>
      <c r="CX40" s="626"/>
      <c r="CY40" s="627"/>
      <c r="CZ40" s="659" t="s">
        <v>320</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62223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276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410151</v>
      </c>
      <c r="CS42" s="626"/>
      <c r="CT42" s="626"/>
      <c r="CU42" s="626"/>
      <c r="CV42" s="626"/>
      <c r="CW42" s="626"/>
      <c r="CX42" s="626"/>
      <c r="CY42" s="627"/>
      <c r="CZ42" s="659">
        <v>21.8</v>
      </c>
      <c r="DA42" s="708"/>
      <c r="DB42" s="708"/>
      <c r="DC42" s="709"/>
      <c r="DD42" s="634">
        <v>158232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12303</v>
      </c>
      <c r="CS43" s="657"/>
      <c r="CT43" s="657"/>
      <c r="CU43" s="657"/>
      <c r="CV43" s="657"/>
      <c r="CW43" s="657"/>
      <c r="CX43" s="657"/>
      <c r="CY43" s="658"/>
      <c r="CZ43" s="659">
        <v>0.7</v>
      </c>
      <c r="DA43" s="660"/>
      <c r="DB43" s="660"/>
      <c r="DC43" s="661"/>
      <c r="DD43" s="634">
        <v>12303</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410151</v>
      </c>
      <c r="CS44" s="626"/>
      <c r="CT44" s="626"/>
      <c r="CU44" s="626"/>
      <c r="CV44" s="626"/>
      <c r="CW44" s="626"/>
      <c r="CX44" s="626"/>
      <c r="CY44" s="627"/>
      <c r="CZ44" s="659">
        <v>21.8</v>
      </c>
      <c r="DA44" s="708"/>
      <c r="DB44" s="708"/>
      <c r="DC44" s="709"/>
      <c r="DD44" s="634">
        <v>158232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167779</v>
      </c>
      <c r="CS45" s="657"/>
      <c r="CT45" s="657"/>
      <c r="CU45" s="657"/>
      <c r="CV45" s="657"/>
      <c r="CW45" s="657"/>
      <c r="CX45" s="657"/>
      <c r="CY45" s="658"/>
      <c r="CZ45" s="659">
        <v>8.9</v>
      </c>
      <c r="DA45" s="660"/>
      <c r="DB45" s="660"/>
      <c r="DC45" s="661"/>
      <c r="DD45" s="634">
        <v>53967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242372</v>
      </c>
      <c r="CS46" s="626"/>
      <c r="CT46" s="626"/>
      <c r="CU46" s="626"/>
      <c r="CV46" s="626"/>
      <c r="CW46" s="626"/>
      <c r="CX46" s="626"/>
      <c r="CY46" s="627"/>
      <c r="CZ46" s="659">
        <v>12.9</v>
      </c>
      <c r="DA46" s="708"/>
      <c r="DB46" s="708"/>
      <c r="DC46" s="709"/>
      <c r="DD46" s="634">
        <v>104265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t="s">
        <v>113</v>
      </c>
      <c r="CS47" s="657"/>
      <c r="CT47" s="657"/>
      <c r="CU47" s="657"/>
      <c r="CV47" s="657"/>
      <c r="CW47" s="657"/>
      <c r="CX47" s="657"/>
      <c r="CY47" s="658"/>
      <c r="CZ47" s="659" t="s">
        <v>113</v>
      </c>
      <c r="DA47" s="660"/>
      <c r="DB47" s="660"/>
      <c r="DC47" s="661"/>
      <c r="DD47" s="634" t="s">
        <v>113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1885429</v>
      </c>
      <c r="CS49" s="693"/>
      <c r="CT49" s="693"/>
      <c r="CU49" s="693"/>
      <c r="CV49" s="693"/>
      <c r="CW49" s="693"/>
      <c r="CX49" s="693"/>
      <c r="CY49" s="720"/>
      <c r="CZ49" s="721">
        <v>100</v>
      </c>
      <c r="DA49" s="722"/>
      <c r="DB49" s="722"/>
      <c r="DC49" s="723"/>
      <c r="DD49" s="724">
        <v>1456660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2023</v>
      </c>
      <c r="R7" s="755"/>
      <c r="S7" s="755"/>
      <c r="T7" s="755"/>
      <c r="U7" s="755"/>
      <c r="V7" s="755">
        <v>1873</v>
      </c>
      <c r="W7" s="755"/>
      <c r="X7" s="755"/>
      <c r="Y7" s="755"/>
      <c r="Z7" s="755"/>
      <c r="AA7" s="755">
        <v>150</v>
      </c>
      <c r="AB7" s="755"/>
      <c r="AC7" s="755"/>
      <c r="AD7" s="755"/>
      <c r="AE7" s="756"/>
      <c r="AF7" s="757">
        <v>150</v>
      </c>
      <c r="AG7" s="758"/>
      <c r="AH7" s="758"/>
      <c r="AI7" s="758"/>
      <c r="AJ7" s="759"/>
      <c r="AK7" s="794">
        <v>136</v>
      </c>
      <c r="AL7" s="795"/>
      <c r="AM7" s="795"/>
      <c r="AN7" s="795"/>
      <c r="AO7" s="795"/>
      <c r="AP7" s="795">
        <v>1483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545</v>
      </c>
      <c r="BT7" s="799"/>
      <c r="BU7" s="799"/>
      <c r="BV7" s="799"/>
      <c r="BW7" s="799"/>
      <c r="BX7" s="799"/>
      <c r="BY7" s="799"/>
      <c r="BZ7" s="799"/>
      <c r="CA7" s="799"/>
      <c r="CB7" s="799"/>
      <c r="CC7" s="799"/>
      <c r="CD7" s="799"/>
      <c r="CE7" s="799"/>
      <c r="CF7" s="799"/>
      <c r="CG7" s="800"/>
      <c r="CH7" s="791">
        <v>-2</v>
      </c>
      <c r="CI7" s="792"/>
      <c r="CJ7" s="792"/>
      <c r="CK7" s="792"/>
      <c r="CL7" s="793"/>
      <c r="CM7" s="791">
        <v>0</v>
      </c>
      <c r="CN7" s="792"/>
      <c r="CO7" s="792"/>
      <c r="CP7" s="792"/>
      <c r="CQ7" s="793"/>
      <c r="CR7" s="791">
        <v>11</v>
      </c>
      <c r="CS7" s="792"/>
      <c r="CT7" s="792"/>
      <c r="CU7" s="792"/>
      <c r="CV7" s="793"/>
      <c r="CW7" s="791" t="s">
        <v>546</v>
      </c>
      <c r="CX7" s="792"/>
      <c r="CY7" s="792"/>
      <c r="CZ7" s="792"/>
      <c r="DA7" s="793"/>
      <c r="DB7" s="791" t="s">
        <v>546</v>
      </c>
      <c r="DC7" s="792"/>
      <c r="DD7" s="792"/>
      <c r="DE7" s="792"/>
      <c r="DF7" s="793"/>
      <c r="DG7" s="791" t="s">
        <v>546</v>
      </c>
      <c r="DH7" s="792"/>
      <c r="DI7" s="792"/>
      <c r="DJ7" s="792"/>
      <c r="DK7" s="793"/>
      <c r="DL7" s="791" t="s">
        <v>546</v>
      </c>
      <c r="DM7" s="792"/>
      <c r="DN7" s="792"/>
      <c r="DO7" s="792"/>
      <c r="DP7" s="793"/>
      <c r="DQ7" s="791" t="s">
        <v>546</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18</v>
      </c>
      <c r="R8" s="779"/>
      <c r="S8" s="779"/>
      <c r="T8" s="779"/>
      <c r="U8" s="779"/>
      <c r="V8" s="779">
        <v>15</v>
      </c>
      <c r="W8" s="779"/>
      <c r="X8" s="779"/>
      <c r="Y8" s="779"/>
      <c r="Z8" s="779"/>
      <c r="AA8" s="779">
        <v>3</v>
      </c>
      <c r="AB8" s="779"/>
      <c r="AC8" s="779"/>
      <c r="AD8" s="779"/>
      <c r="AE8" s="780"/>
      <c r="AF8" s="781">
        <v>3</v>
      </c>
      <c r="AG8" s="782"/>
      <c r="AH8" s="782"/>
      <c r="AI8" s="782"/>
      <c r="AJ8" s="783"/>
      <c r="AK8" s="784">
        <v>3</v>
      </c>
      <c r="AL8" s="785"/>
      <c r="AM8" s="785"/>
      <c r="AN8" s="785"/>
      <c r="AO8" s="785"/>
      <c r="AP8" s="785" t="s">
        <v>548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2038</v>
      </c>
      <c r="R23" s="814"/>
      <c r="S23" s="814"/>
      <c r="T23" s="814"/>
      <c r="U23" s="814"/>
      <c r="V23" s="814">
        <v>1885</v>
      </c>
      <c r="W23" s="814"/>
      <c r="X23" s="814"/>
      <c r="Y23" s="814"/>
      <c r="Z23" s="814"/>
      <c r="AA23" s="814">
        <v>153</v>
      </c>
      <c r="AB23" s="814"/>
      <c r="AC23" s="814"/>
      <c r="AD23" s="814"/>
      <c r="AE23" s="815"/>
      <c r="AF23" s="816">
        <v>153</v>
      </c>
      <c r="AG23" s="814"/>
      <c r="AH23" s="814"/>
      <c r="AI23" s="814"/>
      <c r="AJ23" s="817"/>
      <c r="AK23" s="818"/>
      <c r="AL23" s="819"/>
      <c r="AM23" s="819"/>
      <c r="AN23" s="819"/>
      <c r="AO23" s="819"/>
      <c r="AP23" s="814">
        <v>1483</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109</v>
      </c>
      <c r="R28" s="843"/>
      <c r="S28" s="843"/>
      <c r="T28" s="843"/>
      <c r="U28" s="843"/>
      <c r="V28" s="843">
        <v>99</v>
      </c>
      <c r="W28" s="843"/>
      <c r="X28" s="843"/>
      <c r="Y28" s="843"/>
      <c r="Z28" s="843"/>
      <c r="AA28" s="843">
        <v>10</v>
      </c>
      <c r="AB28" s="843"/>
      <c r="AC28" s="843"/>
      <c r="AD28" s="843"/>
      <c r="AE28" s="844"/>
      <c r="AF28" s="845">
        <v>10</v>
      </c>
      <c r="AG28" s="843"/>
      <c r="AH28" s="843"/>
      <c r="AI28" s="843"/>
      <c r="AJ28" s="846"/>
      <c r="AK28" s="847">
        <v>5</v>
      </c>
      <c r="AL28" s="838"/>
      <c r="AM28" s="838"/>
      <c r="AN28" s="838"/>
      <c r="AO28" s="838"/>
      <c r="AP28" s="838" t="s">
        <v>478</v>
      </c>
      <c r="AQ28" s="838"/>
      <c r="AR28" s="838"/>
      <c r="AS28" s="838"/>
      <c r="AT28" s="838"/>
      <c r="AU28" s="838" t="s">
        <v>478</v>
      </c>
      <c r="AV28" s="838"/>
      <c r="AW28" s="838"/>
      <c r="AX28" s="838"/>
      <c r="AY28" s="838"/>
      <c r="AZ28" s="839" t="s">
        <v>478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190</v>
      </c>
      <c r="R29" s="779"/>
      <c r="S29" s="779"/>
      <c r="T29" s="779"/>
      <c r="U29" s="779"/>
      <c r="V29" s="779">
        <v>183</v>
      </c>
      <c r="W29" s="779"/>
      <c r="X29" s="779"/>
      <c r="Y29" s="779"/>
      <c r="Z29" s="779"/>
      <c r="AA29" s="779">
        <v>7</v>
      </c>
      <c r="AB29" s="779"/>
      <c r="AC29" s="779"/>
      <c r="AD29" s="779"/>
      <c r="AE29" s="780"/>
      <c r="AF29" s="781">
        <v>7</v>
      </c>
      <c r="AG29" s="782"/>
      <c r="AH29" s="782"/>
      <c r="AI29" s="782"/>
      <c r="AJ29" s="783"/>
      <c r="AK29" s="850">
        <v>4</v>
      </c>
      <c r="AL29" s="851"/>
      <c r="AM29" s="851"/>
      <c r="AN29" s="851"/>
      <c r="AO29" s="851"/>
      <c r="AP29" s="851" t="s">
        <v>478</v>
      </c>
      <c r="AQ29" s="851"/>
      <c r="AR29" s="851"/>
      <c r="AS29" s="851"/>
      <c r="AT29" s="851"/>
      <c r="AU29" s="851" t="s">
        <v>478</v>
      </c>
      <c r="AV29" s="851"/>
      <c r="AW29" s="851"/>
      <c r="AX29" s="851"/>
      <c r="AY29" s="851"/>
      <c r="AZ29" s="852" t="s">
        <v>478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16</v>
      </c>
      <c r="R30" s="779"/>
      <c r="S30" s="779"/>
      <c r="T30" s="779"/>
      <c r="U30" s="779"/>
      <c r="V30" s="779">
        <v>16</v>
      </c>
      <c r="W30" s="779"/>
      <c r="X30" s="779"/>
      <c r="Y30" s="779"/>
      <c r="Z30" s="779"/>
      <c r="AA30" s="779">
        <v>0</v>
      </c>
      <c r="AB30" s="779"/>
      <c r="AC30" s="779"/>
      <c r="AD30" s="779"/>
      <c r="AE30" s="780"/>
      <c r="AF30" s="781" t="s">
        <v>113</v>
      </c>
      <c r="AG30" s="782"/>
      <c r="AH30" s="782"/>
      <c r="AI30" s="782"/>
      <c r="AJ30" s="783"/>
      <c r="AK30" s="850">
        <v>6</v>
      </c>
      <c r="AL30" s="851"/>
      <c r="AM30" s="851"/>
      <c r="AN30" s="851"/>
      <c r="AO30" s="851"/>
      <c r="AP30" s="851" t="s">
        <v>478</v>
      </c>
      <c r="AQ30" s="851"/>
      <c r="AR30" s="851"/>
      <c r="AS30" s="851"/>
      <c r="AT30" s="851"/>
      <c r="AU30" s="851" t="s">
        <v>478</v>
      </c>
      <c r="AV30" s="851"/>
      <c r="AW30" s="851"/>
      <c r="AX30" s="851"/>
      <c r="AY30" s="851"/>
      <c r="AZ30" s="852" t="s">
        <v>478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38</v>
      </c>
      <c r="R31" s="779"/>
      <c r="S31" s="779"/>
      <c r="T31" s="779"/>
      <c r="U31" s="779"/>
      <c r="V31" s="779">
        <v>38</v>
      </c>
      <c r="W31" s="779"/>
      <c r="X31" s="779"/>
      <c r="Y31" s="779"/>
      <c r="Z31" s="779"/>
      <c r="AA31" s="779">
        <v>0</v>
      </c>
      <c r="AB31" s="779"/>
      <c r="AC31" s="779"/>
      <c r="AD31" s="779"/>
      <c r="AE31" s="780"/>
      <c r="AF31" s="781" t="s">
        <v>113</v>
      </c>
      <c r="AG31" s="782"/>
      <c r="AH31" s="782"/>
      <c r="AI31" s="782"/>
      <c r="AJ31" s="783"/>
      <c r="AK31" s="850">
        <v>22</v>
      </c>
      <c r="AL31" s="851"/>
      <c r="AM31" s="851"/>
      <c r="AN31" s="851"/>
      <c r="AO31" s="851"/>
      <c r="AP31" s="851">
        <v>141</v>
      </c>
      <c r="AQ31" s="851"/>
      <c r="AR31" s="851"/>
      <c r="AS31" s="851"/>
      <c r="AT31" s="851"/>
      <c r="AU31" s="851">
        <v>141</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60</v>
      </c>
      <c r="R32" s="779"/>
      <c r="S32" s="779"/>
      <c r="T32" s="779"/>
      <c r="U32" s="779"/>
      <c r="V32" s="779">
        <v>60</v>
      </c>
      <c r="W32" s="779"/>
      <c r="X32" s="779"/>
      <c r="Y32" s="779"/>
      <c r="Z32" s="779"/>
      <c r="AA32" s="779">
        <v>0</v>
      </c>
      <c r="AB32" s="779"/>
      <c r="AC32" s="779"/>
      <c r="AD32" s="779"/>
      <c r="AE32" s="780"/>
      <c r="AF32" s="781" t="s">
        <v>113</v>
      </c>
      <c r="AG32" s="782"/>
      <c r="AH32" s="782"/>
      <c r="AI32" s="782"/>
      <c r="AJ32" s="783"/>
      <c r="AK32" s="850">
        <v>45</v>
      </c>
      <c r="AL32" s="851"/>
      <c r="AM32" s="851"/>
      <c r="AN32" s="851"/>
      <c r="AO32" s="851"/>
      <c r="AP32" s="851">
        <v>379</v>
      </c>
      <c r="AQ32" s="851"/>
      <c r="AR32" s="851"/>
      <c r="AS32" s="851"/>
      <c r="AT32" s="851"/>
      <c r="AU32" s="851">
        <v>379</v>
      </c>
      <c r="AV32" s="851"/>
      <c r="AW32" s="851"/>
      <c r="AX32" s="851"/>
      <c r="AY32" s="851"/>
      <c r="AZ32" s="852"/>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17</v>
      </c>
      <c r="AG63" s="862"/>
      <c r="AH63" s="862"/>
      <c r="AI63" s="862"/>
      <c r="AJ63" s="863"/>
      <c r="AK63" s="864"/>
      <c r="AL63" s="859"/>
      <c r="AM63" s="859"/>
      <c r="AN63" s="859"/>
      <c r="AO63" s="859"/>
      <c r="AP63" s="862">
        <v>520</v>
      </c>
      <c r="AQ63" s="862"/>
      <c r="AR63" s="862"/>
      <c r="AS63" s="862"/>
      <c r="AT63" s="862"/>
      <c r="AU63" s="862">
        <v>520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392</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532</v>
      </c>
      <c r="C68" s="890"/>
      <c r="D68" s="890"/>
      <c r="E68" s="890"/>
      <c r="F68" s="890"/>
      <c r="G68" s="890"/>
      <c r="H68" s="890"/>
      <c r="I68" s="890"/>
      <c r="J68" s="890"/>
      <c r="K68" s="890"/>
      <c r="L68" s="890"/>
      <c r="M68" s="890"/>
      <c r="N68" s="890"/>
      <c r="O68" s="890"/>
      <c r="P68" s="891"/>
      <c r="Q68" s="892">
        <v>5878</v>
      </c>
      <c r="R68" s="886"/>
      <c r="S68" s="886"/>
      <c r="T68" s="886"/>
      <c r="U68" s="886"/>
      <c r="V68" s="886">
        <v>5677</v>
      </c>
      <c r="W68" s="886"/>
      <c r="X68" s="886"/>
      <c r="Y68" s="886"/>
      <c r="Z68" s="886"/>
      <c r="AA68" s="886">
        <v>201</v>
      </c>
      <c r="AB68" s="886"/>
      <c r="AC68" s="886"/>
      <c r="AD68" s="886"/>
      <c r="AE68" s="886"/>
      <c r="AF68" s="886">
        <v>194</v>
      </c>
      <c r="AG68" s="886"/>
      <c r="AH68" s="886"/>
      <c r="AI68" s="886"/>
      <c r="AJ68" s="886"/>
      <c r="AK68" s="886" t="s">
        <v>478</v>
      </c>
      <c r="AL68" s="886"/>
      <c r="AM68" s="886"/>
      <c r="AN68" s="886"/>
      <c r="AO68" s="886"/>
      <c r="AP68" s="886" t="s">
        <v>551</v>
      </c>
      <c r="AQ68" s="886"/>
      <c r="AR68" s="886"/>
      <c r="AS68" s="886"/>
      <c r="AT68" s="886"/>
      <c r="AU68" s="886" t="s">
        <v>552</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533</v>
      </c>
      <c r="C69" s="894"/>
      <c r="D69" s="894"/>
      <c r="E69" s="894"/>
      <c r="F69" s="894"/>
      <c r="G69" s="894"/>
      <c r="H69" s="894"/>
      <c r="I69" s="894"/>
      <c r="J69" s="894"/>
      <c r="K69" s="894"/>
      <c r="L69" s="894"/>
      <c r="M69" s="894"/>
      <c r="N69" s="894"/>
      <c r="O69" s="894"/>
      <c r="P69" s="895"/>
      <c r="Q69" s="896">
        <v>22</v>
      </c>
      <c r="R69" s="851"/>
      <c r="S69" s="851"/>
      <c r="T69" s="851"/>
      <c r="U69" s="851"/>
      <c r="V69" s="851">
        <v>13</v>
      </c>
      <c r="W69" s="851"/>
      <c r="X69" s="851"/>
      <c r="Y69" s="851"/>
      <c r="Z69" s="851"/>
      <c r="AA69" s="851">
        <v>9</v>
      </c>
      <c r="AB69" s="851"/>
      <c r="AC69" s="851"/>
      <c r="AD69" s="851"/>
      <c r="AE69" s="851"/>
      <c r="AF69" s="851">
        <v>9</v>
      </c>
      <c r="AG69" s="851"/>
      <c r="AH69" s="851"/>
      <c r="AI69" s="851"/>
      <c r="AJ69" s="851"/>
      <c r="AK69" s="851" t="s">
        <v>478</v>
      </c>
      <c r="AL69" s="851"/>
      <c r="AM69" s="851"/>
      <c r="AN69" s="851"/>
      <c r="AO69" s="851"/>
      <c r="AP69" s="851" t="s">
        <v>478</v>
      </c>
      <c r="AQ69" s="851"/>
      <c r="AR69" s="851"/>
      <c r="AS69" s="851"/>
      <c r="AT69" s="851"/>
      <c r="AU69" s="851" t="s">
        <v>551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534</v>
      </c>
      <c r="C70" s="894"/>
      <c r="D70" s="894"/>
      <c r="E70" s="894"/>
      <c r="F70" s="894"/>
      <c r="G70" s="894"/>
      <c r="H70" s="894"/>
      <c r="I70" s="894"/>
      <c r="J70" s="894"/>
      <c r="K70" s="894"/>
      <c r="L70" s="894"/>
      <c r="M70" s="894"/>
      <c r="N70" s="894"/>
      <c r="O70" s="894"/>
      <c r="P70" s="895"/>
      <c r="Q70" s="896">
        <v>2125</v>
      </c>
      <c r="R70" s="851"/>
      <c r="S70" s="851"/>
      <c r="T70" s="851"/>
      <c r="U70" s="851"/>
      <c r="V70" s="851">
        <v>2108</v>
      </c>
      <c r="W70" s="851"/>
      <c r="X70" s="851"/>
      <c r="Y70" s="851"/>
      <c r="Z70" s="851"/>
      <c r="AA70" s="851">
        <v>17</v>
      </c>
      <c r="AB70" s="851"/>
      <c r="AC70" s="851"/>
      <c r="AD70" s="851"/>
      <c r="AE70" s="851"/>
      <c r="AF70" s="851">
        <v>17</v>
      </c>
      <c r="AG70" s="851"/>
      <c r="AH70" s="851"/>
      <c r="AI70" s="851"/>
      <c r="AJ70" s="851"/>
      <c r="AK70" s="851">
        <v>21</v>
      </c>
      <c r="AL70" s="851"/>
      <c r="AM70" s="851"/>
      <c r="AN70" s="851"/>
      <c r="AO70" s="851"/>
      <c r="AP70" s="851">
        <v>249</v>
      </c>
      <c r="AQ70" s="851"/>
      <c r="AR70" s="851"/>
      <c r="AS70" s="851"/>
      <c r="AT70" s="851"/>
      <c r="AU70" s="851">
        <v>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9" t="s">
        <v>550</v>
      </c>
      <c r="C71" s="900"/>
      <c r="D71" s="900"/>
      <c r="E71" s="900"/>
      <c r="F71" s="900"/>
      <c r="G71" s="900"/>
      <c r="H71" s="900"/>
      <c r="I71" s="900"/>
      <c r="J71" s="900"/>
      <c r="K71" s="900"/>
      <c r="L71" s="900"/>
      <c r="M71" s="900"/>
      <c r="N71" s="900"/>
      <c r="O71" s="900"/>
      <c r="P71" s="901"/>
      <c r="Q71" s="896">
        <v>271</v>
      </c>
      <c r="R71" s="851"/>
      <c r="S71" s="851"/>
      <c r="T71" s="851"/>
      <c r="U71" s="851"/>
      <c r="V71" s="851">
        <v>271</v>
      </c>
      <c r="W71" s="851"/>
      <c r="X71" s="851"/>
      <c r="Y71" s="851"/>
      <c r="Z71" s="851"/>
      <c r="AA71" s="851" t="s">
        <v>478</v>
      </c>
      <c r="AB71" s="851"/>
      <c r="AC71" s="851"/>
      <c r="AD71" s="851"/>
      <c r="AE71" s="851"/>
      <c r="AF71" s="851" t="s">
        <v>478</v>
      </c>
      <c r="AG71" s="851"/>
      <c r="AH71" s="851"/>
      <c r="AI71" s="851"/>
      <c r="AJ71" s="851"/>
      <c r="AK71" s="851" t="s">
        <v>478</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9" t="s">
        <v>535</v>
      </c>
      <c r="C72" s="900"/>
      <c r="D72" s="900"/>
      <c r="E72" s="900"/>
      <c r="F72" s="900"/>
      <c r="G72" s="900"/>
      <c r="H72" s="900"/>
      <c r="I72" s="900"/>
      <c r="J72" s="900"/>
      <c r="K72" s="900"/>
      <c r="L72" s="900"/>
      <c r="M72" s="900"/>
      <c r="N72" s="900"/>
      <c r="O72" s="900"/>
      <c r="P72" s="901"/>
      <c r="Q72" s="896">
        <v>455</v>
      </c>
      <c r="R72" s="851"/>
      <c r="S72" s="851"/>
      <c r="T72" s="851"/>
      <c r="U72" s="851"/>
      <c r="V72" s="851">
        <v>429</v>
      </c>
      <c r="W72" s="851"/>
      <c r="X72" s="851"/>
      <c r="Y72" s="851"/>
      <c r="Z72" s="851"/>
      <c r="AA72" s="851">
        <v>26</v>
      </c>
      <c r="AB72" s="851"/>
      <c r="AC72" s="851"/>
      <c r="AD72" s="851"/>
      <c r="AE72" s="851"/>
      <c r="AF72" s="851">
        <v>26</v>
      </c>
      <c r="AG72" s="851"/>
      <c r="AH72" s="851"/>
      <c r="AI72" s="851"/>
      <c r="AJ72" s="851"/>
      <c r="AK72" s="851" t="s">
        <v>478</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9" t="s">
        <v>536</v>
      </c>
      <c r="C73" s="900"/>
      <c r="D73" s="900"/>
      <c r="E73" s="900"/>
      <c r="F73" s="900"/>
      <c r="G73" s="900"/>
      <c r="H73" s="900"/>
      <c r="I73" s="900"/>
      <c r="J73" s="900"/>
      <c r="K73" s="900"/>
      <c r="L73" s="900"/>
      <c r="M73" s="900"/>
      <c r="N73" s="900"/>
      <c r="O73" s="900"/>
      <c r="P73" s="901"/>
      <c r="Q73" s="896">
        <v>193</v>
      </c>
      <c r="R73" s="851"/>
      <c r="S73" s="851"/>
      <c r="T73" s="851"/>
      <c r="U73" s="851"/>
      <c r="V73" s="851">
        <v>181</v>
      </c>
      <c r="W73" s="851"/>
      <c r="X73" s="851"/>
      <c r="Y73" s="851"/>
      <c r="Z73" s="851"/>
      <c r="AA73" s="851">
        <v>12</v>
      </c>
      <c r="AB73" s="851"/>
      <c r="AC73" s="851"/>
      <c r="AD73" s="851"/>
      <c r="AE73" s="851"/>
      <c r="AF73" s="851">
        <v>12</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9" t="s">
        <v>537</v>
      </c>
      <c r="C74" s="900"/>
      <c r="D74" s="900"/>
      <c r="E74" s="900"/>
      <c r="F74" s="900"/>
      <c r="G74" s="900"/>
      <c r="H74" s="900"/>
      <c r="I74" s="900"/>
      <c r="J74" s="900"/>
      <c r="K74" s="900"/>
      <c r="L74" s="900"/>
      <c r="M74" s="900"/>
      <c r="N74" s="900"/>
      <c r="O74" s="900"/>
      <c r="P74" s="901"/>
      <c r="Q74" s="896">
        <v>6977</v>
      </c>
      <c r="R74" s="851"/>
      <c r="S74" s="851"/>
      <c r="T74" s="851"/>
      <c r="U74" s="851"/>
      <c r="V74" s="851">
        <v>6240</v>
      </c>
      <c r="W74" s="851"/>
      <c r="X74" s="851"/>
      <c r="Y74" s="851"/>
      <c r="Z74" s="851"/>
      <c r="AA74" s="851">
        <v>737</v>
      </c>
      <c r="AB74" s="851"/>
      <c r="AC74" s="851"/>
      <c r="AD74" s="851"/>
      <c r="AE74" s="851"/>
      <c r="AF74" s="851">
        <v>737</v>
      </c>
      <c r="AG74" s="851"/>
      <c r="AH74" s="851"/>
      <c r="AI74" s="851"/>
      <c r="AJ74" s="851"/>
      <c r="AK74" s="851">
        <v>630</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9" t="s">
        <v>538</v>
      </c>
      <c r="C75" s="900"/>
      <c r="D75" s="900"/>
      <c r="E75" s="900"/>
      <c r="F75" s="900"/>
      <c r="G75" s="900"/>
      <c r="H75" s="900"/>
      <c r="I75" s="900"/>
      <c r="J75" s="900"/>
      <c r="K75" s="900"/>
      <c r="L75" s="900"/>
      <c r="M75" s="900"/>
      <c r="N75" s="900"/>
      <c r="O75" s="900"/>
      <c r="P75" s="901"/>
      <c r="Q75" s="902">
        <v>15</v>
      </c>
      <c r="R75" s="903"/>
      <c r="S75" s="903"/>
      <c r="T75" s="903"/>
      <c r="U75" s="850"/>
      <c r="V75" s="904">
        <v>13</v>
      </c>
      <c r="W75" s="903"/>
      <c r="X75" s="903"/>
      <c r="Y75" s="903"/>
      <c r="Z75" s="850"/>
      <c r="AA75" s="904">
        <v>2</v>
      </c>
      <c r="AB75" s="903"/>
      <c r="AC75" s="903"/>
      <c r="AD75" s="903"/>
      <c r="AE75" s="850"/>
      <c r="AF75" s="904">
        <v>2</v>
      </c>
      <c r="AG75" s="903"/>
      <c r="AH75" s="903"/>
      <c r="AI75" s="903"/>
      <c r="AJ75" s="850"/>
      <c r="AK75" s="904">
        <v>9</v>
      </c>
      <c r="AL75" s="903"/>
      <c r="AM75" s="903"/>
      <c r="AN75" s="903"/>
      <c r="AO75" s="850"/>
      <c r="AP75" s="904" t="s">
        <v>478</v>
      </c>
      <c r="AQ75" s="903"/>
      <c r="AR75" s="903"/>
      <c r="AS75" s="903"/>
      <c r="AT75" s="850"/>
      <c r="AU75" s="904" t="s">
        <v>478</v>
      </c>
      <c r="AV75" s="903"/>
      <c r="AW75" s="903"/>
      <c r="AX75" s="903"/>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9" t="s">
        <v>539</v>
      </c>
      <c r="C76" s="900"/>
      <c r="D76" s="900"/>
      <c r="E76" s="900"/>
      <c r="F76" s="900"/>
      <c r="G76" s="900"/>
      <c r="H76" s="900"/>
      <c r="I76" s="900"/>
      <c r="J76" s="900"/>
      <c r="K76" s="900"/>
      <c r="L76" s="900"/>
      <c r="M76" s="900"/>
      <c r="N76" s="900"/>
      <c r="O76" s="900"/>
      <c r="P76" s="901"/>
      <c r="Q76" s="902">
        <v>2125</v>
      </c>
      <c r="R76" s="903"/>
      <c r="S76" s="903"/>
      <c r="T76" s="903"/>
      <c r="U76" s="850"/>
      <c r="V76" s="904">
        <v>2067</v>
      </c>
      <c r="W76" s="903"/>
      <c r="X76" s="903"/>
      <c r="Y76" s="903"/>
      <c r="Z76" s="850"/>
      <c r="AA76" s="904">
        <v>58</v>
      </c>
      <c r="AB76" s="903"/>
      <c r="AC76" s="903"/>
      <c r="AD76" s="903"/>
      <c r="AE76" s="850"/>
      <c r="AF76" s="904">
        <v>58</v>
      </c>
      <c r="AG76" s="903"/>
      <c r="AH76" s="903"/>
      <c r="AI76" s="903"/>
      <c r="AJ76" s="850"/>
      <c r="AK76" s="904">
        <v>125</v>
      </c>
      <c r="AL76" s="903"/>
      <c r="AM76" s="903"/>
      <c r="AN76" s="903"/>
      <c r="AO76" s="850"/>
      <c r="AP76" s="904" t="s">
        <v>478</v>
      </c>
      <c r="AQ76" s="903"/>
      <c r="AR76" s="903"/>
      <c r="AS76" s="903"/>
      <c r="AT76" s="850"/>
      <c r="AU76" s="904" t="s">
        <v>478</v>
      </c>
      <c r="AV76" s="903"/>
      <c r="AW76" s="903"/>
      <c r="AX76" s="903"/>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9" t="s">
        <v>540</v>
      </c>
      <c r="C77" s="900"/>
      <c r="D77" s="900"/>
      <c r="E77" s="900"/>
      <c r="F77" s="900"/>
      <c r="G77" s="900"/>
      <c r="H77" s="900"/>
      <c r="I77" s="900"/>
      <c r="J77" s="900"/>
      <c r="K77" s="900"/>
      <c r="L77" s="900"/>
      <c r="M77" s="900"/>
      <c r="N77" s="900"/>
      <c r="O77" s="900"/>
      <c r="P77" s="901"/>
      <c r="Q77" s="902">
        <v>273707</v>
      </c>
      <c r="R77" s="903"/>
      <c r="S77" s="903"/>
      <c r="T77" s="903"/>
      <c r="U77" s="850"/>
      <c r="V77" s="904">
        <v>260942</v>
      </c>
      <c r="W77" s="903"/>
      <c r="X77" s="903"/>
      <c r="Y77" s="903"/>
      <c r="Z77" s="850"/>
      <c r="AA77" s="904">
        <v>12765</v>
      </c>
      <c r="AB77" s="903"/>
      <c r="AC77" s="903"/>
      <c r="AD77" s="903"/>
      <c r="AE77" s="850"/>
      <c r="AF77" s="904">
        <v>12765</v>
      </c>
      <c r="AG77" s="903"/>
      <c r="AH77" s="903"/>
      <c r="AI77" s="903"/>
      <c r="AJ77" s="850"/>
      <c r="AK77" s="904">
        <v>1788</v>
      </c>
      <c r="AL77" s="903"/>
      <c r="AM77" s="903"/>
      <c r="AN77" s="903"/>
      <c r="AO77" s="850"/>
      <c r="AP77" s="904" t="s">
        <v>478</v>
      </c>
      <c r="AQ77" s="903"/>
      <c r="AR77" s="903"/>
      <c r="AS77" s="903"/>
      <c r="AT77" s="850"/>
      <c r="AU77" s="904" t="s">
        <v>478</v>
      </c>
      <c r="AV77" s="903"/>
      <c r="AW77" s="903"/>
      <c r="AX77" s="903"/>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9" t="s">
        <v>541</v>
      </c>
      <c r="C78" s="900"/>
      <c r="D78" s="900"/>
      <c r="E78" s="900"/>
      <c r="F78" s="900"/>
      <c r="G78" s="900"/>
      <c r="H78" s="900"/>
      <c r="I78" s="900"/>
      <c r="J78" s="900"/>
      <c r="K78" s="900"/>
      <c r="L78" s="900"/>
      <c r="M78" s="900"/>
      <c r="N78" s="900"/>
      <c r="O78" s="900"/>
      <c r="P78" s="901"/>
      <c r="Q78" s="896">
        <v>232</v>
      </c>
      <c r="R78" s="851"/>
      <c r="S78" s="851"/>
      <c r="T78" s="851"/>
      <c r="U78" s="851"/>
      <c r="V78" s="851">
        <v>227</v>
      </c>
      <c r="W78" s="851"/>
      <c r="X78" s="851"/>
      <c r="Y78" s="851"/>
      <c r="Z78" s="851"/>
      <c r="AA78" s="851">
        <v>5</v>
      </c>
      <c r="AB78" s="851"/>
      <c r="AC78" s="851"/>
      <c r="AD78" s="851"/>
      <c r="AE78" s="851"/>
      <c r="AF78" s="851">
        <v>5</v>
      </c>
      <c r="AG78" s="851"/>
      <c r="AH78" s="851"/>
      <c r="AI78" s="851"/>
      <c r="AJ78" s="851"/>
      <c r="AK78" s="851" t="s">
        <v>478</v>
      </c>
      <c r="AL78" s="851"/>
      <c r="AM78" s="851"/>
      <c r="AN78" s="851"/>
      <c r="AO78" s="851"/>
      <c r="AP78" s="851" t="s">
        <v>478</v>
      </c>
      <c r="AQ78" s="851"/>
      <c r="AR78" s="851"/>
      <c r="AS78" s="851"/>
      <c r="AT78" s="851"/>
      <c r="AU78" s="851" t="s">
        <v>478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9" t="s">
        <v>542</v>
      </c>
      <c r="C79" s="900"/>
      <c r="D79" s="900"/>
      <c r="E79" s="900"/>
      <c r="F79" s="900"/>
      <c r="G79" s="900"/>
      <c r="H79" s="900"/>
      <c r="I79" s="900"/>
      <c r="J79" s="900"/>
      <c r="K79" s="900"/>
      <c r="L79" s="900"/>
      <c r="M79" s="900"/>
      <c r="N79" s="900"/>
      <c r="O79" s="900"/>
      <c r="P79" s="901"/>
      <c r="Q79" s="896">
        <v>2</v>
      </c>
      <c r="R79" s="851"/>
      <c r="S79" s="851"/>
      <c r="T79" s="851"/>
      <c r="U79" s="851"/>
      <c r="V79" s="851">
        <v>2</v>
      </c>
      <c r="W79" s="851"/>
      <c r="X79" s="851"/>
      <c r="Y79" s="851"/>
      <c r="Z79" s="851"/>
      <c r="AA79" s="851">
        <v>0</v>
      </c>
      <c r="AB79" s="851"/>
      <c r="AC79" s="851"/>
      <c r="AD79" s="851"/>
      <c r="AE79" s="851"/>
      <c r="AF79" s="851">
        <v>0</v>
      </c>
      <c r="AG79" s="851"/>
      <c r="AH79" s="851"/>
      <c r="AI79" s="851"/>
      <c r="AJ79" s="851"/>
      <c r="AK79" s="851" t="s">
        <v>478</v>
      </c>
      <c r="AL79" s="851"/>
      <c r="AM79" s="851"/>
      <c r="AN79" s="851"/>
      <c r="AO79" s="851"/>
      <c r="AP79" s="851" t="s">
        <v>478</v>
      </c>
      <c r="AQ79" s="851"/>
      <c r="AR79" s="851"/>
      <c r="AS79" s="851"/>
      <c r="AT79" s="851"/>
      <c r="AU79" s="851" t="s">
        <v>478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9" t="s">
        <v>543</v>
      </c>
      <c r="C80" s="900"/>
      <c r="D80" s="900"/>
      <c r="E80" s="900"/>
      <c r="F80" s="900"/>
      <c r="G80" s="900"/>
      <c r="H80" s="900"/>
      <c r="I80" s="900"/>
      <c r="J80" s="900"/>
      <c r="K80" s="900"/>
      <c r="L80" s="900"/>
      <c r="M80" s="900"/>
      <c r="N80" s="900"/>
      <c r="O80" s="900"/>
      <c r="P80" s="901"/>
      <c r="Q80" s="896">
        <v>0</v>
      </c>
      <c r="R80" s="851"/>
      <c r="S80" s="851"/>
      <c r="T80" s="851"/>
      <c r="U80" s="851"/>
      <c r="V80" s="851">
        <v>0</v>
      </c>
      <c r="W80" s="851"/>
      <c r="X80" s="851"/>
      <c r="Y80" s="851"/>
      <c r="Z80" s="851"/>
      <c r="AA80" s="851">
        <v>0</v>
      </c>
      <c r="AB80" s="851"/>
      <c r="AC80" s="851"/>
      <c r="AD80" s="851"/>
      <c r="AE80" s="851"/>
      <c r="AF80" s="851">
        <v>5</v>
      </c>
      <c r="AG80" s="851"/>
      <c r="AH80" s="851"/>
      <c r="AI80" s="851"/>
      <c r="AJ80" s="851"/>
      <c r="AK80" s="851" t="s">
        <v>478</v>
      </c>
      <c r="AL80" s="851"/>
      <c r="AM80" s="851"/>
      <c r="AN80" s="851"/>
      <c r="AO80" s="851"/>
      <c r="AP80" s="851" t="s">
        <v>478</v>
      </c>
      <c r="AQ80" s="851"/>
      <c r="AR80" s="851"/>
      <c r="AS80" s="851"/>
      <c r="AT80" s="851"/>
      <c r="AU80" s="851" t="s">
        <v>478</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905" t="s">
        <v>549</v>
      </c>
      <c r="C81" s="906"/>
      <c r="D81" s="906"/>
      <c r="E81" s="906"/>
      <c r="F81" s="906"/>
      <c r="G81" s="906"/>
      <c r="H81" s="906"/>
      <c r="I81" s="906"/>
      <c r="J81" s="906"/>
      <c r="K81" s="906"/>
      <c r="L81" s="906"/>
      <c r="M81" s="906"/>
      <c r="N81" s="906"/>
      <c r="O81" s="906"/>
      <c r="P81" s="907"/>
      <c r="Q81" s="896">
        <v>26</v>
      </c>
      <c r="R81" s="851"/>
      <c r="S81" s="851"/>
      <c r="T81" s="851"/>
      <c r="U81" s="851"/>
      <c r="V81" s="851">
        <v>25</v>
      </c>
      <c r="W81" s="851"/>
      <c r="X81" s="851"/>
      <c r="Y81" s="851"/>
      <c r="Z81" s="851"/>
      <c r="AA81" s="851">
        <v>1</v>
      </c>
      <c r="AB81" s="851"/>
      <c r="AC81" s="851"/>
      <c r="AD81" s="851"/>
      <c r="AE81" s="851"/>
      <c r="AF81" s="851">
        <v>1</v>
      </c>
      <c r="AG81" s="851"/>
      <c r="AH81" s="851"/>
      <c r="AI81" s="851"/>
      <c r="AJ81" s="851"/>
      <c r="AK81" s="851" t="s">
        <v>478</v>
      </c>
      <c r="AL81" s="851"/>
      <c r="AM81" s="851"/>
      <c r="AN81" s="851"/>
      <c r="AO81" s="851"/>
      <c r="AP81" s="851" t="s">
        <v>478</v>
      </c>
      <c r="AQ81" s="851"/>
      <c r="AR81" s="851"/>
      <c r="AS81" s="851"/>
      <c r="AT81" s="851"/>
      <c r="AU81" s="851" t="s">
        <v>478</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544</v>
      </c>
      <c r="C82" s="894"/>
      <c r="D82" s="894"/>
      <c r="E82" s="894"/>
      <c r="F82" s="894"/>
      <c r="G82" s="894"/>
      <c r="H82" s="894"/>
      <c r="I82" s="894"/>
      <c r="J82" s="894"/>
      <c r="K82" s="894"/>
      <c r="L82" s="894"/>
      <c r="M82" s="894"/>
      <c r="N82" s="894"/>
      <c r="O82" s="894"/>
      <c r="P82" s="895"/>
      <c r="Q82" s="896">
        <v>338</v>
      </c>
      <c r="R82" s="851"/>
      <c r="S82" s="851"/>
      <c r="T82" s="851"/>
      <c r="U82" s="851"/>
      <c r="V82" s="851">
        <v>323</v>
      </c>
      <c r="W82" s="851"/>
      <c r="X82" s="851"/>
      <c r="Y82" s="851"/>
      <c r="Z82" s="851"/>
      <c r="AA82" s="851">
        <v>15</v>
      </c>
      <c r="AB82" s="851"/>
      <c r="AC82" s="851"/>
      <c r="AD82" s="851"/>
      <c r="AE82" s="851"/>
      <c r="AF82" s="851">
        <v>15</v>
      </c>
      <c r="AG82" s="851"/>
      <c r="AH82" s="851"/>
      <c r="AI82" s="851"/>
      <c r="AJ82" s="851"/>
      <c r="AK82" s="851" t="s">
        <v>547</v>
      </c>
      <c r="AL82" s="851"/>
      <c r="AM82" s="851"/>
      <c r="AN82" s="851"/>
      <c r="AO82" s="851"/>
      <c r="AP82" s="851" t="s">
        <v>547</v>
      </c>
      <c r="AQ82" s="851"/>
      <c r="AR82" s="851"/>
      <c r="AS82" s="851"/>
      <c r="AT82" s="851"/>
      <c r="AU82" s="851" t="s">
        <v>547</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13846</v>
      </c>
      <c r="AG88" s="862"/>
      <c r="AH88" s="862"/>
      <c r="AI88" s="862"/>
      <c r="AJ88" s="862"/>
      <c r="AK88" s="859"/>
      <c r="AL88" s="859"/>
      <c r="AM88" s="859"/>
      <c r="AN88" s="859"/>
      <c r="AO88" s="859"/>
      <c r="AP88" s="862">
        <v>249</v>
      </c>
      <c r="AQ88" s="862"/>
      <c r="AR88" s="862"/>
      <c r="AS88" s="862"/>
      <c r="AT88" s="862"/>
      <c r="AU88" s="862">
        <v>3</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394</v>
      </c>
      <c r="BS102" s="811"/>
      <c r="BT102" s="811"/>
      <c r="BU102" s="811"/>
      <c r="BV102" s="811"/>
      <c r="BW102" s="811"/>
      <c r="BX102" s="811"/>
      <c r="BY102" s="811"/>
      <c r="BZ102" s="811"/>
      <c r="CA102" s="811"/>
      <c r="CB102" s="811"/>
      <c r="CC102" s="811"/>
      <c r="CD102" s="811"/>
      <c r="CE102" s="811"/>
      <c r="CF102" s="811"/>
      <c r="CG102" s="812"/>
      <c r="CH102" s="915"/>
      <c r="CI102" s="916"/>
      <c r="CJ102" s="916"/>
      <c r="CK102" s="916"/>
      <c r="CL102" s="917"/>
      <c r="CM102" s="915"/>
      <c r="CN102" s="916"/>
      <c r="CO102" s="916"/>
      <c r="CP102" s="916"/>
      <c r="CQ102" s="917"/>
      <c r="CR102" s="918">
        <v>11</v>
      </c>
      <c r="CS102" s="870"/>
      <c r="CT102" s="870"/>
      <c r="CU102" s="870"/>
      <c r="CV102" s="919"/>
      <c r="CW102" s="918" t="s">
        <v>551</v>
      </c>
      <c r="CX102" s="870"/>
      <c r="CY102" s="870"/>
      <c r="CZ102" s="870"/>
      <c r="DA102" s="919"/>
      <c r="DB102" s="918" t="s">
        <v>553</v>
      </c>
      <c r="DC102" s="870"/>
      <c r="DD102" s="870"/>
      <c r="DE102" s="870"/>
      <c r="DF102" s="919"/>
      <c r="DG102" s="918" t="s">
        <v>551</v>
      </c>
      <c r="DH102" s="870"/>
      <c r="DI102" s="870"/>
      <c r="DJ102" s="870"/>
      <c r="DK102" s="919"/>
      <c r="DL102" s="918" t="s">
        <v>547</v>
      </c>
      <c r="DM102" s="870"/>
      <c r="DN102" s="870"/>
      <c r="DO102" s="870"/>
      <c r="DP102" s="919"/>
      <c r="DQ102" s="918" t="s">
        <v>547</v>
      </c>
      <c r="DR102" s="870"/>
      <c r="DS102" s="870"/>
      <c r="DT102" s="870"/>
      <c r="DU102" s="919"/>
      <c r="DV102" s="942"/>
      <c r="DW102" s="943"/>
      <c r="DX102" s="943"/>
      <c r="DY102" s="943"/>
      <c r="DZ102" s="94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5" t="s">
        <v>395</v>
      </c>
      <c r="BR103" s="945"/>
      <c r="BS103" s="945"/>
      <c r="BT103" s="945"/>
      <c r="BU103" s="945"/>
      <c r="BV103" s="945"/>
      <c r="BW103" s="945"/>
      <c r="BX103" s="945"/>
      <c r="BY103" s="945"/>
      <c r="BZ103" s="945"/>
      <c r="CA103" s="945"/>
      <c r="CB103" s="945"/>
      <c r="CC103" s="945"/>
      <c r="CD103" s="945"/>
      <c r="CE103" s="945"/>
      <c r="CF103" s="945"/>
      <c r="CG103" s="945"/>
      <c r="CH103" s="945"/>
      <c r="CI103" s="945"/>
      <c r="CJ103" s="945"/>
      <c r="CK103" s="945"/>
      <c r="CL103" s="945"/>
      <c r="CM103" s="945"/>
      <c r="CN103" s="945"/>
      <c r="CO103" s="945"/>
      <c r="CP103" s="945"/>
      <c r="CQ103" s="945"/>
      <c r="CR103" s="945"/>
      <c r="CS103" s="945"/>
      <c r="CT103" s="945"/>
      <c r="CU103" s="945"/>
      <c r="CV103" s="945"/>
      <c r="CW103" s="945"/>
      <c r="CX103" s="945"/>
      <c r="CY103" s="945"/>
      <c r="CZ103" s="945"/>
      <c r="DA103" s="945"/>
      <c r="DB103" s="945"/>
      <c r="DC103" s="945"/>
      <c r="DD103" s="945"/>
      <c r="DE103" s="945"/>
      <c r="DF103" s="945"/>
      <c r="DG103" s="945"/>
      <c r="DH103" s="945"/>
      <c r="DI103" s="945"/>
      <c r="DJ103" s="945"/>
      <c r="DK103" s="945"/>
      <c r="DL103" s="945"/>
      <c r="DM103" s="945"/>
      <c r="DN103" s="945"/>
      <c r="DO103" s="945"/>
      <c r="DP103" s="945"/>
      <c r="DQ103" s="945"/>
      <c r="DR103" s="945"/>
      <c r="DS103" s="945"/>
      <c r="DT103" s="945"/>
      <c r="DU103" s="945"/>
      <c r="DV103" s="945"/>
      <c r="DW103" s="945"/>
      <c r="DX103" s="945"/>
      <c r="DY103" s="945"/>
      <c r="DZ103" s="94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6" t="s">
        <v>396</v>
      </c>
      <c r="BR104" s="946"/>
      <c r="BS104" s="946"/>
      <c r="BT104" s="946"/>
      <c r="BU104" s="946"/>
      <c r="BV104" s="946"/>
      <c r="BW104" s="946"/>
      <c r="BX104" s="946"/>
      <c r="BY104" s="946"/>
      <c r="BZ104" s="946"/>
      <c r="CA104" s="946"/>
      <c r="CB104" s="946"/>
      <c r="CC104" s="946"/>
      <c r="CD104" s="946"/>
      <c r="CE104" s="946"/>
      <c r="CF104" s="946"/>
      <c r="CG104" s="946"/>
      <c r="CH104" s="946"/>
      <c r="CI104" s="946"/>
      <c r="CJ104" s="946"/>
      <c r="CK104" s="946"/>
      <c r="CL104" s="946"/>
      <c r="CM104" s="946"/>
      <c r="CN104" s="946"/>
      <c r="CO104" s="946"/>
      <c r="CP104" s="946"/>
      <c r="CQ104" s="946"/>
      <c r="CR104" s="946"/>
      <c r="CS104" s="946"/>
      <c r="CT104" s="946"/>
      <c r="CU104" s="946"/>
      <c r="CV104" s="946"/>
      <c r="CW104" s="946"/>
      <c r="CX104" s="946"/>
      <c r="CY104" s="946"/>
      <c r="CZ104" s="946"/>
      <c r="DA104" s="946"/>
      <c r="DB104" s="946"/>
      <c r="DC104" s="946"/>
      <c r="DD104" s="946"/>
      <c r="DE104" s="946"/>
      <c r="DF104" s="946"/>
      <c r="DG104" s="946"/>
      <c r="DH104" s="946"/>
      <c r="DI104" s="946"/>
      <c r="DJ104" s="946"/>
      <c r="DK104" s="946"/>
      <c r="DL104" s="946"/>
      <c r="DM104" s="946"/>
      <c r="DN104" s="946"/>
      <c r="DO104" s="946"/>
      <c r="DP104" s="946"/>
      <c r="DQ104" s="946"/>
      <c r="DR104" s="946"/>
      <c r="DS104" s="946"/>
      <c r="DT104" s="946"/>
      <c r="DU104" s="946"/>
      <c r="DV104" s="946"/>
      <c r="DW104" s="946"/>
      <c r="DX104" s="946"/>
      <c r="DY104" s="946"/>
      <c r="DZ104" s="94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7" t="s">
        <v>399</v>
      </c>
      <c r="B108" s="948"/>
      <c r="C108" s="948"/>
      <c r="D108" s="948"/>
      <c r="E108" s="948"/>
      <c r="F108" s="948"/>
      <c r="G108" s="948"/>
      <c r="H108" s="948"/>
      <c r="I108" s="948"/>
      <c r="J108" s="948"/>
      <c r="K108" s="948"/>
      <c r="L108" s="948"/>
      <c r="M108" s="948"/>
      <c r="N108" s="948"/>
      <c r="O108" s="948"/>
      <c r="P108" s="948"/>
      <c r="Q108" s="948"/>
      <c r="R108" s="948"/>
      <c r="S108" s="948"/>
      <c r="T108" s="948"/>
      <c r="U108" s="948"/>
      <c r="V108" s="948"/>
      <c r="W108" s="948"/>
      <c r="X108" s="948"/>
      <c r="Y108" s="948"/>
      <c r="Z108" s="948"/>
      <c r="AA108" s="948"/>
      <c r="AB108" s="948"/>
      <c r="AC108" s="948"/>
      <c r="AD108" s="948"/>
      <c r="AE108" s="948"/>
      <c r="AF108" s="948"/>
      <c r="AG108" s="948"/>
      <c r="AH108" s="948"/>
      <c r="AI108" s="948"/>
      <c r="AJ108" s="948"/>
      <c r="AK108" s="948"/>
      <c r="AL108" s="948"/>
      <c r="AM108" s="948"/>
      <c r="AN108" s="948"/>
      <c r="AO108" s="948"/>
      <c r="AP108" s="948"/>
      <c r="AQ108" s="948"/>
      <c r="AR108" s="948"/>
      <c r="AS108" s="948"/>
      <c r="AT108" s="949"/>
      <c r="AU108" s="947" t="s">
        <v>400</v>
      </c>
      <c r="AV108" s="948"/>
      <c r="AW108" s="948"/>
      <c r="AX108" s="948"/>
      <c r="AY108" s="948"/>
      <c r="AZ108" s="948"/>
      <c r="BA108" s="948"/>
      <c r="BB108" s="948"/>
      <c r="BC108" s="948"/>
      <c r="BD108" s="948"/>
      <c r="BE108" s="948"/>
      <c r="BF108" s="948"/>
      <c r="BG108" s="948"/>
      <c r="BH108" s="948"/>
      <c r="BI108" s="948"/>
      <c r="BJ108" s="948"/>
      <c r="BK108" s="948"/>
      <c r="BL108" s="948"/>
      <c r="BM108" s="948"/>
      <c r="BN108" s="948"/>
      <c r="BO108" s="948"/>
      <c r="BP108" s="948"/>
      <c r="BQ108" s="948"/>
      <c r="BR108" s="948"/>
      <c r="BS108" s="948"/>
      <c r="BT108" s="948"/>
      <c r="BU108" s="948"/>
      <c r="BV108" s="948"/>
      <c r="BW108" s="948"/>
      <c r="BX108" s="948"/>
      <c r="BY108" s="948"/>
      <c r="BZ108" s="948"/>
      <c r="CA108" s="948"/>
      <c r="CB108" s="948"/>
      <c r="CC108" s="948"/>
      <c r="CD108" s="948"/>
      <c r="CE108" s="948"/>
      <c r="CF108" s="948"/>
      <c r="CG108" s="948"/>
      <c r="CH108" s="948"/>
      <c r="CI108" s="948"/>
      <c r="CJ108" s="948"/>
      <c r="CK108" s="948"/>
      <c r="CL108" s="948"/>
      <c r="CM108" s="948"/>
      <c r="CN108" s="948"/>
      <c r="CO108" s="948"/>
      <c r="CP108" s="948"/>
      <c r="CQ108" s="948"/>
      <c r="CR108" s="948"/>
      <c r="CS108" s="948"/>
      <c r="CT108" s="948"/>
      <c r="CU108" s="948"/>
      <c r="CV108" s="948"/>
      <c r="CW108" s="948"/>
      <c r="CX108" s="948"/>
      <c r="CY108" s="948"/>
      <c r="CZ108" s="948"/>
      <c r="DA108" s="948"/>
      <c r="DB108" s="948"/>
      <c r="DC108" s="948"/>
      <c r="DD108" s="948"/>
      <c r="DE108" s="948"/>
      <c r="DF108" s="948"/>
      <c r="DG108" s="948"/>
      <c r="DH108" s="948"/>
      <c r="DI108" s="948"/>
      <c r="DJ108" s="948"/>
      <c r="DK108" s="948"/>
      <c r="DL108" s="948"/>
      <c r="DM108" s="948"/>
      <c r="DN108" s="948"/>
      <c r="DO108" s="948"/>
      <c r="DP108" s="948"/>
      <c r="DQ108" s="948"/>
      <c r="DR108" s="948"/>
      <c r="DS108" s="948"/>
      <c r="DT108" s="948"/>
      <c r="DU108" s="948"/>
      <c r="DV108" s="948"/>
      <c r="DW108" s="948"/>
      <c r="DX108" s="948"/>
      <c r="DY108" s="948"/>
      <c r="DZ108" s="949"/>
    </row>
    <row r="109" spans="1:131" s="199" customFormat="1" ht="26.25" customHeight="1" x14ac:dyDescent="0.15">
      <c r="A109" s="940" t="s">
        <v>401</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402</v>
      </c>
      <c r="AB109" s="921"/>
      <c r="AC109" s="921"/>
      <c r="AD109" s="921"/>
      <c r="AE109" s="922"/>
      <c r="AF109" s="920" t="s">
        <v>289</v>
      </c>
      <c r="AG109" s="921"/>
      <c r="AH109" s="921"/>
      <c r="AI109" s="921"/>
      <c r="AJ109" s="922"/>
      <c r="AK109" s="920" t="s">
        <v>288</v>
      </c>
      <c r="AL109" s="921"/>
      <c r="AM109" s="921"/>
      <c r="AN109" s="921"/>
      <c r="AO109" s="922"/>
      <c r="AP109" s="920" t="s">
        <v>403</v>
      </c>
      <c r="AQ109" s="921"/>
      <c r="AR109" s="921"/>
      <c r="AS109" s="921"/>
      <c r="AT109" s="923"/>
      <c r="AU109" s="940" t="s">
        <v>401</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402</v>
      </c>
      <c r="BR109" s="921"/>
      <c r="BS109" s="921"/>
      <c r="BT109" s="921"/>
      <c r="BU109" s="922"/>
      <c r="BV109" s="920" t="s">
        <v>289</v>
      </c>
      <c r="BW109" s="921"/>
      <c r="BX109" s="921"/>
      <c r="BY109" s="921"/>
      <c r="BZ109" s="922"/>
      <c r="CA109" s="920" t="s">
        <v>288</v>
      </c>
      <c r="CB109" s="921"/>
      <c r="CC109" s="921"/>
      <c r="CD109" s="921"/>
      <c r="CE109" s="922"/>
      <c r="CF109" s="941" t="s">
        <v>403</v>
      </c>
      <c r="CG109" s="941"/>
      <c r="CH109" s="941"/>
      <c r="CI109" s="941"/>
      <c r="CJ109" s="941"/>
      <c r="CK109" s="920" t="s">
        <v>404</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402</v>
      </c>
      <c r="DH109" s="921"/>
      <c r="DI109" s="921"/>
      <c r="DJ109" s="921"/>
      <c r="DK109" s="922"/>
      <c r="DL109" s="920" t="s">
        <v>289</v>
      </c>
      <c r="DM109" s="921"/>
      <c r="DN109" s="921"/>
      <c r="DO109" s="921"/>
      <c r="DP109" s="922"/>
      <c r="DQ109" s="920" t="s">
        <v>288</v>
      </c>
      <c r="DR109" s="921"/>
      <c r="DS109" s="921"/>
      <c r="DT109" s="921"/>
      <c r="DU109" s="922"/>
      <c r="DV109" s="920" t="s">
        <v>403</v>
      </c>
      <c r="DW109" s="921"/>
      <c r="DX109" s="921"/>
      <c r="DY109" s="921"/>
      <c r="DZ109" s="923"/>
    </row>
    <row r="110" spans="1:131" s="199" customFormat="1" ht="26.25" customHeight="1" x14ac:dyDescent="0.15">
      <c r="A110" s="924" t="s">
        <v>405</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231272</v>
      </c>
      <c r="AB110" s="928"/>
      <c r="AC110" s="928"/>
      <c r="AD110" s="928"/>
      <c r="AE110" s="929"/>
      <c r="AF110" s="930">
        <v>235146</v>
      </c>
      <c r="AG110" s="928"/>
      <c r="AH110" s="928"/>
      <c r="AI110" s="928"/>
      <c r="AJ110" s="929"/>
      <c r="AK110" s="930">
        <v>236905</v>
      </c>
      <c r="AL110" s="928"/>
      <c r="AM110" s="928"/>
      <c r="AN110" s="928"/>
      <c r="AO110" s="929"/>
      <c r="AP110" s="931">
        <v>25.7</v>
      </c>
      <c r="AQ110" s="932"/>
      <c r="AR110" s="932"/>
      <c r="AS110" s="932"/>
      <c r="AT110" s="933"/>
      <c r="AU110" s="934" t="s">
        <v>62</v>
      </c>
      <c r="AV110" s="935"/>
      <c r="AW110" s="935"/>
      <c r="AX110" s="935"/>
      <c r="AY110" s="935"/>
      <c r="AZ110" s="976" t="s">
        <v>406</v>
      </c>
      <c r="BA110" s="925"/>
      <c r="BB110" s="925"/>
      <c r="BC110" s="925"/>
      <c r="BD110" s="925"/>
      <c r="BE110" s="925"/>
      <c r="BF110" s="925"/>
      <c r="BG110" s="925"/>
      <c r="BH110" s="925"/>
      <c r="BI110" s="925"/>
      <c r="BJ110" s="925"/>
      <c r="BK110" s="925"/>
      <c r="BL110" s="925"/>
      <c r="BM110" s="925"/>
      <c r="BN110" s="925"/>
      <c r="BO110" s="925"/>
      <c r="BP110" s="926"/>
      <c r="BQ110" s="962">
        <v>2007386</v>
      </c>
      <c r="BR110" s="963"/>
      <c r="BS110" s="963"/>
      <c r="BT110" s="963"/>
      <c r="BU110" s="963"/>
      <c r="BV110" s="963">
        <v>1668227</v>
      </c>
      <c r="BW110" s="963"/>
      <c r="BX110" s="963"/>
      <c r="BY110" s="963"/>
      <c r="BZ110" s="963"/>
      <c r="CA110" s="963">
        <v>1483468</v>
      </c>
      <c r="CB110" s="963"/>
      <c r="CC110" s="963"/>
      <c r="CD110" s="963"/>
      <c r="CE110" s="963"/>
      <c r="CF110" s="977">
        <v>161.1</v>
      </c>
      <c r="CG110" s="978"/>
      <c r="CH110" s="978"/>
      <c r="CI110" s="978"/>
      <c r="CJ110" s="978"/>
      <c r="CK110" s="979" t="s">
        <v>407</v>
      </c>
      <c r="CL110" s="980"/>
      <c r="CM110" s="959" t="s">
        <v>408</v>
      </c>
      <c r="CN110" s="960"/>
      <c r="CO110" s="960"/>
      <c r="CP110" s="960"/>
      <c r="CQ110" s="960"/>
      <c r="CR110" s="960"/>
      <c r="CS110" s="960"/>
      <c r="CT110" s="960"/>
      <c r="CU110" s="960"/>
      <c r="CV110" s="960"/>
      <c r="CW110" s="960"/>
      <c r="CX110" s="960"/>
      <c r="CY110" s="960"/>
      <c r="CZ110" s="960"/>
      <c r="DA110" s="960"/>
      <c r="DB110" s="960"/>
      <c r="DC110" s="960"/>
      <c r="DD110" s="960"/>
      <c r="DE110" s="960"/>
      <c r="DF110" s="961"/>
      <c r="DG110" s="962" t="s">
        <v>113</v>
      </c>
      <c r="DH110" s="963"/>
      <c r="DI110" s="963"/>
      <c r="DJ110" s="963"/>
      <c r="DK110" s="963"/>
      <c r="DL110" s="963" t="s">
        <v>113</v>
      </c>
      <c r="DM110" s="963"/>
      <c r="DN110" s="963"/>
      <c r="DO110" s="963"/>
      <c r="DP110" s="963"/>
      <c r="DQ110" s="963" t="s">
        <v>113</v>
      </c>
      <c r="DR110" s="963"/>
      <c r="DS110" s="963"/>
      <c r="DT110" s="963"/>
      <c r="DU110" s="963"/>
      <c r="DV110" s="964" t="s">
        <v>113</v>
      </c>
      <c r="DW110" s="964"/>
      <c r="DX110" s="964"/>
      <c r="DY110" s="964"/>
      <c r="DZ110" s="965"/>
    </row>
    <row r="111" spans="1:131" s="199" customFormat="1" ht="26.25" customHeight="1" x14ac:dyDescent="0.15">
      <c r="A111" s="966" t="s">
        <v>409</v>
      </c>
      <c r="B111" s="967"/>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8"/>
      <c r="AA111" s="969" t="s">
        <v>113</v>
      </c>
      <c r="AB111" s="970"/>
      <c r="AC111" s="970"/>
      <c r="AD111" s="970"/>
      <c r="AE111" s="971"/>
      <c r="AF111" s="972" t="s">
        <v>113</v>
      </c>
      <c r="AG111" s="970"/>
      <c r="AH111" s="970"/>
      <c r="AI111" s="970"/>
      <c r="AJ111" s="971"/>
      <c r="AK111" s="972" t="s">
        <v>113</v>
      </c>
      <c r="AL111" s="970"/>
      <c r="AM111" s="970"/>
      <c r="AN111" s="970"/>
      <c r="AO111" s="971"/>
      <c r="AP111" s="973" t="s">
        <v>113</v>
      </c>
      <c r="AQ111" s="974"/>
      <c r="AR111" s="974"/>
      <c r="AS111" s="974"/>
      <c r="AT111" s="975"/>
      <c r="AU111" s="936"/>
      <c r="AV111" s="937"/>
      <c r="AW111" s="937"/>
      <c r="AX111" s="937"/>
      <c r="AY111" s="937"/>
      <c r="AZ111" s="985" t="s">
        <v>410</v>
      </c>
      <c r="BA111" s="986"/>
      <c r="BB111" s="986"/>
      <c r="BC111" s="986"/>
      <c r="BD111" s="986"/>
      <c r="BE111" s="986"/>
      <c r="BF111" s="986"/>
      <c r="BG111" s="986"/>
      <c r="BH111" s="986"/>
      <c r="BI111" s="986"/>
      <c r="BJ111" s="986"/>
      <c r="BK111" s="986"/>
      <c r="BL111" s="986"/>
      <c r="BM111" s="986"/>
      <c r="BN111" s="986"/>
      <c r="BO111" s="986"/>
      <c r="BP111" s="987"/>
      <c r="BQ111" s="955" t="s">
        <v>113</v>
      </c>
      <c r="BR111" s="956"/>
      <c r="BS111" s="956"/>
      <c r="BT111" s="956"/>
      <c r="BU111" s="956"/>
      <c r="BV111" s="956" t="s">
        <v>113</v>
      </c>
      <c r="BW111" s="956"/>
      <c r="BX111" s="956"/>
      <c r="BY111" s="956"/>
      <c r="BZ111" s="956"/>
      <c r="CA111" s="956" t="s">
        <v>113</v>
      </c>
      <c r="CB111" s="956"/>
      <c r="CC111" s="956"/>
      <c r="CD111" s="956"/>
      <c r="CE111" s="956"/>
      <c r="CF111" s="950" t="s">
        <v>113</v>
      </c>
      <c r="CG111" s="951"/>
      <c r="CH111" s="951"/>
      <c r="CI111" s="951"/>
      <c r="CJ111" s="951"/>
      <c r="CK111" s="981"/>
      <c r="CL111" s="982"/>
      <c r="CM111" s="952" t="s">
        <v>411</v>
      </c>
      <c r="CN111" s="953"/>
      <c r="CO111" s="953"/>
      <c r="CP111" s="953"/>
      <c r="CQ111" s="953"/>
      <c r="CR111" s="953"/>
      <c r="CS111" s="953"/>
      <c r="CT111" s="953"/>
      <c r="CU111" s="953"/>
      <c r="CV111" s="953"/>
      <c r="CW111" s="953"/>
      <c r="CX111" s="953"/>
      <c r="CY111" s="953"/>
      <c r="CZ111" s="953"/>
      <c r="DA111" s="953"/>
      <c r="DB111" s="953"/>
      <c r="DC111" s="953"/>
      <c r="DD111" s="953"/>
      <c r="DE111" s="953"/>
      <c r="DF111" s="954"/>
      <c r="DG111" s="955" t="s">
        <v>113</v>
      </c>
      <c r="DH111" s="956"/>
      <c r="DI111" s="956"/>
      <c r="DJ111" s="956"/>
      <c r="DK111" s="956"/>
      <c r="DL111" s="956" t="s">
        <v>113</v>
      </c>
      <c r="DM111" s="956"/>
      <c r="DN111" s="956"/>
      <c r="DO111" s="956"/>
      <c r="DP111" s="956"/>
      <c r="DQ111" s="956" t="s">
        <v>113</v>
      </c>
      <c r="DR111" s="956"/>
      <c r="DS111" s="956"/>
      <c r="DT111" s="956"/>
      <c r="DU111" s="956"/>
      <c r="DV111" s="957" t="s">
        <v>113</v>
      </c>
      <c r="DW111" s="957"/>
      <c r="DX111" s="957"/>
      <c r="DY111" s="957"/>
      <c r="DZ111" s="958"/>
    </row>
    <row r="112" spans="1:131" s="199" customFormat="1" ht="26.25" customHeight="1" x14ac:dyDescent="0.15">
      <c r="A112" s="988" t="s">
        <v>412</v>
      </c>
      <c r="B112" s="989"/>
      <c r="C112" s="986" t="s">
        <v>413</v>
      </c>
      <c r="D112" s="986"/>
      <c r="E112" s="986"/>
      <c r="F112" s="986"/>
      <c r="G112" s="986"/>
      <c r="H112" s="986"/>
      <c r="I112" s="986"/>
      <c r="J112" s="986"/>
      <c r="K112" s="986"/>
      <c r="L112" s="986"/>
      <c r="M112" s="986"/>
      <c r="N112" s="986"/>
      <c r="O112" s="986"/>
      <c r="P112" s="986"/>
      <c r="Q112" s="986"/>
      <c r="R112" s="986"/>
      <c r="S112" s="986"/>
      <c r="T112" s="986"/>
      <c r="U112" s="986"/>
      <c r="V112" s="986"/>
      <c r="W112" s="986"/>
      <c r="X112" s="986"/>
      <c r="Y112" s="986"/>
      <c r="Z112" s="987"/>
      <c r="AA112" s="994" t="s">
        <v>113</v>
      </c>
      <c r="AB112" s="995"/>
      <c r="AC112" s="995"/>
      <c r="AD112" s="995"/>
      <c r="AE112" s="996"/>
      <c r="AF112" s="997" t="s">
        <v>113</v>
      </c>
      <c r="AG112" s="995"/>
      <c r="AH112" s="995"/>
      <c r="AI112" s="995"/>
      <c r="AJ112" s="996"/>
      <c r="AK112" s="997" t="s">
        <v>113</v>
      </c>
      <c r="AL112" s="995"/>
      <c r="AM112" s="995"/>
      <c r="AN112" s="995"/>
      <c r="AO112" s="996"/>
      <c r="AP112" s="998" t="s">
        <v>113</v>
      </c>
      <c r="AQ112" s="999"/>
      <c r="AR112" s="999"/>
      <c r="AS112" s="999"/>
      <c r="AT112" s="1000"/>
      <c r="AU112" s="936"/>
      <c r="AV112" s="937"/>
      <c r="AW112" s="937"/>
      <c r="AX112" s="937"/>
      <c r="AY112" s="937"/>
      <c r="AZ112" s="985" t="s">
        <v>414</v>
      </c>
      <c r="BA112" s="986"/>
      <c r="BB112" s="986"/>
      <c r="BC112" s="986"/>
      <c r="BD112" s="986"/>
      <c r="BE112" s="986"/>
      <c r="BF112" s="986"/>
      <c r="BG112" s="986"/>
      <c r="BH112" s="986"/>
      <c r="BI112" s="986"/>
      <c r="BJ112" s="986"/>
      <c r="BK112" s="986"/>
      <c r="BL112" s="986"/>
      <c r="BM112" s="986"/>
      <c r="BN112" s="986"/>
      <c r="BO112" s="986"/>
      <c r="BP112" s="987"/>
      <c r="BQ112" s="955">
        <v>518290</v>
      </c>
      <c r="BR112" s="956"/>
      <c r="BS112" s="956"/>
      <c r="BT112" s="956"/>
      <c r="BU112" s="956"/>
      <c r="BV112" s="956">
        <v>490371</v>
      </c>
      <c r="BW112" s="956"/>
      <c r="BX112" s="956"/>
      <c r="BY112" s="956"/>
      <c r="BZ112" s="956"/>
      <c r="CA112" s="956">
        <v>456554</v>
      </c>
      <c r="CB112" s="956"/>
      <c r="CC112" s="956"/>
      <c r="CD112" s="956"/>
      <c r="CE112" s="956"/>
      <c r="CF112" s="950">
        <v>49.6</v>
      </c>
      <c r="CG112" s="951"/>
      <c r="CH112" s="951"/>
      <c r="CI112" s="951"/>
      <c r="CJ112" s="951"/>
      <c r="CK112" s="981"/>
      <c r="CL112" s="982"/>
      <c r="CM112" s="952" t="s">
        <v>415</v>
      </c>
      <c r="CN112" s="953"/>
      <c r="CO112" s="953"/>
      <c r="CP112" s="953"/>
      <c r="CQ112" s="953"/>
      <c r="CR112" s="953"/>
      <c r="CS112" s="953"/>
      <c r="CT112" s="953"/>
      <c r="CU112" s="953"/>
      <c r="CV112" s="953"/>
      <c r="CW112" s="953"/>
      <c r="CX112" s="953"/>
      <c r="CY112" s="953"/>
      <c r="CZ112" s="953"/>
      <c r="DA112" s="953"/>
      <c r="DB112" s="953"/>
      <c r="DC112" s="953"/>
      <c r="DD112" s="953"/>
      <c r="DE112" s="953"/>
      <c r="DF112" s="954"/>
      <c r="DG112" s="955" t="s">
        <v>113</v>
      </c>
      <c r="DH112" s="956"/>
      <c r="DI112" s="956"/>
      <c r="DJ112" s="956"/>
      <c r="DK112" s="956"/>
      <c r="DL112" s="956" t="s">
        <v>113</v>
      </c>
      <c r="DM112" s="956"/>
      <c r="DN112" s="956"/>
      <c r="DO112" s="956"/>
      <c r="DP112" s="956"/>
      <c r="DQ112" s="956" t="s">
        <v>113</v>
      </c>
      <c r="DR112" s="956"/>
      <c r="DS112" s="956"/>
      <c r="DT112" s="956"/>
      <c r="DU112" s="956"/>
      <c r="DV112" s="957" t="s">
        <v>113</v>
      </c>
      <c r="DW112" s="957"/>
      <c r="DX112" s="957"/>
      <c r="DY112" s="957"/>
      <c r="DZ112" s="958"/>
    </row>
    <row r="113" spans="1:130" s="199" customFormat="1" ht="26.25" customHeight="1" x14ac:dyDescent="0.15">
      <c r="A113" s="990"/>
      <c r="B113" s="991"/>
      <c r="C113" s="986" t="s">
        <v>416</v>
      </c>
      <c r="D113" s="986"/>
      <c r="E113" s="986"/>
      <c r="F113" s="986"/>
      <c r="G113" s="986"/>
      <c r="H113" s="986"/>
      <c r="I113" s="986"/>
      <c r="J113" s="986"/>
      <c r="K113" s="986"/>
      <c r="L113" s="986"/>
      <c r="M113" s="986"/>
      <c r="N113" s="986"/>
      <c r="O113" s="986"/>
      <c r="P113" s="986"/>
      <c r="Q113" s="986"/>
      <c r="R113" s="986"/>
      <c r="S113" s="986"/>
      <c r="T113" s="986"/>
      <c r="U113" s="986"/>
      <c r="V113" s="986"/>
      <c r="W113" s="986"/>
      <c r="X113" s="986"/>
      <c r="Y113" s="986"/>
      <c r="Z113" s="987"/>
      <c r="AA113" s="969">
        <v>43996</v>
      </c>
      <c r="AB113" s="970"/>
      <c r="AC113" s="970"/>
      <c r="AD113" s="970"/>
      <c r="AE113" s="971"/>
      <c r="AF113" s="972">
        <v>41296</v>
      </c>
      <c r="AG113" s="970"/>
      <c r="AH113" s="970"/>
      <c r="AI113" s="970"/>
      <c r="AJ113" s="971"/>
      <c r="AK113" s="972">
        <v>44939</v>
      </c>
      <c r="AL113" s="970"/>
      <c r="AM113" s="970"/>
      <c r="AN113" s="970"/>
      <c r="AO113" s="971"/>
      <c r="AP113" s="973">
        <v>4.9000000000000004</v>
      </c>
      <c r="AQ113" s="974"/>
      <c r="AR113" s="974"/>
      <c r="AS113" s="974"/>
      <c r="AT113" s="975"/>
      <c r="AU113" s="936"/>
      <c r="AV113" s="937"/>
      <c r="AW113" s="937"/>
      <c r="AX113" s="937"/>
      <c r="AY113" s="937"/>
      <c r="AZ113" s="985" t="s">
        <v>417</v>
      </c>
      <c r="BA113" s="986"/>
      <c r="BB113" s="986"/>
      <c r="BC113" s="986"/>
      <c r="BD113" s="986"/>
      <c r="BE113" s="986"/>
      <c r="BF113" s="986"/>
      <c r="BG113" s="986"/>
      <c r="BH113" s="986"/>
      <c r="BI113" s="986"/>
      <c r="BJ113" s="986"/>
      <c r="BK113" s="986"/>
      <c r="BL113" s="986"/>
      <c r="BM113" s="986"/>
      <c r="BN113" s="986"/>
      <c r="BO113" s="986"/>
      <c r="BP113" s="987"/>
      <c r="BQ113" s="955">
        <v>3329</v>
      </c>
      <c r="BR113" s="956"/>
      <c r="BS113" s="956"/>
      <c r="BT113" s="956"/>
      <c r="BU113" s="956"/>
      <c r="BV113" s="956">
        <v>3238</v>
      </c>
      <c r="BW113" s="956"/>
      <c r="BX113" s="956"/>
      <c r="BY113" s="956"/>
      <c r="BZ113" s="956"/>
      <c r="CA113" s="956">
        <v>3487</v>
      </c>
      <c r="CB113" s="956"/>
      <c r="CC113" s="956"/>
      <c r="CD113" s="956"/>
      <c r="CE113" s="956"/>
      <c r="CF113" s="950">
        <v>0.4</v>
      </c>
      <c r="CG113" s="951"/>
      <c r="CH113" s="951"/>
      <c r="CI113" s="951"/>
      <c r="CJ113" s="951"/>
      <c r="CK113" s="981"/>
      <c r="CL113" s="982"/>
      <c r="CM113" s="952" t="s">
        <v>418</v>
      </c>
      <c r="CN113" s="953"/>
      <c r="CO113" s="953"/>
      <c r="CP113" s="953"/>
      <c r="CQ113" s="953"/>
      <c r="CR113" s="953"/>
      <c r="CS113" s="953"/>
      <c r="CT113" s="953"/>
      <c r="CU113" s="953"/>
      <c r="CV113" s="953"/>
      <c r="CW113" s="953"/>
      <c r="CX113" s="953"/>
      <c r="CY113" s="953"/>
      <c r="CZ113" s="953"/>
      <c r="DA113" s="953"/>
      <c r="DB113" s="953"/>
      <c r="DC113" s="953"/>
      <c r="DD113" s="953"/>
      <c r="DE113" s="953"/>
      <c r="DF113" s="954"/>
      <c r="DG113" s="994" t="s">
        <v>113</v>
      </c>
      <c r="DH113" s="995"/>
      <c r="DI113" s="995"/>
      <c r="DJ113" s="995"/>
      <c r="DK113" s="996"/>
      <c r="DL113" s="997" t="s">
        <v>113</v>
      </c>
      <c r="DM113" s="995"/>
      <c r="DN113" s="995"/>
      <c r="DO113" s="995"/>
      <c r="DP113" s="996"/>
      <c r="DQ113" s="997" t="s">
        <v>113</v>
      </c>
      <c r="DR113" s="995"/>
      <c r="DS113" s="995"/>
      <c r="DT113" s="995"/>
      <c r="DU113" s="996"/>
      <c r="DV113" s="998" t="s">
        <v>113</v>
      </c>
      <c r="DW113" s="999"/>
      <c r="DX113" s="999"/>
      <c r="DY113" s="999"/>
      <c r="DZ113" s="1000"/>
    </row>
    <row r="114" spans="1:130" s="199" customFormat="1" ht="26.25" customHeight="1" x14ac:dyDescent="0.15">
      <c r="A114" s="990"/>
      <c r="B114" s="991"/>
      <c r="C114" s="986" t="s">
        <v>419</v>
      </c>
      <c r="D114" s="986"/>
      <c r="E114" s="986"/>
      <c r="F114" s="986"/>
      <c r="G114" s="986"/>
      <c r="H114" s="986"/>
      <c r="I114" s="986"/>
      <c r="J114" s="986"/>
      <c r="K114" s="986"/>
      <c r="L114" s="986"/>
      <c r="M114" s="986"/>
      <c r="N114" s="986"/>
      <c r="O114" s="986"/>
      <c r="P114" s="986"/>
      <c r="Q114" s="986"/>
      <c r="R114" s="986"/>
      <c r="S114" s="986"/>
      <c r="T114" s="986"/>
      <c r="U114" s="986"/>
      <c r="V114" s="986"/>
      <c r="W114" s="986"/>
      <c r="X114" s="986"/>
      <c r="Y114" s="986"/>
      <c r="Z114" s="987"/>
      <c r="AA114" s="994">
        <v>13</v>
      </c>
      <c r="AB114" s="995"/>
      <c r="AC114" s="995"/>
      <c r="AD114" s="995"/>
      <c r="AE114" s="996"/>
      <c r="AF114" s="997">
        <v>141</v>
      </c>
      <c r="AG114" s="995"/>
      <c r="AH114" s="995"/>
      <c r="AI114" s="995"/>
      <c r="AJ114" s="996"/>
      <c r="AK114" s="997">
        <v>439</v>
      </c>
      <c r="AL114" s="995"/>
      <c r="AM114" s="995"/>
      <c r="AN114" s="995"/>
      <c r="AO114" s="996"/>
      <c r="AP114" s="998">
        <v>0</v>
      </c>
      <c r="AQ114" s="999"/>
      <c r="AR114" s="999"/>
      <c r="AS114" s="999"/>
      <c r="AT114" s="1000"/>
      <c r="AU114" s="936"/>
      <c r="AV114" s="937"/>
      <c r="AW114" s="937"/>
      <c r="AX114" s="937"/>
      <c r="AY114" s="937"/>
      <c r="AZ114" s="985" t="s">
        <v>420</v>
      </c>
      <c r="BA114" s="986"/>
      <c r="BB114" s="986"/>
      <c r="BC114" s="986"/>
      <c r="BD114" s="986"/>
      <c r="BE114" s="986"/>
      <c r="BF114" s="986"/>
      <c r="BG114" s="986"/>
      <c r="BH114" s="986"/>
      <c r="BI114" s="986"/>
      <c r="BJ114" s="986"/>
      <c r="BK114" s="986"/>
      <c r="BL114" s="986"/>
      <c r="BM114" s="986"/>
      <c r="BN114" s="986"/>
      <c r="BO114" s="986"/>
      <c r="BP114" s="987"/>
      <c r="BQ114" s="955">
        <v>362353</v>
      </c>
      <c r="BR114" s="956"/>
      <c r="BS114" s="956"/>
      <c r="BT114" s="956"/>
      <c r="BU114" s="956"/>
      <c r="BV114" s="956">
        <v>370612</v>
      </c>
      <c r="BW114" s="956"/>
      <c r="BX114" s="956"/>
      <c r="BY114" s="956"/>
      <c r="BZ114" s="956"/>
      <c r="CA114" s="956">
        <v>376768</v>
      </c>
      <c r="CB114" s="956"/>
      <c r="CC114" s="956"/>
      <c r="CD114" s="956"/>
      <c r="CE114" s="956"/>
      <c r="CF114" s="950">
        <v>40.9</v>
      </c>
      <c r="CG114" s="951"/>
      <c r="CH114" s="951"/>
      <c r="CI114" s="951"/>
      <c r="CJ114" s="951"/>
      <c r="CK114" s="981"/>
      <c r="CL114" s="982"/>
      <c r="CM114" s="952" t="s">
        <v>421</v>
      </c>
      <c r="CN114" s="953"/>
      <c r="CO114" s="953"/>
      <c r="CP114" s="953"/>
      <c r="CQ114" s="953"/>
      <c r="CR114" s="953"/>
      <c r="CS114" s="953"/>
      <c r="CT114" s="953"/>
      <c r="CU114" s="953"/>
      <c r="CV114" s="953"/>
      <c r="CW114" s="953"/>
      <c r="CX114" s="953"/>
      <c r="CY114" s="953"/>
      <c r="CZ114" s="953"/>
      <c r="DA114" s="953"/>
      <c r="DB114" s="953"/>
      <c r="DC114" s="953"/>
      <c r="DD114" s="953"/>
      <c r="DE114" s="953"/>
      <c r="DF114" s="954"/>
      <c r="DG114" s="994" t="s">
        <v>113</v>
      </c>
      <c r="DH114" s="995"/>
      <c r="DI114" s="995"/>
      <c r="DJ114" s="995"/>
      <c r="DK114" s="996"/>
      <c r="DL114" s="997" t="s">
        <v>113</v>
      </c>
      <c r="DM114" s="995"/>
      <c r="DN114" s="995"/>
      <c r="DO114" s="995"/>
      <c r="DP114" s="996"/>
      <c r="DQ114" s="997" t="s">
        <v>113</v>
      </c>
      <c r="DR114" s="995"/>
      <c r="DS114" s="995"/>
      <c r="DT114" s="995"/>
      <c r="DU114" s="996"/>
      <c r="DV114" s="998" t="s">
        <v>113</v>
      </c>
      <c r="DW114" s="999"/>
      <c r="DX114" s="999"/>
      <c r="DY114" s="999"/>
      <c r="DZ114" s="1000"/>
    </row>
    <row r="115" spans="1:130" s="199" customFormat="1" ht="26.25" customHeight="1" x14ac:dyDescent="0.15">
      <c r="A115" s="990"/>
      <c r="B115" s="991"/>
      <c r="C115" s="986" t="s">
        <v>422</v>
      </c>
      <c r="D115" s="986"/>
      <c r="E115" s="986"/>
      <c r="F115" s="986"/>
      <c r="G115" s="986"/>
      <c r="H115" s="986"/>
      <c r="I115" s="986"/>
      <c r="J115" s="986"/>
      <c r="K115" s="986"/>
      <c r="L115" s="986"/>
      <c r="M115" s="986"/>
      <c r="N115" s="986"/>
      <c r="O115" s="986"/>
      <c r="P115" s="986"/>
      <c r="Q115" s="986"/>
      <c r="R115" s="986"/>
      <c r="S115" s="986"/>
      <c r="T115" s="986"/>
      <c r="U115" s="986"/>
      <c r="V115" s="986"/>
      <c r="W115" s="986"/>
      <c r="X115" s="986"/>
      <c r="Y115" s="986"/>
      <c r="Z115" s="987"/>
      <c r="AA115" s="969" t="s">
        <v>113</v>
      </c>
      <c r="AB115" s="970"/>
      <c r="AC115" s="970"/>
      <c r="AD115" s="970"/>
      <c r="AE115" s="971"/>
      <c r="AF115" s="972" t="s">
        <v>113</v>
      </c>
      <c r="AG115" s="970"/>
      <c r="AH115" s="970"/>
      <c r="AI115" s="970"/>
      <c r="AJ115" s="971"/>
      <c r="AK115" s="972" t="s">
        <v>113</v>
      </c>
      <c r="AL115" s="970"/>
      <c r="AM115" s="970"/>
      <c r="AN115" s="970"/>
      <c r="AO115" s="971"/>
      <c r="AP115" s="973" t="s">
        <v>113</v>
      </c>
      <c r="AQ115" s="974"/>
      <c r="AR115" s="974"/>
      <c r="AS115" s="974"/>
      <c r="AT115" s="975"/>
      <c r="AU115" s="936"/>
      <c r="AV115" s="937"/>
      <c r="AW115" s="937"/>
      <c r="AX115" s="937"/>
      <c r="AY115" s="937"/>
      <c r="AZ115" s="985" t="s">
        <v>423</v>
      </c>
      <c r="BA115" s="986"/>
      <c r="BB115" s="986"/>
      <c r="BC115" s="986"/>
      <c r="BD115" s="986"/>
      <c r="BE115" s="986"/>
      <c r="BF115" s="986"/>
      <c r="BG115" s="986"/>
      <c r="BH115" s="986"/>
      <c r="BI115" s="986"/>
      <c r="BJ115" s="986"/>
      <c r="BK115" s="986"/>
      <c r="BL115" s="986"/>
      <c r="BM115" s="986"/>
      <c r="BN115" s="986"/>
      <c r="BO115" s="986"/>
      <c r="BP115" s="987"/>
      <c r="BQ115" s="955" t="s">
        <v>113</v>
      </c>
      <c r="BR115" s="956"/>
      <c r="BS115" s="956"/>
      <c r="BT115" s="956"/>
      <c r="BU115" s="956"/>
      <c r="BV115" s="956" t="s">
        <v>113</v>
      </c>
      <c r="BW115" s="956"/>
      <c r="BX115" s="956"/>
      <c r="BY115" s="956"/>
      <c r="BZ115" s="956"/>
      <c r="CA115" s="956" t="s">
        <v>113</v>
      </c>
      <c r="CB115" s="956"/>
      <c r="CC115" s="956"/>
      <c r="CD115" s="956"/>
      <c r="CE115" s="956"/>
      <c r="CF115" s="950" t="s">
        <v>113</v>
      </c>
      <c r="CG115" s="951"/>
      <c r="CH115" s="951"/>
      <c r="CI115" s="951"/>
      <c r="CJ115" s="951"/>
      <c r="CK115" s="981"/>
      <c r="CL115" s="982"/>
      <c r="CM115" s="985" t="s">
        <v>424</v>
      </c>
      <c r="CN115" s="1006"/>
      <c r="CO115" s="1006"/>
      <c r="CP115" s="1006"/>
      <c r="CQ115" s="1006"/>
      <c r="CR115" s="1006"/>
      <c r="CS115" s="1006"/>
      <c r="CT115" s="1006"/>
      <c r="CU115" s="1006"/>
      <c r="CV115" s="1006"/>
      <c r="CW115" s="1006"/>
      <c r="CX115" s="1006"/>
      <c r="CY115" s="1006"/>
      <c r="CZ115" s="1006"/>
      <c r="DA115" s="1006"/>
      <c r="DB115" s="1006"/>
      <c r="DC115" s="1006"/>
      <c r="DD115" s="1006"/>
      <c r="DE115" s="1006"/>
      <c r="DF115" s="987"/>
      <c r="DG115" s="994" t="s">
        <v>113</v>
      </c>
      <c r="DH115" s="995"/>
      <c r="DI115" s="995"/>
      <c r="DJ115" s="995"/>
      <c r="DK115" s="996"/>
      <c r="DL115" s="997" t="s">
        <v>113</v>
      </c>
      <c r="DM115" s="995"/>
      <c r="DN115" s="995"/>
      <c r="DO115" s="995"/>
      <c r="DP115" s="996"/>
      <c r="DQ115" s="997" t="s">
        <v>113</v>
      </c>
      <c r="DR115" s="995"/>
      <c r="DS115" s="995"/>
      <c r="DT115" s="995"/>
      <c r="DU115" s="996"/>
      <c r="DV115" s="998" t="s">
        <v>113</v>
      </c>
      <c r="DW115" s="999"/>
      <c r="DX115" s="999"/>
      <c r="DY115" s="999"/>
      <c r="DZ115" s="1000"/>
    </row>
    <row r="116" spans="1:130" s="199" customFormat="1" ht="26.25" customHeight="1" x14ac:dyDescent="0.15">
      <c r="A116" s="992"/>
      <c r="B116" s="993"/>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94">
        <v>244</v>
      </c>
      <c r="AB116" s="995"/>
      <c r="AC116" s="995"/>
      <c r="AD116" s="995"/>
      <c r="AE116" s="996"/>
      <c r="AF116" s="997" t="s">
        <v>113</v>
      </c>
      <c r="AG116" s="995"/>
      <c r="AH116" s="995"/>
      <c r="AI116" s="995"/>
      <c r="AJ116" s="996"/>
      <c r="AK116" s="997" t="s">
        <v>113</v>
      </c>
      <c r="AL116" s="995"/>
      <c r="AM116" s="995"/>
      <c r="AN116" s="995"/>
      <c r="AO116" s="996"/>
      <c r="AP116" s="998" t="s">
        <v>113</v>
      </c>
      <c r="AQ116" s="999"/>
      <c r="AR116" s="999"/>
      <c r="AS116" s="999"/>
      <c r="AT116" s="1000"/>
      <c r="AU116" s="936"/>
      <c r="AV116" s="937"/>
      <c r="AW116" s="937"/>
      <c r="AX116" s="937"/>
      <c r="AY116" s="937"/>
      <c r="AZ116" s="1003" t="s">
        <v>426</v>
      </c>
      <c r="BA116" s="1004"/>
      <c r="BB116" s="1004"/>
      <c r="BC116" s="1004"/>
      <c r="BD116" s="1004"/>
      <c r="BE116" s="1004"/>
      <c r="BF116" s="1004"/>
      <c r="BG116" s="1004"/>
      <c r="BH116" s="1004"/>
      <c r="BI116" s="1004"/>
      <c r="BJ116" s="1004"/>
      <c r="BK116" s="1004"/>
      <c r="BL116" s="1004"/>
      <c r="BM116" s="1004"/>
      <c r="BN116" s="1004"/>
      <c r="BO116" s="1004"/>
      <c r="BP116" s="1005"/>
      <c r="BQ116" s="955" t="s">
        <v>113</v>
      </c>
      <c r="BR116" s="956"/>
      <c r="BS116" s="956"/>
      <c r="BT116" s="956"/>
      <c r="BU116" s="956"/>
      <c r="BV116" s="956" t="s">
        <v>113</v>
      </c>
      <c r="BW116" s="956"/>
      <c r="BX116" s="956"/>
      <c r="BY116" s="956"/>
      <c r="BZ116" s="956"/>
      <c r="CA116" s="956" t="s">
        <v>113</v>
      </c>
      <c r="CB116" s="956"/>
      <c r="CC116" s="956"/>
      <c r="CD116" s="956"/>
      <c r="CE116" s="956"/>
      <c r="CF116" s="950" t="s">
        <v>113</v>
      </c>
      <c r="CG116" s="951"/>
      <c r="CH116" s="951"/>
      <c r="CI116" s="951"/>
      <c r="CJ116" s="951"/>
      <c r="CK116" s="981"/>
      <c r="CL116" s="982"/>
      <c r="CM116" s="952" t="s">
        <v>427</v>
      </c>
      <c r="CN116" s="953"/>
      <c r="CO116" s="953"/>
      <c r="CP116" s="953"/>
      <c r="CQ116" s="953"/>
      <c r="CR116" s="953"/>
      <c r="CS116" s="953"/>
      <c r="CT116" s="953"/>
      <c r="CU116" s="953"/>
      <c r="CV116" s="953"/>
      <c r="CW116" s="953"/>
      <c r="CX116" s="953"/>
      <c r="CY116" s="953"/>
      <c r="CZ116" s="953"/>
      <c r="DA116" s="953"/>
      <c r="DB116" s="953"/>
      <c r="DC116" s="953"/>
      <c r="DD116" s="953"/>
      <c r="DE116" s="953"/>
      <c r="DF116" s="954"/>
      <c r="DG116" s="994" t="s">
        <v>113</v>
      </c>
      <c r="DH116" s="995"/>
      <c r="DI116" s="995"/>
      <c r="DJ116" s="995"/>
      <c r="DK116" s="996"/>
      <c r="DL116" s="997" t="s">
        <v>113</v>
      </c>
      <c r="DM116" s="995"/>
      <c r="DN116" s="995"/>
      <c r="DO116" s="995"/>
      <c r="DP116" s="996"/>
      <c r="DQ116" s="997" t="s">
        <v>113</v>
      </c>
      <c r="DR116" s="995"/>
      <c r="DS116" s="995"/>
      <c r="DT116" s="995"/>
      <c r="DU116" s="996"/>
      <c r="DV116" s="998" t="s">
        <v>113</v>
      </c>
      <c r="DW116" s="999"/>
      <c r="DX116" s="999"/>
      <c r="DY116" s="999"/>
      <c r="DZ116" s="1000"/>
    </row>
    <row r="117" spans="1:130" s="199" customFormat="1" ht="26.25" customHeight="1" x14ac:dyDescent="0.15">
      <c r="A117" s="940" t="s">
        <v>172</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11" t="s">
        <v>428</v>
      </c>
      <c r="Z117" s="922"/>
      <c r="AA117" s="1012">
        <v>275525</v>
      </c>
      <c r="AB117" s="1013"/>
      <c r="AC117" s="1013"/>
      <c r="AD117" s="1013"/>
      <c r="AE117" s="1014"/>
      <c r="AF117" s="1015">
        <v>276583</v>
      </c>
      <c r="AG117" s="1013"/>
      <c r="AH117" s="1013"/>
      <c r="AI117" s="1013"/>
      <c r="AJ117" s="1014"/>
      <c r="AK117" s="1015">
        <v>282283</v>
      </c>
      <c r="AL117" s="1013"/>
      <c r="AM117" s="1013"/>
      <c r="AN117" s="1013"/>
      <c r="AO117" s="1014"/>
      <c r="AP117" s="1016"/>
      <c r="AQ117" s="1017"/>
      <c r="AR117" s="1017"/>
      <c r="AS117" s="1017"/>
      <c r="AT117" s="1018"/>
      <c r="AU117" s="936"/>
      <c r="AV117" s="937"/>
      <c r="AW117" s="937"/>
      <c r="AX117" s="937"/>
      <c r="AY117" s="937"/>
      <c r="AZ117" s="1003" t="s">
        <v>429</v>
      </c>
      <c r="BA117" s="1004"/>
      <c r="BB117" s="1004"/>
      <c r="BC117" s="1004"/>
      <c r="BD117" s="1004"/>
      <c r="BE117" s="1004"/>
      <c r="BF117" s="1004"/>
      <c r="BG117" s="1004"/>
      <c r="BH117" s="1004"/>
      <c r="BI117" s="1004"/>
      <c r="BJ117" s="1004"/>
      <c r="BK117" s="1004"/>
      <c r="BL117" s="1004"/>
      <c r="BM117" s="1004"/>
      <c r="BN117" s="1004"/>
      <c r="BO117" s="1004"/>
      <c r="BP117" s="1005"/>
      <c r="BQ117" s="955" t="s">
        <v>113</v>
      </c>
      <c r="BR117" s="956"/>
      <c r="BS117" s="956"/>
      <c r="BT117" s="956"/>
      <c r="BU117" s="956"/>
      <c r="BV117" s="956" t="s">
        <v>113</v>
      </c>
      <c r="BW117" s="956"/>
      <c r="BX117" s="956"/>
      <c r="BY117" s="956"/>
      <c r="BZ117" s="956"/>
      <c r="CA117" s="956" t="s">
        <v>113</v>
      </c>
      <c r="CB117" s="956"/>
      <c r="CC117" s="956"/>
      <c r="CD117" s="956"/>
      <c r="CE117" s="956"/>
      <c r="CF117" s="950" t="s">
        <v>113</v>
      </c>
      <c r="CG117" s="951"/>
      <c r="CH117" s="951"/>
      <c r="CI117" s="951"/>
      <c r="CJ117" s="951"/>
      <c r="CK117" s="981"/>
      <c r="CL117" s="982"/>
      <c r="CM117" s="952" t="s">
        <v>430</v>
      </c>
      <c r="CN117" s="953"/>
      <c r="CO117" s="953"/>
      <c r="CP117" s="953"/>
      <c r="CQ117" s="953"/>
      <c r="CR117" s="953"/>
      <c r="CS117" s="953"/>
      <c r="CT117" s="953"/>
      <c r="CU117" s="953"/>
      <c r="CV117" s="953"/>
      <c r="CW117" s="953"/>
      <c r="CX117" s="953"/>
      <c r="CY117" s="953"/>
      <c r="CZ117" s="953"/>
      <c r="DA117" s="953"/>
      <c r="DB117" s="953"/>
      <c r="DC117" s="953"/>
      <c r="DD117" s="953"/>
      <c r="DE117" s="953"/>
      <c r="DF117" s="954"/>
      <c r="DG117" s="994" t="s">
        <v>113</v>
      </c>
      <c r="DH117" s="995"/>
      <c r="DI117" s="995"/>
      <c r="DJ117" s="995"/>
      <c r="DK117" s="996"/>
      <c r="DL117" s="997" t="s">
        <v>113</v>
      </c>
      <c r="DM117" s="995"/>
      <c r="DN117" s="995"/>
      <c r="DO117" s="995"/>
      <c r="DP117" s="996"/>
      <c r="DQ117" s="997" t="s">
        <v>113</v>
      </c>
      <c r="DR117" s="995"/>
      <c r="DS117" s="995"/>
      <c r="DT117" s="995"/>
      <c r="DU117" s="996"/>
      <c r="DV117" s="998" t="s">
        <v>113</v>
      </c>
      <c r="DW117" s="999"/>
      <c r="DX117" s="999"/>
      <c r="DY117" s="999"/>
      <c r="DZ117" s="1000"/>
    </row>
    <row r="118" spans="1:130" s="199" customFormat="1" ht="26.25" customHeight="1" x14ac:dyDescent="0.15">
      <c r="A118" s="940" t="s">
        <v>404</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402</v>
      </c>
      <c r="AB118" s="921"/>
      <c r="AC118" s="921"/>
      <c r="AD118" s="921"/>
      <c r="AE118" s="922"/>
      <c r="AF118" s="920" t="s">
        <v>289</v>
      </c>
      <c r="AG118" s="921"/>
      <c r="AH118" s="921"/>
      <c r="AI118" s="921"/>
      <c r="AJ118" s="922"/>
      <c r="AK118" s="920" t="s">
        <v>288</v>
      </c>
      <c r="AL118" s="921"/>
      <c r="AM118" s="921"/>
      <c r="AN118" s="921"/>
      <c r="AO118" s="922"/>
      <c r="AP118" s="1007" t="s">
        <v>403</v>
      </c>
      <c r="AQ118" s="1008"/>
      <c r="AR118" s="1008"/>
      <c r="AS118" s="1008"/>
      <c r="AT118" s="1009"/>
      <c r="AU118" s="936"/>
      <c r="AV118" s="937"/>
      <c r="AW118" s="937"/>
      <c r="AX118" s="937"/>
      <c r="AY118" s="937"/>
      <c r="AZ118" s="1010" t="s">
        <v>431</v>
      </c>
      <c r="BA118" s="1001"/>
      <c r="BB118" s="1001"/>
      <c r="BC118" s="1001"/>
      <c r="BD118" s="1001"/>
      <c r="BE118" s="1001"/>
      <c r="BF118" s="1001"/>
      <c r="BG118" s="1001"/>
      <c r="BH118" s="1001"/>
      <c r="BI118" s="1001"/>
      <c r="BJ118" s="1001"/>
      <c r="BK118" s="1001"/>
      <c r="BL118" s="1001"/>
      <c r="BM118" s="1001"/>
      <c r="BN118" s="1001"/>
      <c r="BO118" s="1001"/>
      <c r="BP118" s="1002"/>
      <c r="BQ118" s="1033" t="s">
        <v>113</v>
      </c>
      <c r="BR118" s="1034"/>
      <c r="BS118" s="1034"/>
      <c r="BT118" s="1034"/>
      <c r="BU118" s="1034"/>
      <c r="BV118" s="1034" t="s">
        <v>113</v>
      </c>
      <c r="BW118" s="1034"/>
      <c r="BX118" s="1034"/>
      <c r="BY118" s="1034"/>
      <c r="BZ118" s="1034"/>
      <c r="CA118" s="1034" t="s">
        <v>113</v>
      </c>
      <c r="CB118" s="1034"/>
      <c r="CC118" s="1034"/>
      <c r="CD118" s="1034"/>
      <c r="CE118" s="1034"/>
      <c r="CF118" s="950" t="s">
        <v>113</v>
      </c>
      <c r="CG118" s="951"/>
      <c r="CH118" s="951"/>
      <c r="CI118" s="951"/>
      <c r="CJ118" s="951"/>
      <c r="CK118" s="981"/>
      <c r="CL118" s="982"/>
      <c r="CM118" s="952" t="s">
        <v>432</v>
      </c>
      <c r="CN118" s="953"/>
      <c r="CO118" s="953"/>
      <c r="CP118" s="953"/>
      <c r="CQ118" s="953"/>
      <c r="CR118" s="953"/>
      <c r="CS118" s="953"/>
      <c r="CT118" s="953"/>
      <c r="CU118" s="953"/>
      <c r="CV118" s="953"/>
      <c r="CW118" s="953"/>
      <c r="CX118" s="953"/>
      <c r="CY118" s="953"/>
      <c r="CZ118" s="953"/>
      <c r="DA118" s="953"/>
      <c r="DB118" s="953"/>
      <c r="DC118" s="953"/>
      <c r="DD118" s="953"/>
      <c r="DE118" s="953"/>
      <c r="DF118" s="954"/>
      <c r="DG118" s="994" t="s">
        <v>113</v>
      </c>
      <c r="DH118" s="995"/>
      <c r="DI118" s="995"/>
      <c r="DJ118" s="995"/>
      <c r="DK118" s="996"/>
      <c r="DL118" s="997" t="s">
        <v>113</v>
      </c>
      <c r="DM118" s="995"/>
      <c r="DN118" s="995"/>
      <c r="DO118" s="995"/>
      <c r="DP118" s="996"/>
      <c r="DQ118" s="997" t="s">
        <v>113</v>
      </c>
      <c r="DR118" s="995"/>
      <c r="DS118" s="995"/>
      <c r="DT118" s="995"/>
      <c r="DU118" s="996"/>
      <c r="DV118" s="998" t="s">
        <v>113</v>
      </c>
      <c r="DW118" s="999"/>
      <c r="DX118" s="999"/>
      <c r="DY118" s="999"/>
      <c r="DZ118" s="1000"/>
    </row>
    <row r="119" spans="1:130" s="199" customFormat="1" ht="26.25" customHeight="1" x14ac:dyDescent="0.15">
      <c r="A119" s="1094" t="s">
        <v>407</v>
      </c>
      <c r="B119" s="980"/>
      <c r="C119" s="959" t="s">
        <v>408</v>
      </c>
      <c r="D119" s="960"/>
      <c r="E119" s="960"/>
      <c r="F119" s="960"/>
      <c r="G119" s="960"/>
      <c r="H119" s="960"/>
      <c r="I119" s="960"/>
      <c r="J119" s="960"/>
      <c r="K119" s="960"/>
      <c r="L119" s="960"/>
      <c r="M119" s="960"/>
      <c r="N119" s="960"/>
      <c r="O119" s="960"/>
      <c r="P119" s="960"/>
      <c r="Q119" s="960"/>
      <c r="R119" s="960"/>
      <c r="S119" s="960"/>
      <c r="T119" s="960"/>
      <c r="U119" s="960"/>
      <c r="V119" s="960"/>
      <c r="W119" s="960"/>
      <c r="X119" s="960"/>
      <c r="Y119" s="960"/>
      <c r="Z119" s="961"/>
      <c r="AA119" s="927" t="s">
        <v>113</v>
      </c>
      <c r="AB119" s="928"/>
      <c r="AC119" s="928"/>
      <c r="AD119" s="928"/>
      <c r="AE119" s="929"/>
      <c r="AF119" s="930" t="s">
        <v>113</v>
      </c>
      <c r="AG119" s="928"/>
      <c r="AH119" s="928"/>
      <c r="AI119" s="928"/>
      <c r="AJ119" s="929"/>
      <c r="AK119" s="930" t="s">
        <v>113</v>
      </c>
      <c r="AL119" s="928"/>
      <c r="AM119" s="928"/>
      <c r="AN119" s="928"/>
      <c r="AO119" s="929"/>
      <c r="AP119" s="931" t="s">
        <v>113</v>
      </c>
      <c r="AQ119" s="932"/>
      <c r="AR119" s="932"/>
      <c r="AS119" s="932"/>
      <c r="AT119" s="933"/>
      <c r="AU119" s="938"/>
      <c r="AV119" s="939"/>
      <c r="AW119" s="939"/>
      <c r="AX119" s="939"/>
      <c r="AY119" s="939"/>
      <c r="AZ119" s="230" t="s">
        <v>172</v>
      </c>
      <c r="BA119" s="230"/>
      <c r="BB119" s="230"/>
      <c r="BC119" s="230"/>
      <c r="BD119" s="230"/>
      <c r="BE119" s="230"/>
      <c r="BF119" s="230"/>
      <c r="BG119" s="230"/>
      <c r="BH119" s="230"/>
      <c r="BI119" s="230"/>
      <c r="BJ119" s="230"/>
      <c r="BK119" s="230"/>
      <c r="BL119" s="230"/>
      <c r="BM119" s="230"/>
      <c r="BN119" s="230"/>
      <c r="BO119" s="1011" t="s">
        <v>433</v>
      </c>
      <c r="BP119" s="1042"/>
      <c r="BQ119" s="1033">
        <v>2891358</v>
      </c>
      <c r="BR119" s="1034"/>
      <c r="BS119" s="1034"/>
      <c r="BT119" s="1034"/>
      <c r="BU119" s="1034"/>
      <c r="BV119" s="1034">
        <v>2532448</v>
      </c>
      <c r="BW119" s="1034"/>
      <c r="BX119" s="1034"/>
      <c r="BY119" s="1034"/>
      <c r="BZ119" s="1034"/>
      <c r="CA119" s="1034">
        <v>2320277</v>
      </c>
      <c r="CB119" s="1034"/>
      <c r="CC119" s="1034"/>
      <c r="CD119" s="1034"/>
      <c r="CE119" s="1034"/>
      <c r="CF119" s="1035"/>
      <c r="CG119" s="1036"/>
      <c r="CH119" s="1036"/>
      <c r="CI119" s="1036"/>
      <c r="CJ119" s="1037"/>
      <c r="CK119" s="983"/>
      <c r="CL119" s="984"/>
      <c r="CM119" s="1038" t="s">
        <v>434</v>
      </c>
      <c r="CN119" s="1039"/>
      <c r="CO119" s="1039"/>
      <c r="CP119" s="1039"/>
      <c r="CQ119" s="1039"/>
      <c r="CR119" s="1039"/>
      <c r="CS119" s="1039"/>
      <c r="CT119" s="1039"/>
      <c r="CU119" s="1039"/>
      <c r="CV119" s="1039"/>
      <c r="CW119" s="1039"/>
      <c r="CX119" s="1039"/>
      <c r="CY119" s="1039"/>
      <c r="CZ119" s="1039"/>
      <c r="DA119" s="1039"/>
      <c r="DB119" s="1039"/>
      <c r="DC119" s="1039"/>
      <c r="DD119" s="1039"/>
      <c r="DE119" s="1039"/>
      <c r="DF119" s="1040"/>
      <c r="DG119" s="1041" t="s">
        <v>113</v>
      </c>
      <c r="DH119" s="1020"/>
      <c r="DI119" s="1020"/>
      <c r="DJ119" s="1020"/>
      <c r="DK119" s="1021"/>
      <c r="DL119" s="1019" t="s">
        <v>113</v>
      </c>
      <c r="DM119" s="1020"/>
      <c r="DN119" s="1020"/>
      <c r="DO119" s="1020"/>
      <c r="DP119" s="1021"/>
      <c r="DQ119" s="1019" t="s">
        <v>113</v>
      </c>
      <c r="DR119" s="1020"/>
      <c r="DS119" s="1020"/>
      <c r="DT119" s="1020"/>
      <c r="DU119" s="1021"/>
      <c r="DV119" s="1022" t="s">
        <v>113</v>
      </c>
      <c r="DW119" s="1023"/>
      <c r="DX119" s="1023"/>
      <c r="DY119" s="1023"/>
      <c r="DZ119" s="1024"/>
    </row>
    <row r="120" spans="1:130" s="199" customFormat="1" ht="26.25" customHeight="1" x14ac:dyDescent="0.15">
      <c r="A120" s="1095"/>
      <c r="B120" s="982"/>
      <c r="C120" s="952" t="s">
        <v>411</v>
      </c>
      <c r="D120" s="953"/>
      <c r="E120" s="953"/>
      <c r="F120" s="953"/>
      <c r="G120" s="953"/>
      <c r="H120" s="953"/>
      <c r="I120" s="953"/>
      <c r="J120" s="953"/>
      <c r="K120" s="953"/>
      <c r="L120" s="953"/>
      <c r="M120" s="953"/>
      <c r="N120" s="953"/>
      <c r="O120" s="953"/>
      <c r="P120" s="953"/>
      <c r="Q120" s="953"/>
      <c r="R120" s="953"/>
      <c r="S120" s="953"/>
      <c r="T120" s="953"/>
      <c r="U120" s="953"/>
      <c r="V120" s="953"/>
      <c r="W120" s="953"/>
      <c r="X120" s="953"/>
      <c r="Y120" s="953"/>
      <c r="Z120" s="954"/>
      <c r="AA120" s="994" t="s">
        <v>113</v>
      </c>
      <c r="AB120" s="995"/>
      <c r="AC120" s="995"/>
      <c r="AD120" s="995"/>
      <c r="AE120" s="996"/>
      <c r="AF120" s="997" t="s">
        <v>113</v>
      </c>
      <c r="AG120" s="995"/>
      <c r="AH120" s="995"/>
      <c r="AI120" s="995"/>
      <c r="AJ120" s="996"/>
      <c r="AK120" s="997" t="s">
        <v>113</v>
      </c>
      <c r="AL120" s="995"/>
      <c r="AM120" s="995"/>
      <c r="AN120" s="995"/>
      <c r="AO120" s="996"/>
      <c r="AP120" s="998" t="s">
        <v>113</v>
      </c>
      <c r="AQ120" s="999"/>
      <c r="AR120" s="999"/>
      <c r="AS120" s="999"/>
      <c r="AT120" s="1000"/>
      <c r="AU120" s="1025" t="s">
        <v>435</v>
      </c>
      <c r="AV120" s="1026"/>
      <c r="AW120" s="1026"/>
      <c r="AX120" s="1026"/>
      <c r="AY120" s="1027"/>
      <c r="AZ120" s="976" t="s">
        <v>436</v>
      </c>
      <c r="BA120" s="925"/>
      <c r="BB120" s="925"/>
      <c r="BC120" s="925"/>
      <c r="BD120" s="925"/>
      <c r="BE120" s="925"/>
      <c r="BF120" s="925"/>
      <c r="BG120" s="925"/>
      <c r="BH120" s="925"/>
      <c r="BI120" s="925"/>
      <c r="BJ120" s="925"/>
      <c r="BK120" s="925"/>
      <c r="BL120" s="925"/>
      <c r="BM120" s="925"/>
      <c r="BN120" s="925"/>
      <c r="BO120" s="925"/>
      <c r="BP120" s="926"/>
      <c r="BQ120" s="962">
        <v>2030655</v>
      </c>
      <c r="BR120" s="963"/>
      <c r="BS120" s="963"/>
      <c r="BT120" s="963"/>
      <c r="BU120" s="963"/>
      <c r="BV120" s="963">
        <v>2102640</v>
      </c>
      <c r="BW120" s="963"/>
      <c r="BX120" s="963"/>
      <c r="BY120" s="963"/>
      <c r="BZ120" s="963"/>
      <c r="CA120" s="963">
        <v>2143034</v>
      </c>
      <c r="CB120" s="963"/>
      <c r="CC120" s="963"/>
      <c r="CD120" s="963"/>
      <c r="CE120" s="963"/>
      <c r="CF120" s="977">
        <v>232.7</v>
      </c>
      <c r="CG120" s="978"/>
      <c r="CH120" s="978"/>
      <c r="CI120" s="978"/>
      <c r="CJ120" s="978"/>
      <c r="CK120" s="1043" t="s">
        <v>437</v>
      </c>
      <c r="CL120" s="1044"/>
      <c r="CM120" s="1044"/>
      <c r="CN120" s="1044"/>
      <c r="CO120" s="1045"/>
      <c r="CP120" s="1051" t="s">
        <v>387</v>
      </c>
      <c r="CQ120" s="1052"/>
      <c r="CR120" s="1052"/>
      <c r="CS120" s="1052"/>
      <c r="CT120" s="1052"/>
      <c r="CU120" s="1052"/>
      <c r="CV120" s="1052"/>
      <c r="CW120" s="1052"/>
      <c r="CX120" s="1052"/>
      <c r="CY120" s="1052"/>
      <c r="CZ120" s="1052"/>
      <c r="DA120" s="1052"/>
      <c r="DB120" s="1052"/>
      <c r="DC120" s="1052"/>
      <c r="DD120" s="1052"/>
      <c r="DE120" s="1052"/>
      <c r="DF120" s="1053"/>
      <c r="DG120" s="962">
        <v>433453</v>
      </c>
      <c r="DH120" s="963"/>
      <c r="DI120" s="963"/>
      <c r="DJ120" s="963"/>
      <c r="DK120" s="963"/>
      <c r="DL120" s="963">
        <v>404935</v>
      </c>
      <c r="DM120" s="963"/>
      <c r="DN120" s="963"/>
      <c r="DO120" s="963"/>
      <c r="DP120" s="963"/>
      <c r="DQ120" s="963">
        <v>350187</v>
      </c>
      <c r="DR120" s="963"/>
      <c r="DS120" s="963"/>
      <c r="DT120" s="963"/>
      <c r="DU120" s="963"/>
      <c r="DV120" s="964">
        <v>38</v>
      </c>
      <c r="DW120" s="964"/>
      <c r="DX120" s="964"/>
      <c r="DY120" s="964"/>
      <c r="DZ120" s="965"/>
    </row>
    <row r="121" spans="1:130" s="199" customFormat="1" ht="26.25" customHeight="1" x14ac:dyDescent="0.15">
      <c r="A121" s="1095"/>
      <c r="B121" s="982"/>
      <c r="C121" s="1003" t="s">
        <v>438</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94" t="s">
        <v>113</v>
      </c>
      <c r="AB121" s="995"/>
      <c r="AC121" s="995"/>
      <c r="AD121" s="995"/>
      <c r="AE121" s="996"/>
      <c r="AF121" s="997" t="s">
        <v>113</v>
      </c>
      <c r="AG121" s="995"/>
      <c r="AH121" s="995"/>
      <c r="AI121" s="995"/>
      <c r="AJ121" s="996"/>
      <c r="AK121" s="997" t="s">
        <v>113</v>
      </c>
      <c r="AL121" s="995"/>
      <c r="AM121" s="995"/>
      <c r="AN121" s="995"/>
      <c r="AO121" s="996"/>
      <c r="AP121" s="998" t="s">
        <v>113</v>
      </c>
      <c r="AQ121" s="999"/>
      <c r="AR121" s="999"/>
      <c r="AS121" s="999"/>
      <c r="AT121" s="1000"/>
      <c r="AU121" s="1028"/>
      <c r="AV121" s="1029"/>
      <c r="AW121" s="1029"/>
      <c r="AX121" s="1029"/>
      <c r="AY121" s="1030"/>
      <c r="AZ121" s="985" t="s">
        <v>439</v>
      </c>
      <c r="BA121" s="986"/>
      <c r="BB121" s="986"/>
      <c r="BC121" s="986"/>
      <c r="BD121" s="986"/>
      <c r="BE121" s="986"/>
      <c r="BF121" s="986"/>
      <c r="BG121" s="986"/>
      <c r="BH121" s="986"/>
      <c r="BI121" s="986"/>
      <c r="BJ121" s="986"/>
      <c r="BK121" s="986"/>
      <c r="BL121" s="986"/>
      <c r="BM121" s="986"/>
      <c r="BN121" s="986"/>
      <c r="BO121" s="986"/>
      <c r="BP121" s="987"/>
      <c r="BQ121" s="955" t="s">
        <v>113</v>
      </c>
      <c r="BR121" s="956"/>
      <c r="BS121" s="956"/>
      <c r="BT121" s="956"/>
      <c r="BU121" s="956"/>
      <c r="BV121" s="956" t="s">
        <v>113</v>
      </c>
      <c r="BW121" s="956"/>
      <c r="BX121" s="956"/>
      <c r="BY121" s="956"/>
      <c r="BZ121" s="956"/>
      <c r="CA121" s="956" t="s">
        <v>113</v>
      </c>
      <c r="CB121" s="956"/>
      <c r="CC121" s="956"/>
      <c r="CD121" s="956"/>
      <c r="CE121" s="956"/>
      <c r="CF121" s="950" t="s">
        <v>113</v>
      </c>
      <c r="CG121" s="951"/>
      <c r="CH121" s="951"/>
      <c r="CI121" s="951"/>
      <c r="CJ121" s="951"/>
      <c r="CK121" s="1046"/>
      <c r="CL121" s="1047"/>
      <c r="CM121" s="1047"/>
      <c r="CN121" s="1047"/>
      <c r="CO121" s="1048"/>
      <c r="CP121" s="1056" t="s">
        <v>385</v>
      </c>
      <c r="CQ121" s="1057"/>
      <c r="CR121" s="1057"/>
      <c r="CS121" s="1057"/>
      <c r="CT121" s="1057"/>
      <c r="CU121" s="1057"/>
      <c r="CV121" s="1057"/>
      <c r="CW121" s="1057"/>
      <c r="CX121" s="1057"/>
      <c r="CY121" s="1057"/>
      <c r="CZ121" s="1057"/>
      <c r="DA121" s="1057"/>
      <c r="DB121" s="1057"/>
      <c r="DC121" s="1057"/>
      <c r="DD121" s="1057"/>
      <c r="DE121" s="1057"/>
      <c r="DF121" s="1058"/>
      <c r="DG121" s="955">
        <v>84837</v>
      </c>
      <c r="DH121" s="956"/>
      <c r="DI121" s="956"/>
      <c r="DJ121" s="956"/>
      <c r="DK121" s="956"/>
      <c r="DL121" s="956">
        <v>85436</v>
      </c>
      <c r="DM121" s="956"/>
      <c r="DN121" s="956"/>
      <c r="DO121" s="956"/>
      <c r="DP121" s="956"/>
      <c r="DQ121" s="956">
        <v>83099</v>
      </c>
      <c r="DR121" s="956"/>
      <c r="DS121" s="956"/>
      <c r="DT121" s="956"/>
      <c r="DU121" s="956"/>
      <c r="DV121" s="957">
        <v>9</v>
      </c>
      <c r="DW121" s="957"/>
      <c r="DX121" s="957"/>
      <c r="DY121" s="957"/>
      <c r="DZ121" s="958"/>
    </row>
    <row r="122" spans="1:130" s="199" customFormat="1" ht="26.25" customHeight="1" x14ac:dyDescent="0.15">
      <c r="A122" s="1095"/>
      <c r="B122" s="982"/>
      <c r="C122" s="952" t="s">
        <v>421</v>
      </c>
      <c r="D122" s="953"/>
      <c r="E122" s="953"/>
      <c r="F122" s="953"/>
      <c r="G122" s="953"/>
      <c r="H122" s="953"/>
      <c r="I122" s="953"/>
      <c r="J122" s="953"/>
      <c r="K122" s="953"/>
      <c r="L122" s="953"/>
      <c r="M122" s="953"/>
      <c r="N122" s="953"/>
      <c r="O122" s="953"/>
      <c r="P122" s="953"/>
      <c r="Q122" s="953"/>
      <c r="R122" s="953"/>
      <c r="S122" s="953"/>
      <c r="T122" s="953"/>
      <c r="U122" s="953"/>
      <c r="V122" s="953"/>
      <c r="W122" s="953"/>
      <c r="X122" s="953"/>
      <c r="Y122" s="953"/>
      <c r="Z122" s="954"/>
      <c r="AA122" s="994" t="s">
        <v>113</v>
      </c>
      <c r="AB122" s="995"/>
      <c r="AC122" s="995"/>
      <c r="AD122" s="995"/>
      <c r="AE122" s="996"/>
      <c r="AF122" s="997" t="s">
        <v>113</v>
      </c>
      <c r="AG122" s="995"/>
      <c r="AH122" s="995"/>
      <c r="AI122" s="995"/>
      <c r="AJ122" s="996"/>
      <c r="AK122" s="997" t="s">
        <v>113</v>
      </c>
      <c r="AL122" s="995"/>
      <c r="AM122" s="995"/>
      <c r="AN122" s="995"/>
      <c r="AO122" s="996"/>
      <c r="AP122" s="998" t="s">
        <v>113</v>
      </c>
      <c r="AQ122" s="999"/>
      <c r="AR122" s="999"/>
      <c r="AS122" s="999"/>
      <c r="AT122" s="1000"/>
      <c r="AU122" s="1028"/>
      <c r="AV122" s="1029"/>
      <c r="AW122" s="1029"/>
      <c r="AX122" s="1029"/>
      <c r="AY122" s="1030"/>
      <c r="AZ122" s="1010" t="s">
        <v>440</v>
      </c>
      <c r="BA122" s="1001"/>
      <c r="BB122" s="1001"/>
      <c r="BC122" s="1001"/>
      <c r="BD122" s="1001"/>
      <c r="BE122" s="1001"/>
      <c r="BF122" s="1001"/>
      <c r="BG122" s="1001"/>
      <c r="BH122" s="1001"/>
      <c r="BI122" s="1001"/>
      <c r="BJ122" s="1001"/>
      <c r="BK122" s="1001"/>
      <c r="BL122" s="1001"/>
      <c r="BM122" s="1001"/>
      <c r="BN122" s="1001"/>
      <c r="BO122" s="1001"/>
      <c r="BP122" s="1002"/>
      <c r="BQ122" s="1033">
        <v>1942086</v>
      </c>
      <c r="BR122" s="1034"/>
      <c r="BS122" s="1034"/>
      <c r="BT122" s="1034"/>
      <c r="BU122" s="1034"/>
      <c r="BV122" s="1034">
        <v>1938455</v>
      </c>
      <c r="BW122" s="1034"/>
      <c r="BX122" s="1034"/>
      <c r="BY122" s="1034"/>
      <c r="BZ122" s="1034"/>
      <c r="CA122" s="1034">
        <v>1841978</v>
      </c>
      <c r="CB122" s="1034"/>
      <c r="CC122" s="1034"/>
      <c r="CD122" s="1034"/>
      <c r="CE122" s="1034"/>
      <c r="CF122" s="1054">
        <v>200</v>
      </c>
      <c r="CG122" s="1055"/>
      <c r="CH122" s="1055"/>
      <c r="CI122" s="1055"/>
      <c r="CJ122" s="1055"/>
      <c r="CK122" s="1046"/>
      <c r="CL122" s="1047"/>
      <c r="CM122" s="1047"/>
      <c r="CN122" s="1047"/>
      <c r="CO122" s="1048"/>
      <c r="CP122" s="1056" t="s">
        <v>383</v>
      </c>
      <c r="CQ122" s="1057"/>
      <c r="CR122" s="1057"/>
      <c r="CS122" s="1057"/>
      <c r="CT122" s="1057"/>
      <c r="CU122" s="1057"/>
      <c r="CV122" s="1057"/>
      <c r="CW122" s="1057"/>
      <c r="CX122" s="1057"/>
      <c r="CY122" s="1057"/>
      <c r="CZ122" s="1057"/>
      <c r="DA122" s="1057"/>
      <c r="DB122" s="1057"/>
      <c r="DC122" s="1057"/>
      <c r="DD122" s="1057"/>
      <c r="DE122" s="1057"/>
      <c r="DF122" s="1058"/>
      <c r="DG122" s="955" t="s">
        <v>113</v>
      </c>
      <c r="DH122" s="956"/>
      <c r="DI122" s="956"/>
      <c r="DJ122" s="956"/>
      <c r="DK122" s="956"/>
      <c r="DL122" s="956" t="s">
        <v>113</v>
      </c>
      <c r="DM122" s="956"/>
      <c r="DN122" s="956"/>
      <c r="DO122" s="956"/>
      <c r="DP122" s="956"/>
      <c r="DQ122" s="956" t="s">
        <v>113</v>
      </c>
      <c r="DR122" s="956"/>
      <c r="DS122" s="956"/>
      <c r="DT122" s="956"/>
      <c r="DU122" s="956"/>
      <c r="DV122" s="957" t="s">
        <v>113</v>
      </c>
      <c r="DW122" s="957"/>
      <c r="DX122" s="957"/>
      <c r="DY122" s="957"/>
      <c r="DZ122" s="958"/>
    </row>
    <row r="123" spans="1:130" s="199" customFormat="1" ht="26.25" customHeight="1" x14ac:dyDescent="0.15">
      <c r="A123" s="1095"/>
      <c r="B123" s="982"/>
      <c r="C123" s="952" t="s">
        <v>427</v>
      </c>
      <c r="D123" s="953"/>
      <c r="E123" s="953"/>
      <c r="F123" s="953"/>
      <c r="G123" s="953"/>
      <c r="H123" s="953"/>
      <c r="I123" s="953"/>
      <c r="J123" s="953"/>
      <c r="K123" s="953"/>
      <c r="L123" s="953"/>
      <c r="M123" s="953"/>
      <c r="N123" s="953"/>
      <c r="O123" s="953"/>
      <c r="P123" s="953"/>
      <c r="Q123" s="953"/>
      <c r="R123" s="953"/>
      <c r="S123" s="953"/>
      <c r="T123" s="953"/>
      <c r="U123" s="953"/>
      <c r="V123" s="953"/>
      <c r="W123" s="953"/>
      <c r="X123" s="953"/>
      <c r="Y123" s="953"/>
      <c r="Z123" s="954"/>
      <c r="AA123" s="994" t="s">
        <v>113</v>
      </c>
      <c r="AB123" s="995"/>
      <c r="AC123" s="995"/>
      <c r="AD123" s="995"/>
      <c r="AE123" s="996"/>
      <c r="AF123" s="997" t="s">
        <v>113</v>
      </c>
      <c r="AG123" s="995"/>
      <c r="AH123" s="995"/>
      <c r="AI123" s="995"/>
      <c r="AJ123" s="996"/>
      <c r="AK123" s="997" t="s">
        <v>113</v>
      </c>
      <c r="AL123" s="995"/>
      <c r="AM123" s="995"/>
      <c r="AN123" s="995"/>
      <c r="AO123" s="996"/>
      <c r="AP123" s="998" t="s">
        <v>113</v>
      </c>
      <c r="AQ123" s="999"/>
      <c r="AR123" s="999"/>
      <c r="AS123" s="999"/>
      <c r="AT123" s="1000"/>
      <c r="AU123" s="1031"/>
      <c r="AV123" s="1032"/>
      <c r="AW123" s="1032"/>
      <c r="AX123" s="1032"/>
      <c r="AY123" s="1032"/>
      <c r="AZ123" s="230" t="s">
        <v>172</v>
      </c>
      <c r="BA123" s="230"/>
      <c r="BB123" s="230"/>
      <c r="BC123" s="230"/>
      <c r="BD123" s="230"/>
      <c r="BE123" s="230"/>
      <c r="BF123" s="230"/>
      <c r="BG123" s="230"/>
      <c r="BH123" s="230"/>
      <c r="BI123" s="230"/>
      <c r="BJ123" s="230"/>
      <c r="BK123" s="230"/>
      <c r="BL123" s="230"/>
      <c r="BM123" s="230"/>
      <c r="BN123" s="230"/>
      <c r="BO123" s="1011" t="s">
        <v>441</v>
      </c>
      <c r="BP123" s="1042"/>
      <c r="BQ123" s="1101">
        <v>3972741</v>
      </c>
      <c r="BR123" s="1102"/>
      <c r="BS123" s="1102"/>
      <c r="BT123" s="1102"/>
      <c r="BU123" s="1102"/>
      <c r="BV123" s="1102">
        <v>4041095</v>
      </c>
      <c r="BW123" s="1102"/>
      <c r="BX123" s="1102"/>
      <c r="BY123" s="1102"/>
      <c r="BZ123" s="1102"/>
      <c r="CA123" s="1102">
        <v>3985012</v>
      </c>
      <c r="CB123" s="1102"/>
      <c r="CC123" s="1102"/>
      <c r="CD123" s="1102"/>
      <c r="CE123" s="1102"/>
      <c r="CF123" s="1035"/>
      <c r="CG123" s="1036"/>
      <c r="CH123" s="1036"/>
      <c r="CI123" s="1036"/>
      <c r="CJ123" s="1037"/>
      <c r="CK123" s="1046"/>
      <c r="CL123" s="1047"/>
      <c r="CM123" s="1047"/>
      <c r="CN123" s="1047"/>
      <c r="CO123" s="1048"/>
      <c r="CP123" s="1056" t="s">
        <v>384</v>
      </c>
      <c r="CQ123" s="1057"/>
      <c r="CR123" s="1057"/>
      <c r="CS123" s="1057"/>
      <c r="CT123" s="1057"/>
      <c r="CU123" s="1057"/>
      <c r="CV123" s="1057"/>
      <c r="CW123" s="1057"/>
      <c r="CX123" s="1057"/>
      <c r="CY123" s="1057"/>
      <c r="CZ123" s="1057"/>
      <c r="DA123" s="1057"/>
      <c r="DB123" s="1057"/>
      <c r="DC123" s="1057"/>
      <c r="DD123" s="1057"/>
      <c r="DE123" s="1057"/>
      <c r="DF123" s="1058"/>
      <c r="DG123" s="994" t="s">
        <v>113</v>
      </c>
      <c r="DH123" s="995"/>
      <c r="DI123" s="995"/>
      <c r="DJ123" s="995"/>
      <c r="DK123" s="996"/>
      <c r="DL123" s="997" t="s">
        <v>113</v>
      </c>
      <c r="DM123" s="995"/>
      <c r="DN123" s="995"/>
      <c r="DO123" s="995"/>
      <c r="DP123" s="996"/>
      <c r="DQ123" s="997" t="s">
        <v>113</v>
      </c>
      <c r="DR123" s="995"/>
      <c r="DS123" s="995"/>
      <c r="DT123" s="995"/>
      <c r="DU123" s="996"/>
      <c r="DV123" s="998" t="s">
        <v>113</v>
      </c>
      <c r="DW123" s="999"/>
      <c r="DX123" s="999"/>
      <c r="DY123" s="999"/>
      <c r="DZ123" s="1000"/>
    </row>
    <row r="124" spans="1:130" s="199" customFormat="1" ht="26.25" customHeight="1" thickBot="1" x14ac:dyDescent="0.2">
      <c r="A124" s="1095"/>
      <c r="B124" s="982"/>
      <c r="C124" s="952" t="s">
        <v>430</v>
      </c>
      <c r="D124" s="953"/>
      <c r="E124" s="953"/>
      <c r="F124" s="953"/>
      <c r="G124" s="953"/>
      <c r="H124" s="953"/>
      <c r="I124" s="953"/>
      <c r="J124" s="953"/>
      <c r="K124" s="953"/>
      <c r="L124" s="953"/>
      <c r="M124" s="953"/>
      <c r="N124" s="953"/>
      <c r="O124" s="953"/>
      <c r="P124" s="953"/>
      <c r="Q124" s="953"/>
      <c r="R124" s="953"/>
      <c r="S124" s="953"/>
      <c r="T124" s="953"/>
      <c r="U124" s="953"/>
      <c r="V124" s="953"/>
      <c r="W124" s="953"/>
      <c r="X124" s="953"/>
      <c r="Y124" s="953"/>
      <c r="Z124" s="954"/>
      <c r="AA124" s="994" t="s">
        <v>113</v>
      </c>
      <c r="AB124" s="995"/>
      <c r="AC124" s="995"/>
      <c r="AD124" s="995"/>
      <c r="AE124" s="996"/>
      <c r="AF124" s="997" t="s">
        <v>113</v>
      </c>
      <c r="AG124" s="995"/>
      <c r="AH124" s="995"/>
      <c r="AI124" s="995"/>
      <c r="AJ124" s="996"/>
      <c r="AK124" s="997" t="s">
        <v>113</v>
      </c>
      <c r="AL124" s="995"/>
      <c r="AM124" s="995"/>
      <c r="AN124" s="995"/>
      <c r="AO124" s="996"/>
      <c r="AP124" s="998" t="s">
        <v>113</v>
      </c>
      <c r="AQ124" s="999"/>
      <c r="AR124" s="999"/>
      <c r="AS124" s="999"/>
      <c r="AT124" s="1000"/>
      <c r="AU124" s="1097" t="s">
        <v>442</v>
      </c>
      <c r="AV124" s="1098"/>
      <c r="AW124" s="1098"/>
      <c r="AX124" s="1098"/>
      <c r="AY124" s="1098"/>
      <c r="AZ124" s="1098"/>
      <c r="BA124" s="1098"/>
      <c r="BB124" s="1098"/>
      <c r="BC124" s="1098"/>
      <c r="BD124" s="1098"/>
      <c r="BE124" s="1098"/>
      <c r="BF124" s="1098"/>
      <c r="BG124" s="1098"/>
      <c r="BH124" s="1098"/>
      <c r="BI124" s="1098"/>
      <c r="BJ124" s="1098"/>
      <c r="BK124" s="1098"/>
      <c r="BL124" s="1098"/>
      <c r="BM124" s="1098"/>
      <c r="BN124" s="1098"/>
      <c r="BO124" s="1098"/>
      <c r="BP124" s="1099"/>
      <c r="BQ124" s="1100" t="s">
        <v>113</v>
      </c>
      <c r="BR124" s="1064"/>
      <c r="BS124" s="1064"/>
      <c r="BT124" s="1064"/>
      <c r="BU124" s="1064"/>
      <c r="BV124" s="1064" t="s">
        <v>113</v>
      </c>
      <c r="BW124" s="1064"/>
      <c r="BX124" s="1064"/>
      <c r="BY124" s="1064"/>
      <c r="BZ124" s="1064"/>
      <c r="CA124" s="1064" t="s">
        <v>113</v>
      </c>
      <c r="CB124" s="1064"/>
      <c r="CC124" s="1064"/>
      <c r="CD124" s="1064"/>
      <c r="CE124" s="1064"/>
      <c r="CF124" s="1065"/>
      <c r="CG124" s="1066"/>
      <c r="CH124" s="1066"/>
      <c r="CI124" s="1066"/>
      <c r="CJ124" s="1067"/>
      <c r="CK124" s="1049"/>
      <c r="CL124" s="1049"/>
      <c r="CM124" s="1049"/>
      <c r="CN124" s="1049"/>
      <c r="CO124" s="1050"/>
      <c r="CP124" s="1056" t="s">
        <v>443</v>
      </c>
      <c r="CQ124" s="1057"/>
      <c r="CR124" s="1057"/>
      <c r="CS124" s="1057"/>
      <c r="CT124" s="1057"/>
      <c r="CU124" s="1057"/>
      <c r="CV124" s="1057"/>
      <c r="CW124" s="1057"/>
      <c r="CX124" s="1057"/>
      <c r="CY124" s="1057"/>
      <c r="CZ124" s="1057"/>
      <c r="DA124" s="1057"/>
      <c r="DB124" s="1057"/>
      <c r="DC124" s="1057"/>
      <c r="DD124" s="1057"/>
      <c r="DE124" s="1057"/>
      <c r="DF124" s="1058"/>
      <c r="DG124" s="1041" t="s">
        <v>113</v>
      </c>
      <c r="DH124" s="1020"/>
      <c r="DI124" s="1020"/>
      <c r="DJ124" s="1020"/>
      <c r="DK124" s="1021"/>
      <c r="DL124" s="1019" t="s">
        <v>113</v>
      </c>
      <c r="DM124" s="1020"/>
      <c r="DN124" s="1020"/>
      <c r="DO124" s="1020"/>
      <c r="DP124" s="1021"/>
      <c r="DQ124" s="1019" t="s">
        <v>113</v>
      </c>
      <c r="DR124" s="1020"/>
      <c r="DS124" s="1020"/>
      <c r="DT124" s="1020"/>
      <c r="DU124" s="1021"/>
      <c r="DV124" s="1022" t="s">
        <v>113</v>
      </c>
      <c r="DW124" s="1023"/>
      <c r="DX124" s="1023"/>
      <c r="DY124" s="1023"/>
      <c r="DZ124" s="1024"/>
    </row>
    <row r="125" spans="1:130" s="199" customFormat="1" ht="26.25" customHeight="1" x14ac:dyDescent="0.15">
      <c r="A125" s="1095"/>
      <c r="B125" s="982"/>
      <c r="C125" s="952" t="s">
        <v>432</v>
      </c>
      <c r="D125" s="953"/>
      <c r="E125" s="953"/>
      <c r="F125" s="953"/>
      <c r="G125" s="953"/>
      <c r="H125" s="953"/>
      <c r="I125" s="953"/>
      <c r="J125" s="953"/>
      <c r="K125" s="953"/>
      <c r="L125" s="953"/>
      <c r="M125" s="953"/>
      <c r="N125" s="953"/>
      <c r="O125" s="953"/>
      <c r="P125" s="953"/>
      <c r="Q125" s="953"/>
      <c r="R125" s="953"/>
      <c r="S125" s="953"/>
      <c r="T125" s="953"/>
      <c r="U125" s="953"/>
      <c r="V125" s="953"/>
      <c r="W125" s="953"/>
      <c r="X125" s="953"/>
      <c r="Y125" s="953"/>
      <c r="Z125" s="954"/>
      <c r="AA125" s="994" t="s">
        <v>113</v>
      </c>
      <c r="AB125" s="995"/>
      <c r="AC125" s="995"/>
      <c r="AD125" s="995"/>
      <c r="AE125" s="996"/>
      <c r="AF125" s="997" t="s">
        <v>113</v>
      </c>
      <c r="AG125" s="995"/>
      <c r="AH125" s="995"/>
      <c r="AI125" s="995"/>
      <c r="AJ125" s="996"/>
      <c r="AK125" s="997" t="s">
        <v>113</v>
      </c>
      <c r="AL125" s="995"/>
      <c r="AM125" s="995"/>
      <c r="AN125" s="995"/>
      <c r="AO125" s="996"/>
      <c r="AP125" s="998" t="s">
        <v>113</v>
      </c>
      <c r="AQ125" s="999"/>
      <c r="AR125" s="999"/>
      <c r="AS125" s="999"/>
      <c r="AT125" s="1000"/>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9" t="s">
        <v>444</v>
      </c>
      <c r="CL125" s="1044"/>
      <c r="CM125" s="1044"/>
      <c r="CN125" s="1044"/>
      <c r="CO125" s="1045"/>
      <c r="CP125" s="976" t="s">
        <v>445</v>
      </c>
      <c r="CQ125" s="925"/>
      <c r="CR125" s="925"/>
      <c r="CS125" s="925"/>
      <c r="CT125" s="925"/>
      <c r="CU125" s="925"/>
      <c r="CV125" s="925"/>
      <c r="CW125" s="925"/>
      <c r="CX125" s="925"/>
      <c r="CY125" s="925"/>
      <c r="CZ125" s="925"/>
      <c r="DA125" s="925"/>
      <c r="DB125" s="925"/>
      <c r="DC125" s="925"/>
      <c r="DD125" s="925"/>
      <c r="DE125" s="925"/>
      <c r="DF125" s="926"/>
      <c r="DG125" s="962" t="s">
        <v>113</v>
      </c>
      <c r="DH125" s="963"/>
      <c r="DI125" s="963"/>
      <c r="DJ125" s="963"/>
      <c r="DK125" s="963"/>
      <c r="DL125" s="963" t="s">
        <v>113</v>
      </c>
      <c r="DM125" s="963"/>
      <c r="DN125" s="963"/>
      <c r="DO125" s="963"/>
      <c r="DP125" s="963"/>
      <c r="DQ125" s="963" t="s">
        <v>113</v>
      </c>
      <c r="DR125" s="963"/>
      <c r="DS125" s="963"/>
      <c r="DT125" s="963"/>
      <c r="DU125" s="963"/>
      <c r="DV125" s="964" t="s">
        <v>113</v>
      </c>
      <c r="DW125" s="964"/>
      <c r="DX125" s="964"/>
      <c r="DY125" s="964"/>
      <c r="DZ125" s="965"/>
    </row>
    <row r="126" spans="1:130" s="199" customFormat="1" ht="26.25" customHeight="1" thickBot="1" x14ac:dyDescent="0.2">
      <c r="A126" s="1095"/>
      <c r="B126" s="982"/>
      <c r="C126" s="952" t="s">
        <v>434</v>
      </c>
      <c r="D126" s="953"/>
      <c r="E126" s="953"/>
      <c r="F126" s="953"/>
      <c r="G126" s="953"/>
      <c r="H126" s="953"/>
      <c r="I126" s="953"/>
      <c r="J126" s="953"/>
      <c r="K126" s="953"/>
      <c r="L126" s="953"/>
      <c r="M126" s="953"/>
      <c r="N126" s="953"/>
      <c r="O126" s="953"/>
      <c r="P126" s="953"/>
      <c r="Q126" s="953"/>
      <c r="R126" s="953"/>
      <c r="S126" s="953"/>
      <c r="T126" s="953"/>
      <c r="U126" s="953"/>
      <c r="V126" s="953"/>
      <c r="W126" s="953"/>
      <c r="X126" s="953"/>
      <c r="Y126" s="953"/>
      <c r="Z126" s="954"/>
      <c r="AA126" s="994" t="s">
        <v>113</v>
      </c>
      <c r="AB126" s="995"/>
      <c r="AC126" s="995"/>
      <c r="AD126" s="995"/>
      <c r="AE126" s="996"/>
      <c r="AF126" s="997" t="s">
        <v>113</v>
      </c>
      <c r="AG126" s="995"/>
      <c r="AH126" s="995"/>
      <c r="AI126" s="995"/>
      <c r="AJ126" s="996"/>
      <c r="AK126" s="997" t="s">
        <v>113</v>
      </c>
      <c r="AL126" s="995"/>
      <c r="AM126" s="995"/>
      <c r="AN126" s="995"/>
      <c r="AO126" s="996"/>
      <c r="AP126" s="998" t="s">
        <v>113</v>
      </c>
      <c r="AQ126" s="999"/>
      <c r="AR126" s="999"/>
      <c r="AS126" s="999"/>
      <c r="AT126" s="100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0"/>
      <c r="CL126" s="1047"/>
      <c r="CM126" s="1047"/>
      <c r="CN126" s="1047"/>
      <c r="CO126" s="1048"/>
      <c r="CP126" s="985" t="s">
        <v>446</v>
      </c>
      <c r="CQ126" s="986"/>
      <c r="CR126" s="986"/>
      <c r="CS126" s="986"/>
      <c r="CT126" s="986"/>
      <c r="CU126" s="986"/>
      <c r="CV126" s="986"/>
      <c r="CW126" s="986"/>
      <c r="CX126" s="986"/>
      <c r="CY126" s="986"/>
      <c r="CZ126" s="986"/>
      <c r="DA126" s="986"/>
      <c r="DB126" s="986"/>
      <c r="DC126" s="986"/>
      <c r="DD126" s="986"/>
      <c r="DE126" s="986"/>
      <c r="DF126" s="987"/>
      <c r="DG126" s="955" t="s">
        <v>113</v>
      </c>
      <c r="DH126" s="956"/>
      <c r="DI126" s="956"/>
      <c r="DJ126" s="956"/>
      <c r="DK126" s="956"/>
      <c r="DL126" s="956" t="s">
        <v>113</v>
      </c>
      <c r="DM126" s="956"/>
      <c r="DN126" s="956"/>
      <c r="DO126" s="956"/>
      <c r="DP126" s="956"/>
      <c r="DQ126" s="956" t="s">
        <v>113</v>
      </c>
      <c r="DR126" s="956"/>
      <c r="DS126" s="956"/>
      <c r="DT126" s="956"/>
      <c r="DU126" s="956"/>
      <c r="DV126" s="957" t="s">
        <v>113</v>
      </c>
      <c r="DW126" s="957"/>
      <c r="DX126" s="957"/>
      <c r="DY126" s="957"/>
      <c r="DZ126" s="958"/>
    </row>
    <row r="127" spans="1:130" s="199" customFormat="1" ht="26.25" customHeight="1" x14ac:dyDescent="0.15">
      <c r="A127" s="1096"/>
      <c r="B127" s="984"/>
      <c r="C127" s="1038" t="s">
        <v>447</v>
      </c>
      <c r="D127" s="1039"/>
      <c r="E127" s="1039"/>
      <c r="F127" s="1039"/>
      <c r="G127" s="1039"/>
      <c r="H127" s="1039"/>
      <c r="I127" s="1039"/>
      <c r="J127" s="1039"/>
      <c r="K127" s="1039"/>
      <c r="L127" s="1039"/>
      <c r="M127" s="1039"/>
      <c r="N127" s="1039"/>
      <c r="O127" s="1039"/>
      <c r="P127" s="1039"/>
      <c r="Q127" s="1039"/>
      <c r="R127" s="1039"/>
      <c r="S127" s="1039"/>
      <c r="T127" s="1039"/>
      <c r="U127" s="1039"/>
      <c r="V127" s="1039"/>
      <c r="W127" s="1039"/>
      <c r="X127" s="1039"/>
      <c r="Y127" s="1039"/>
      <c r="Z127" s="1040"/>
      <c r="AA127" s="994" t="s">
        <v>113</v>
      </c>
      <c r="AB127" s="995"/>
      <c r="AC127" s="995"/>
      <c r="AD127" s="995"/>
      <c r="AE127" s="996"/>
      <c r="AF127" s="997" t="s">
        <v>113</v>
      </c>
      <c r="AG127" s="995"/>
      <c r="AH127" s="995"/>
      <c r="AI127" s="995"/>
      <c r="AJ127" s="996"/>
      <c r="AK127" s="997" t="s">
        <v>113</v>
      </c>
      <c r="AL127" s="995"/>
      <c r="AM127" s="995"/>
      <c r="AN127" s="995"/>
      <c r="AO127" s="996"/>
      <c r="AP127" s="998" t="s">
        <v>113</v>
      </c>
      <c r="AQ127" s="999"/>
      <c r="AR127" s="999"/>
      <c r="AS127" s="999"/>
      <c r="AT127" s="1000"/>
      <c r="AU127" s="235"/>
      <c r="AV127" s="235"/>
      <c r="AW127" s="235"/>
      <c r="AX127" s="1068" t="s">
        <v>448</v>
      </c>
      <c r="AY127" s="1069"/>
      <c r="AZ127" s="1069"/>
      <c r="BA127" s="1069"/>
      <c r="BB127" s="1069"/>
      <c r="BC127" s="1069"/>
      <c r="BD127" s="1069"/>
      <c r="BE127" s="1070"/>
      <c r="BF127" s="1071" t="s">
        <v>449</v>
      </c>
      <c r="BG127" s="1069"/>
      <c r="BH127" s="1069"/>
      <c r="BI127" s="1069"/>
      <c r="BJ127" s="1069"/>
      <c r="BK127" s="1069"/>
      <c r="BL127" s="1070"/>
      <c r="BM127" s="1071" t="s">
        <v>450</v>
      </c>
      <c r="BN127" s="1069"/>
      <c r="BO127" s="1069"/>
      <c r="BP127" s="1069"/>
      <c r="BQ127" s="1069"/>
      <c r="BR127" s="1069"/>
      <c r="BS127" s="1070"/>
      <c r="BT127" s="1071" t="s">
        <v>451</v>
      </c>
      <c r="BU127" s="1069"/>
      <c r="BV127" s="1069"/>
      <c r="BW127" s="1069"/>
      <c r="BX127" s="1069"/>
      <c r="BY127" s="1069"/>
      <c r="BZ127" s="1093"/>
      <c r="CA127" s="235"/>
      <c r="CB127" s="235"/>
      <c r="CC127" s="235"/>
      <c r="CD127" s="236"/>
      <c r="CE127" s="236"/>
      <c r="CF127" s="236"/>
      <c r="CG127" s="233"/>
      <c r="CH127" s="233"/>
      <c r="CI127" s="233"/>
      <c r="CJ127" s="234"/>
      <c r="CK127" s="1060"/>
      <c r="CL127" s="1047"/>
      <c r="CM127" s="1047"/>
      <c r="CN127" s="1047"/>
      <c r="CO127" s="1048"/>
      <c r="CP127" s="985" t="s">
        <v>452</v>
      </c>
      <c r="CQ127" s="986"/>
      <c r="CR127" s="986"/>
      <c r="CS127" s="986"/>
      <c r="CT127" s="986"/>
      <c r="CU127" s="986"/>
      <c r="CV127" s="986"/>
      <c r="CW127" s="986"/>
      <c r="CX127" s="986"/>
      <c r="CY127" s="986"/>
      <c r="CZ127" s="986"/>
      <c r="DA127" s="986"/>
      <c r="DB127" s="986"/>
      <c r="DC127" s="986"/>
      <c r="DD127" s="986"/>
      <c r="DE127" s="986"/>
      <c r="DF127" s="987"/>
      <c r="DG127" s="955" t="s">
        <v>113</v>
      </c>
      <c r="DH127" s="956"/>
      <c r="DI127" s="956"/>
      <c r="DJ127" s="956"/>
      <c r="DK127" s="956"/>
      <c r="DL127" s="956" t="s">
        <v>113</v>
      </c>
      <c r="DM127" s="956"/>
      <c r="DN127" s="956"/>
      <c r="DO127" s="956"/>
      <c r="DP127" s="956"/>
      <c r="DQ127" s="956" t="s">
        <v>113</v>
      </c>
      <c r="DR127" s="956"/>
      <c r="DS127" s="956"/>
      <c r="DT127" s="956"/>
      <c r="DU127" s="956"/>
      <c r="DV127" s="957" t="s">
        <v>113</v>
      </c>
      <c r="DW127" s="957"/>
      <c r="DX127" s="957"/>
      <c r="DY127" s="957"/>
      <c r="DZ127" s="958"/>
    </row>
    <row r="128" spans="1:130" s="199" customFormat="1" ht="26.25" customHeight="1" thickBot="1" x14ac:dyDescent="0.2">
      <c r="A128" s="1079" t="s">
        <v>453</v>
      </c>
      <c r="B128" s="1080"/>
      <c r="C128" s="1080"/>
      <c r="D128" s="1080"/>
      <c r="E128" s="1080"/>
      <c r="F128" s="1080"/>
      <c r="G128" s="1080"/>
      <c r="H128" s="1080"/>
      <c r="I128" s="1080"/>
      <c r="J128" s="1080"/>
      <c r="K128" s="1080"/>
      <c r="L128" s="1080"/>
      <c r="M128" s="1080"/>
      <c r="N128" s="1080"/>
      <c r="O128" s="1080"/>
      <c r="P128" s="1080"/>
      <c r="Q128" s="1080"/>
      <c r="R128" s="1080"/>
      <c r="S128" s="1080"/>
      <c r="T128" s="1080"/>
      <c r="U128" s="1080"/>
      <c r="V128" s="1080"/>
      <c r="W128" s="1081" t="s">
        <v>454</v>
      </c>
      <c r="X128" s="1081"/>
      <c r="Y128" s="1081"/>
      <c r="Z128" s="1082"/>
      <c r="AA128" s="1083">
        <v>1616</v>
      </c>
      <c r="AB128" s="1084"/>
      <c r="AC128" s="1084"/>
      <c r="AD128" s="1084"/>
      <c r="AE128" s="1085"/>
      <c r="AF128" s="1086">
        <v>2497</v>
      </c>
      <c r="AG128" s="1084"/>
      <c r="AH128" s="1084"/>
      <c r="AI128" s="1084"/>
      <c r="AJ128" s="1085"/>
      <c r="AK128" s="1086">
        <v>333</v>
      </c>
      <c r="AL128" s="1084"/>
      <c r="AM128" s="1084"/>
      <c r="AN128" s="1084"/>
      <c r="AO128" s="1085"/>
      <c r="AP128" s="1087"/>
      <c r="AQ128" s="1088"/>
      <c r="AR128" s="1088"/>
      <c r="AS128" s="1088"/>
      <c r="AT128" s="1089"/>
      <c r="AU128" s="235"/>
      <c r="AV128" s="235"/>
      <c r="AW128" s="235"/>
      <c r="AX128" s="924" t="s">
        <v>455</v>
      </c>
      <c r="AY128" s="925"/>
      <c r="AZ128" s="925"/>
      <c r="BA128" s="925"/>
      <c r="BB128" s="925"/>
      <c r="BC128" s="925"/>
      <c r="BD128" s="925"/>
      <c r="BE128" s="926"/>
      <c r="BF128" s="1090" t="s">
        <v>113</v>
      </c>
      <c r="BG128" s="1091"/>
      <c r="BH128" s="1091"/>
      <c r="BI128" s="1091"/>
      <c r="BJ128" s="1091"/>
      <c r="BK128" s="1091"/>
      <c r="BL128" s="1092"/>
      <c r="BM128" s="1090">
        <v>15</v>
      </c>
      <c r="BN128" s="1091"/>
      <c r="BO128" s="1091"/>
      <c r="BP128" s="1091"/>
      <c r="BQ128" s="1091"/>
      <c r="BR128" s="1091"/>
      <c r="BS128" s="1092"/>
      <c r="BT128" s="1090">
        <v>20</v>
      </c>
      <c r="BU128" s="1091"/>
      <c r="BV128" s="1091"/>
      <c r="BW128" s="1091"/>
      <c r="BX128" s="1091"/>
      <c r="BY128" s="1091"/>
      <c r="BZ128" s="1115"/>
      <c r="CA128" s="236"/>
      <c r="CB128" s="236"/>
      <c r="CC128" s="236"/>
      <c r="CD128" s="236"/>
      <c r="CE128" s="236"/>
      <c r="CF128" s="236"/>
      <c r="CG128" s="233"/>
      <c r="CH128" s="233"/>
      <c r="CI128" s="233"/>
      <c r="CJ128" s="234"/>
      <c r="CK128" s="1061"/>
      <c r="CL128" s="1062"/>
      <c r="CM128" s="1062"/>
      <c r="CN128" s="1062"/>
      <c r="CO128" s="1063"/>
      <c r="CP128" s="1072" t="s">
        <v>456</v>
      </c>
      <c r="CQ128" s="1073"/>
      <c r="CR128" s="1073"/>
      <c r="CS128" s="1073"/>
      <c r="CT128" s="1073"/>
      <c r="CU128" s="1073"/>
      <c r="CV128" s="1073"/>
      <c r="CW128" s="1073"/>
      <c r="CX128" s="1073"/>
      <c r="CY128" s="1073"/>
      <c r="CZ128" s="1073"/>
      <c r="DA128" s="1073"/>
      <c r="DB128" s="1073"/>
      <c r="DC128" s="1073"/>
      <c r="DD128" s="1073"/>
      <c r="DE128" s="1073"/>
      <c r="DF128" s="1074"/>
      <c r="DG128" s="1075" t="s">
        <v>113</v>
      </c>
      <c r="DH128" s="1076"/>
      <c r="DI128" s="1076"/>
      <c r="DJ128" s="1076"/>
      <c r="DK128" s="1076"/>
      <c r="DL128" s="1076" t="s">
        <v>113</v>
      </c>
      <c r="DM128" s="1076"/>
      <c r="DN128" s="1076"/>
      <c r="DO128" s="1076"/>
      <c r="DP128" s="1076"/>
      <c r="DQ128" s="1076" t="s">
        <v>113</v>
      </c>
      <c r="DR128" s="1076"/>
      <c r="DS128" s="1076"/>
      <c r="DT128" s="1076"/>
      <c r="DU128" s="1076"/>
      <c r="DV128" s="1077" t="s">
        <v>113</v>
      </c>
      <c r="DW128" s="1077"/>
      <c r="DX128" s="1077"/>
      <c r="DY128" s="1077"/>
      <c r="DZ128" s="1078"/>
    </row>
    <row r="129" spans="1:131" s="199" customFormat="1" ht="26.25" customHeight="1" x14ac:dyDescent="0.15">
      <c r="A129" s="966" t="s">
        <v>92</v>
      </c>
      <c r="B129" s="967"/>
      <c r="C129" s="967"/>
      <c r="D129" s="967"/>
      <c r="E129" s="967"/>
      <c r="F129" s="967"/>
      <c r="G129" s="967"/>
      <c r="H129" s="967"/>
      <c r="I129" s="967"/>
      <c r="J129" s="967"/>
      <c r="K129" s="967"/>
      <c r="L129" s="967"/>
      <c r="M129" s="967"/>
      <c r="N129" s="967"/>
      <c r="O129" s="967"/>
      <c r="P129" s="967"/>
      <c r="Q129" s="967"/>
      <c r="R129" s="967"/>
      <c r="S129" s="967"/>
      <c r="T129" s="967"/>
      <c r="U129" s="967"/>
      <c r="V129" s="967"/>
      <c r="W129" s="1109" t="s">
        <v>457</v>
      </c>
      <c r="X129" s="1110"/>
      <c r="Y129" s="1110"/>
      <c r="Z129" s="1111"/>
      <c r="AA129" s="994">
        <v>1127036</v>
      </c>
      <c r="AB129" s="995"/>
      <c r="AC129" s="995"/>
      <c r="AD129" s="995"/>
      <c r="AE129" s="996"/>
      <c r="AF129" s="997">
        <v>1215695</v>
      </c>
      <c r="AG129" s="995"/>
      <c r="AH129" s="995"/>
      <c r="AI129" s="995"/>
      <c r="AJ129" s="996"/>
      <c r="AK129" s="997">
        <v>1191878</v>
      </c>
      <c r="AL129" s="995"/>
      <c r="AM129" s="995"/>
      <c r="AN129" s="995"/>
      <c r="AO129" s="996"/>
      <c r="AP129" s="1112"/>
      <c r="AQ129" s="1113"/>
      <c r="AR129" s="1113"/>
      <c r="AS129" s="1113"/>
      <c r="AT129" s="1114"/>
      <c r="AU129" s="237"/>
      <c r="AV129" s="237"/>
      <c r="AW129" s="237"/>
      <c r="AX129" s="1103" t="s">
        <v>458</v>
      </c>
      <c r="AY129" s="986"/>
      <c r="AZ129" s="986"/>
      <c r="BA129" s="986"/>
      <c r="BB129" s="986"/>
      <c r="BC129" s="986"/>
      <c r="BD129" s="986"/>
      <c r="BE129" s="987"/>
      <c r="BF129" s="1104" t="s">
        <v>113</v>
      </c>
      <c r="BG129" s="1105"/>
      <c r="BH129" s="1105"/>
      <c r="BI129" s="1105"/>
      <c r="BJ129" s="1105"/>
      <c r="BK129" s="1105"/>
      <c r="BL129" s="1106"/>
      <c r="BM129" s="1104">
        <v>20</v>
      </c>
      <c r="BN129" s="1105"/>
      <c r="BO129" s="1105"/>
      <c r="BP129" s="1105"/>
      <c r="BQ129" s="1105"/>
      <c r="BR129" s="1105"/>
      <c r="BS129" s="1106"/>
      <c r="BT129" s="1104">
        <v>30</v>
      </c>
      <c r="BU129" s="1107"/>
      <c r="BV129" s="1107"/>
      <c r="BW129" s="1107"/>
      <c r="BX129" s="1107"/>
      <c r="BY129" s="1107"/>
      <c r="BZ129" s="1108"/>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6" t="s">
        <v>459</v>
      </c>
      <c r="B130" s="967"/>
      <c r="C130" s="967"/>
      <c r="D130" s="967"/>
      <c r="E130" s="967"/>
      <c r="F130" s="967"/>
      <c r="G130" s="967"/>
      <c r="H130" s="967"/>
      <c r="I130" s="967"/>
      <c r="J130" s="967"/>
      <c r="K130" s="967"/>
      <c r="L130" s="967"/>
      <c r="M130" s="967"/>
      <c r="N130" s="967"/>
      <c r="O130" s="967"/>
      <c r="P130" s="967"/>
      <c r="Q130" s="967"/>
      <c r="R130" s="967"/>
      <c r="S130" s="967"/>
      <c r="T130" s="967"/>
      <c r="U130" s="967"/>
      <c r="V130" s="967"/>
      <c r="W130" s="1109" t="s">
        <v>460</v>
      </c>
      <c r="X130" s="1110"/>
      <c r="Y130" s="1110"/>
      <c r="Z130" s="1111"/>
      <c r="AA130" s="994">
        <v>264728</v>
      </c>
      <c r="AB130" s="995"/>
      <c r="AC130" s="995"/>
      <c r="AD130" s="995"/>
      <c r="AE130" s="996"/>
      <c r="AF130" s="997">
        <v>271162</v>
      </c>
      <c r="AG130" s="995"/>
      <c r="AH130" s="995"/>
      <c r="AI130" s="995"/>
      <c r="AJ130" s="996"/>
      <c r="AK130" s="997">
        <v>271117</v>
      </c>
      <c r="AL130" s="995"/>
      <c r="AM130" s="995"/>
      <c r="AN130" s="995"/>
      <c r="AO130" s="996"/>
      <c r="AP130" s="1112"/>
      <c r="AQ130" s="1113"/>
      <c r="AR130" s="1113"/>
      <c r="AS130" s="1113"/>
      <c r="AT130" s="1114"/>
      <c r="AU130" s="237"/>
      <c r="AV130" s="237"/>
      <c r="AW130" s="237"/>
      <c r="AX130" s="1103" t="s">
        <v>461</v>
      </c>
      <c r="AY130" s="986"/>
      <c r="AZ130" s="986"/>
      <c r="BA130" s="986"/>
      <c r="BB130" s="986"/>
      <c r="BC130" s="986"/>
      <c r="BD130" s="986"/>
      <c r="BE130" s="987"/>
      <c r="BF130" s="1140">
        <v>0.8</v>
      </c>
      <c r="BG130" s="1141"/>
      <c r="BH130" s="1141"/>
      <c r="BI130" s="1141"/>
      <c r="BJ130" s="1141"/>
      <c r="BK130" s="1141"/>
      <c r="BL130" s="1142"/>
      <c r="BM130" s="1140">
        <v>25</v>
      </c>
      <c r="BN130" s="1141"/>
      <c r="BO130" s="1141"/>
      <c r="BP130" s="1141"/>
      <c r="BQ130" s="1141"/>
      <c r="BR130" s="1141"/>
      <c r="BS130" s="1142"/>
      <c r="BT130" s="1140">
        <v>35</v>
      </c>
      <c r="BU130" s="1143"/>
      <c r="BV130" s="1143"/>
      <c r="BW130" s="1143"/>
      <c r="BX130" s="1143"/>
      <c r="BY130" s="1143"/>
      <c r="BZ130" s="114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462</v>
      </c>
      <c r="X131" s="1148"/>
      <c r="Y131" s="1148"/>
      <c r="Z131" s="1149"/>
      <c r="AA131" s="1041">
        <v>862308</v>
      </c>
      <c r="AB131" s="1020"/>
      <c r="AC131" s="1020"/>
      <c r="AD131" s="1020"/>
      <c r="AE131" s="1021"/>
      <c r="AF131" s="1019">
        <v>944533</v>
      </c>
      <c r="AG131" s="1020"/>
      <c r="AH131" s="1020"/>
      <c r="AI131" s="1020"/>
      <c r="AJ131" s="1021"/>
      <c r="AK131" s="1019">
        <v>920761</v>
      </c>
      <c r="AL131" s="1020"/>
      <c r="AM131" s="1020"/>
      <c r="AN131" s="1020"/>
      <c r="AO131" s="1021"/>
      <c r="AP131" s="1150"/>
      <c r="AQ131" s="1151"/>
      <c r="AR131" s="1151"/>
      <c r="AS131" s="1151"/>
      <c r="AT131" s="1152"/>
      <c r="AU131" s="237"/>
      <c r="AV131" s="237"/>
      <c r="AW131" s="237"/>
      <c r="AX131" s="1122" t="s">
        <v>463</v>
      </c>
      <c r="AY131" s="1073"/>
      <c r="AZ131" s="1073"/>
      <c r="BA131" s="1073"/>
      <c r="BB131" s="1073"/>
      <c r="BC131" s="1073"/>
      <c r="BD131" s="1073"/>
      <c r="BE131" s="1074"/>
      <c r="BF131" s="1123" t="s">
        <v>113</v>
      </c>
      <c r="BG131" s="1124"/>
      <c r="BH131" s="1124"/>
      <c r="BI131" s="1124"/>
      <c r="BJ131" s="1124"/>
      <c r="BK131" s="1124"/>
      <c r="BL131" s="1125"/>
      <c r="BM131" s="1123">
        <v>350</v>
      </c>
      <c r="BN131" s="1124"/>
      <c r="BO131" s="1124"/>
      <c r="BP131" s="1124"/>
      <c r="BQ131" s="1124"/>
      <c r="BR131" s="1124"/>
      <c r="BS131" s="1125"/>
      <c r="BT131" s="1126"/>
      <c r="BU131" s="1127"/>
      <c r="BV131" s="1127"/>
      <c r="BW131" s="1127"/>
      <c r="BX131" s="1127"/>
      <c r="BY131" s="1127"/>
      <c r="BZ131" s="112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9" t="s">
        <v>464</v>
      </c>
      <c r="B132" s="1130"/>
      <c r="C132" s="1130"/>
      <c r="D132" s="1130"/>
      <c r="E132" s="1130"/>
      <c r="F132" s="1130"/>
      <c r="G132" s="1130"/>
      <c r="H132" s="1130"/>
      <c r="I132" s="1130"/>
      <c r="J132" s="1130"/>
      <c r="K132" s="1130"/>
      <c r="L132" s="1130"/>
      <c r="M132" s="1130"/>
      <c r="N132" s="1130"/>
      <c r="O132" s="1130"/>
      <c r="P132" s="1130"/>
      <c r="Q132" s="1130"/>
      <c r="R132" s="1130"/>
      <c r="S132" s="1130"/>
      <c r="T132" s="1130"/>
      <c r="U132" s="1130"/>
      <c r="V132" s="1133" t="s">
        <v>465</v>
      </c>
      <c r="W132" s="1133"/>
      <c r="X132" s="1133"/>
      <c r="Y132" s="1133"/>
      <c r="Z132" s="1134"/>
      <c r="AA132" s="1135">
        <v>1.0647007799999999</v>
      </c>
      <c r="AB132" s="1136"/>
      <c r="AC132" s="1136"/>
      <c r="AD132" s="1136"/>
      <c r="AE132" s="1137"/>
      <c r="AF132" s="1138">
        <v>0.30957097300000003</v>
      </c>
      <c r="AG132" s="1136"/>
      <c r="AH132" s="1136"/>
      <c r="AI132" s="1136"/>
      <c r="AJ132" s="1137"/>
      <c r="AK132" s="1138">
        <v>1.176526808</v>
      </c>
      <c r="AL132" s="1136"/>
      <c r="AM132" s="1136"/>
      <c r="AN132" s="1136"/>
      <c r="AO132" s="1137"/>
      <c r="AP132" s="1035"/>
      <c r="AQ132" s="1036"/>
      <c r="AR132" s="1036"/>
      <c r="AS132" s="1036"/>
      <c r="AT132" s="113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1"/>
      <c r="B133" s="1132"/>
      <c r="C133" s="1132"/>
      <c r="D133" s="1132"/>
      <c r="E133" s="1132"/>
      <c r="F133" s="1132"/>
      <c r="G133" s="1132"/>
      <c r="H133" s="1132"/>
      <c r="I133" s="1132"/>
      <c r="J133" s="1132"/>
      <c r="K133" s="1132"/>
      <c r="L133" s="1132"/>
      <c r="M133" s="1132"/>
      <c r="N133" s="1132"/>
      <c r="O133" s="1132"/>
      <c r="P133" s="1132"/>
      <c r="Q133" s="1132"/>
      <c r="R133" s="1132"/>
      <c r="S133" s="1132"/>
      <c r="T133" s="1132"/>
      <c r="U133" s="1132"/>
      <c r="V133" s="1116" t="s">
        <v>466</v>
      </c>
      <c r="W133" s="1116"/>
      <c r="X133" s="1116"/>
      <c r="Y133" s="1116"/>
      <c r="Z133" s="1117"/>
      <c r="AA133" s="1118">
        <v>1.6</v>
      </c>
      <c r="AB133" s="1119"/>
      <c r="AC133" s="1119"/>
      <c r="AD133" s="1119"/>
      <c r="AE133" s="1120"/>
      <c r="AF133" s="1118">
        <v>0.8</v>
      </c>
      <c r="AG133" s="1119"/>
      <c r="AH133" s="1119"/>
      <c r="AI133" s="1119"/>
      <c r="AJ133" s="1120"/>
      <c r="AK133" s="1118">
        <v>0.8</v>
      </c>
      <c r="AL133" s="1119"/>
      <c r="AM133" s="1119"/>
      <c r="AN133" s="1119"/>
      <c r="AO133" s="1120"/>
      <c r="AP133" s="1065"/>
      <c r="AQ133" s="1066"/>
      <c r="AR133" s="1066"/>
      <c r="AS133" s="1066"/>
      <c r="AT133" s="1121"/>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6" t="s">
        <v>469</v>
      </c>
      <c r="L7" s="256"/>
      <c r="M7" s="257" t="s">
        <v>470</v>
      </c>
      <c r="N7" s="258"/>
    </row>
    <row r="8" spans="1:16" x14ac:dyDescent="0.15">
      <c r="A8" s="250"/>
      <c r="B8" s="246"/>
      <c r="C8" s="246"/>
      <c r="D8" s="246"/>
      <c r="E8" s="246"/>
      <c r="F8" s="246"/>
      <c r="G8" s="259"/>
      <c r="H8" s="260"/>
      <c r="I8" s="260"/>
      <c r="J8" s="261"/>
      <c r="K8" s="1157"/>
      <c r="L8" s="262" t="s">
        <v>471</v>
      </c>
      <c r="M8" s="263" t="s">
        <v>472</v>
      </c>
      <c r="N8" s="264" t="s">
        <v>473</v>
      </c>
    </row>
    <row r="9" spans="1:16" x14ac:dyDescent="0.15">
      <c r="A9" s="250"/>
      <c r="B9" s="246"/>
      <c r="C9" s="246"/>
      <c r="D9" s="246"/>
      <c r="E9" s="246"/>
      <c r="F9" s="246"/>
      <c r="G9" s="1158" t="s">
        <v>474</v>
      </c>
      <c r="H9" s="1159"/>
      <c r="I9" s="1159"/>
      <c r="J9" s="1160"/>
      <c r="K9" s="265">
        <v>221194</v>
      </c>
      <c r="L9" s="266">
        <v>226633</v>
      </c>
      <c r="M9" s="267">
        <v>189696</v>
      </c>
      <c r="N9" s="268">
        <v>19.5</v>
      </c>
    </row>
    <row r="10" spans="1:16" x14ac:dyDescent="0.15">
      <c r="A10" s="250"/>
      <c r="B10" s="246"/>
      <c r="C10" s="246"/>
      <c r="D10" s="246"/>
      <c r="E10" s="246"/>
      <c r="F10" s="246"/>
      <c r="G10" s="1158" t="s">
        <v>475</v>
      </c>
      <c r="H10" s="1159"/>
      <c r="I10" s="1159"/>
      <c r="J10" s="1160"/>
      <c r="K10" s="269">
        <v>21730</v>
      </c>
      <c r="L10" s="270">
        <v>22264</v>
      </c>
      <c r="M10" s="271">
        <v>21936</v>
      </c>
      <c r="N10" s="272">
        <v>1.5</v>
      </c>
    </row>
    <row r="11" spans="1:16" ht="13.5" customHeight="1" x14ac:dyDescent="0.15">
      <c r="A11" s="250"/>
      <c r="B11" s="246"/>
      <c r="C11" s="246"/>
      <c r="D11" s="246"/>
      <c r="E11" s="246"/>
      <c r="F11" s="246"/>
      <c r="G11" s="1158" t="s">
        <v>476</v>
      </c>
      <c r="H11" s="1159"/>
      <c r="I11" s="1159"/>
      <c r="J11" s="1160"/>
      <c r="K11" s="269">
        <v>27710</v>
      </c>
      <c r="L11" s="270">
        <v>28391</v>
      </c>
      <c r="M11" s="271">
        <v>29437</v>
      </c>
      <c r="N11" s="272">
        <v>-3.6</v>
      </c>
    </row>
    <row r="12" spans="1:16" ht="13.5" customHeight="1" x14ac:dyDescent="0.15">
      <c r="A12" s="250"/>
      <c r="B12" s="246"/>
      <c r="C12" s="246"/>
      <c r="D12" s="246"/>
      <c r="E12" s="246"/>
      <c r="F12" s="246"/>
      <c r="G12" s="1158" t="s">
        <v>477</v>
      </c>
      <c r="H12" s="1159"/>
      <c r="I12" s="1159"/>
      <c r="J12" s="1160"/>
      <c r="K12" s="269" t="s">
        <v>478</v>
      </c>
      <c r="L12" s="270" t="s">
        <v>478</v>
      </c>
      <c r="M12" s="271">
        <v>3160</v>
      </c>
      <c r="N12" s="272" t="s">
        <v>478</v>
      </c>
    </row>
    <row r="13" spans="1:16" ht="13.5" customHeight="1" x14ac:dyDescent="0.15">
      <c r="A13" s="250"/>
      <c r="B13" s="246"/>
      <c r="C13" s="246"/>
      <c r="D13" s="246"/>
      <c r="E13" s="246"/>
      <c r="F13" s="246"/>
      <c r="G13" s="1158" t="s">
        <v>479</v>
      </c>
      <c r="H13" s="1159"/>
      <c r="I13" s="1159"/>
      <c r="J13" s="1160"/>
      <c r="K13" s="269" t="s">
        <v>478</v>
      </c>
      <c r="L13" s="270" t="s">
        <v>478</v>
      </c>
      <c r="M13" s="271" t="s">
        <v>478</v>
      </c>
      <c r="N13" s="272" t="s">
        <v>478</v>
      </c>
    </row>
    <row r="14" spans="1:16" ht="13.5" customHeight="1" x14ac:dyDescent="0.15">
      <c r="A14" s="250"/>
      <c r="B14" s="246"/>
      <c r="C14" s="246"/>
      <c r="D14" s="246"/>
      <c r="E14" s="246"/>
      <c r="F14" s="246"/>
      <c r="G14" s="1158" t="s">
        <v>480</v>
      </c>
      <c r="H14" s="1159"/>
      <c r="I14" s="1159"/>
      <c r="J14" s="1160"/>
      <c r="K14" s="269">
        <v>8306</v>
      </c>
      <c r="L14" s="270">
        <v>8510</v>
      </c>
      <c r="M14" s="271">
        <v>9091</v>
      </c>
      <c r="N14" s="272">
        <v>-6.4</v>
      </c>
    </row>
    <row r="15" spans="1:16" ht="13.5" customHeight="1" x14ac:dyDescent="0.15">
      <c r="A15" s="250"/>
      <c r="B15" s="246"/>
      <c r="C15" s="246"/>
      <c r="D15" s="246"/>
      <c r="E15" s="246"/>
      <c r="F15" s="246"/>
      <c r="G15" s="1158" t="s">
        <v>481</v>
      </c>
      <c r="H15" s="1159"/>
      <c r="I15" s="1159"/>
      <c r="J15" s="1160"/>
      <c r="K15" s="269">
        <v>12303</v>
      </c>
      <c r="L15" s="270">
        <v>12606</v>
      </c>
      <c r="M15" s="271">
        <v>4470</v>
      </c>
      <c r="N15" s="272">
        <v>182</v>
      </c>
    </row>
    <row r="16" spans="1:16" x14ac:dyDescent="0.15">
      <c r="A16" s="250"/>
      <c r="B16" s="246"/>
      <c r="C16" s="246"/>
      <c r="D16" s="246"/>
      <c r="E16" s="246"/>
      <c r="F16" s="246"/>
      <c r="G16" s="1161" t="s">
        <v>482</v>
      </c>
      <c r="H16" s="1162"/>
      <c r="I16" s="1162"/>
      <c r="J16" s="1163"/>
      <c r="K16" s="270">
        <v>-18685</v>
      </c>
      <c r="L16" s="270">
        <v>-19144</v>
      </c>
      <c r="M16" s="271">
        <v>-19414</v>
      </c>
      <c r="N16" s="272">
        <v>-1.4</v>
      </c>
    </row>
    <row r="17" spans="1:16" x14ac:dyDescent="0.15">
      <c r="A17" s="250"/>
      <c r="B17" s="246"/>
      <c r="C17" s="246"/>
      <c r="D17" s="246"/>
      <c r="E17" s="246"/>
      <c r="F17" s="246"/>
      <c r="G17" s="1161" t="s">
        <v>172</v>
      </c>
      <c r="H17" s="1162"/>
      <c r="I17" s="1162"/>
      <c r="J17" s="1163"/>
      <c r="K17" s="270">
        <v>272558</v>
      </c>
      <c r="L17" s="270">
        <v>279260</v>
      </c>
      <c r="M17" s="271">
        <v>238376</v>
      </c>
      <c r="N17" s="272">
        <v>17.2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53" t="s">
        <v>487</v>
      </c>
      <c r="H21" s="1154"/>
      <c r="I21" s="1154"/>
      <c r="J21" s="1155"/>
      <c r="K21" s="282">
        <v>25.61</v>
      </c>
      <c r="L21" s="283">
        <v>21.75</v>
      </c>
      <c r="M21" s="284">
        <v>3.86</v>
      </c>
      <c r="N21" s="251"/>
      <c r="O21" s="285"/>
      <c r="P21" s="281"/>
    </row>
    <row r="22" spans="1:16" s="286" customFormat="1" x14ac:dyDescent="0.15">
      <c r="A22" s="281"/>
      <c r="B22" s="251"/>
      <c r="C22" s="251"/>
      <c r="D22" s="251"/>
      <c r="E22" s="251"/>
      <c r="F22" s="251"/>
      <c r="G22" s="1153" t="s">
        <v>488</v>
      </c>
      <c r="H22" s="1154"/>
      <c r="I22" s="1154"/>
      <c r="J22" s="1155"/>
      <c r="K22" s="287">
        <v>91.2</v>
      </c>
      <c r="L22" s="288">
        <v>95.2</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6" t="s">
        <v>469</v>
      </c>
      <c r="L30" s="256"/>
      <c r="M30" s="257" t="s">
        <v>470</v>
      </c>
      <c r="N30" s="258"/>
    </row>
    <row r="31" spans="1:16" x14ac:dyDescent="0.15">
      <c r="A31" s="250"/>
      <c r="B31" s="246"/>
      <c r="C31" s="246"/>
      <c r="D31" s="246"/>
      <c r="E31" s="246"/>
      <c r="F31" s="246"/>
      <c r="G31" s="259"/>
      <c r="H31" s="260"/>
      <c r="I31" s="260"/>
      <c r="J31" s="261"/>
      <c r="K31" s="1157"/>
      <c r="L31" s="262" t="s">
        <v>471</v>
      </c>
      <c r="M31" s="263" t="s">
        <v>472</v>
      </c>
      <c r="N31" s="264" t="s">
        <v>473</v>
      </c>
    </row>
    <row r="32" spans="1:16" ht="27" customHeight="1" x14ac:dyDescent="0.15">
      <c r="A32" s="250"/>
      <c r="B32" s="246"/>
      <c r="C32" s="246"/>
      <c r="D32" s="246"/>
      <c r="E32" s="246"/>
      <c r="F32" s="246"/>
      <c r="G32" s="1169" t="s">
        <v>492</v>
      </c>
      <c r="H32" s="1170"/>
      <c r="I32" s="1170"/>
      <c r="J32" s="1171"/>
      <c r="K32" s="296">
        <v>236905</v>
      </c>
      <c r="L32" s="296">
        <v>242731</v>
      </c>
      <c r="M32" s="297">
        <v>139853</v>
      </c>
      <c r="N32" s="298">
        <v>73.599999999999994</v>
      </c>
    </row>
    <row r="33" spans="1:16" ht="13.5" customHeight="1" x14ac:dyDescent="0.15">
      <c r="A33" s="250"/>
      <c r="B33" s="246"/>
      <c r="C33" s="246"/>
      <c r="D33" s="246"/>
      <c r="E33" s="246"/>
      <c r="F33" s="246"/>
      <c r="G33" s="1169" t="s">
        <v>493</v>
      </c>
      <c r="H33" s="1170"/>
      <c r="I33" s="1170"/>
      <c r="J33" s="1171"/>
      <c r="K33" s="296" t="s">
        <v>478</v>
      </c>
      <c r="L33" s="296" t="s">
        <v>478</v>
      </c>
      <c r="M33" s="297" t="s">
        <v>478</v>
      </c>
      <c r="N33" s="298" t="s">
        <v>478</v>
      </c>
    </row>
    <row r="34" spans="1:16" ht="27" customHeight="1" x14ac:dyDescent="0.15">
      <c r="A34" s="250"/>
      <c r="B34" s="246"/>
      <c r="C34" s="246"/>
      <c r="D34" s="246"/>
      <c r="E34" s="246"/>
      <c r="F34" s="246"/>
      <c r="G34" s="1169" t="s">
        <v>494</v>
      </c>
      <c r="H34" s="1170"/>
      <c r="I34" s="1170"/>
      <c r="J34" s="1171"/>
      <c r="K34" s="296" t="s">
        <v>478</v>
      </c>
      <c r="L34" s="296" t="s">
        <v>478</v>
      </c>
      <c r="M34" s="297">
        <v>4</v>
      </c>
      <c r="N34" s="298" t="s">
        <v>478</v>
      </c>
    </row>
    <row r="35" spans="1:16" ht="27" customHeight="1" x14ac:dyDescent="0.15">
      <c r="A35" s="250"/>
      <c r="B35" s="246"/>
      <c r="C35" s="246"/>
      <c r="D35" s="246"/>
      <c r="E35" s="246"/>
      <c r="F35" s="246"/>
      <c r="G35" s="1169" t="s">
        <v>495</v>
      </c>
      <c r="H35" s="1170"/>
      <c r="I35" s="1170"/>
      <c r="J35" s="1171"/>
      <c r="K35" s="296">
        <v>44939</v>
      </c>
      <c r="L35" s="296">
        <v>46044</v>
      </c>
      <c r="M35" s="297">
        <v>31890</v>
      </c>
      <c r="N35" s="298">
        <v>44.4</v>
      </c>
    </row>
    <row r="36" spans="1:16" ht="27" customHeight="1" x14ac:dyDescent="0.15">
      <c r="A36" s="250"/>
      <c r="B36" s="246"/>
      <c r="C36" s="246"/>
      <c r="D36" s="246"/>
      <c r="E36" s="246"/>
      <c r="F36" s="246"/>
      <c r="G36" s="1169" t="s">
        <v>496</v>
      </c>
      <c r="H36" s="1170"/>
      <c r="I36" s="1170"/>
      <c r="J36" s="1171"/>
      <c r="K36" s="296">
        <v>439</v>
      </c>
      <c r="L36" s="296">
        <v>450</v>
      </c>
      <c r="M36" s="297">
        <v>5316</v>
      </c>
      <c r="N36" s="298">
        <v>-91.5</v>
      </c>
    </row>
    <row r="37" spans="1:16" ht="13.5" customHeight="1" x14ac:dyDescent="0.15">
      <c r="A37" s="250"/>
      <c r="B37" s="246"/>
      <c r="C37" s="246"/>
      <c r="D37" s="246"/>
      <c r="E37" s="246"/>
      <c r="F37" s="246"/>
      <c r="G37" s="1169" t="s">
        <v>497</v>
      </c>
      <c r="H37" s="1170"/>
      <c r="I37" s="1170"/>
      <c r="J37" s="1171"/>
      <c r="K37" s="296" t="s">
        <v>478</v>
      </c>
      <c r="L37" s="296" t="s">
        <v>478</v>
      </c>
      <c r="M37" s="297">
        <v>1757</v>
      </c>
      <c r="N37" s="298" t="s">
        <v>478</v>
      </c>
    </row>
    <row r="38" spans="1:16" ht="27" customHeight="1" x14ac:dyDescent="0.15">
      <c r="A38" s="250"/>
      <c r="B38" s="246"/>
      <c r="C38" s="246"/>
      <c r="D38" s="246"/>
      <c r="E38" s="246"/>
      <c r="F38" s="246"/>
      <c r="G38" s="1172" t="s">
        <v>498</v>
      </c>
      <c r="H38" s="1173"/>
      <c r="I38" s="1173"/>
      <c r="J38" s="1174"/>
      <c r="K38" s="299" t="s">
        <v>478</v>
      </c>
      <c r="L38" s="299" t="s">
        <v>478</v>
      </c>
      <c r="M38" s="300">
        <v>42</v>
      </c>
      <c r="N38" s="301" t="s">
        <v>478</v>
      </c>
      <c r="O38" s="295"/>
    </row>
    <row r="39" spans="1:16" x14ac:dyDescent="0.15">
      <c r="A39" s="250"/>
      <c r="B39" s="246"/>
      <c r="C39" s="246"/>
      <c r="D39" s="246"/>
      <c r="E39" s="246"/>
      <c r="F39" s="246"/>
      <c r="G39" s="1172" t="s">
        <v>499</v>
      </c>
      <c r="H39" s="1173"/>
      <c r="I39" s="1173"/>
      <c r="J39" s="1174"/>
      <c r="K39" s="302">
        <v>-333</v>
      </c>
      <c r="L39" s="302">
        <v>-341</v>
      </c>
      <c r="M39" s="303">
        <v>-8426</v>
      </c>
      <c r="N39" s="304">
        <v>-96</v>
      </c>
      <c r="O39" s="295"/>
    </row>
    <row r="40" spans="1:16" ht="27" customHeight="1" x14ac:dyDescent="0.15">
      <c r="A40" s="250"/>
      <c r="B40" s="246"/>
      <c r="C40" s="246"/>
      <c r="D40" s="246"/>
      <c r="E40" s="246"/>
      <c r="F40" s="246"/>
      <c r="G40" s="1169" t="s">
        <v>500</v>
      </c>
      <c r="H40" s="1170"/>
      <c r="I40" s="1170"/>
      <c r="J40" s="1171"/>
      <c r="K40" s="302">
        <v>-271117</v>
      </c>
      <c r="L40" s="302">
        <v>-277784</v>
      </c>
      <c r="M40" s="303">
        <v>-127711</v>
      </c>
      <c r="N40" s="304">
        <v>117.5</v>
      </c>
      <c r="O40" s="295"/>
    </row>
    <row r="41" spans="1:16" x14ac:dyDescent="0.15">
      <c r="A41" s="250"/>
      <c r="B41" s="246"/>
      <c r="C41" s="246"/>
      <c r="D41" s="246"/>
      <c r="E41" s="246"/>
      <c r="F41" s="246"/>
      <c r="G41" s="1175" t="s">
        <v>283</v>
      </c>
      <c r="H41" s="1176"/>
      <c r="I41" s="1176"/>
      <c r="J41" s="1177"/>
      <c r="K41" s="296">
        <v>10833</v>
      </c>
      <c r="L41" s="302">
        <v>11099</v>
      </c>
      <c r="M41" s="303">
        <v>42725</v>
      </c>
      <c r="N41" s="304">
        <v>-74</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64" t="s">
        <v>469</v>
      </c>
      <c r="J49" s="1166" t="s">
        <v>504</v>
      </c>
      <c r="K49" s="1167"/>
      <c r="L49" s="1167"/>
      <c r="M49" s="1167"/>
      <c r="N49" s="1168"/>
    </row>
    <row r="50" spans="1:14" x14ac:dyDescent="0.15">
      <c r="A50" s="250"/>
      <c r="B50" s="246"/>
      <c r="C50" s="246"/>
      <c r="D50" s="246"/>
      <c r="E50" s="246"/>
      <c r="F50" s="246"/>
      <c r="G50" s="314"/>
      <c r="H50" s="315"/>
      <c r="I50" s="1165"/>
      <c r="J50" s="316" t="s">
        <v>505</v>
      </c>
      <c r="K50" s="317" t="s">
        <v>506</v>
      </c>
      <c r="L50" s="318" t="s">
        <v>507</v>
      </c>
      <c r="M50" s="319" t="s">
        <v>508</v>
      </c>
      <c r="N50" s="320" t="s">
        <v>509</v>
      </c>
    </row>
    <row r="51" spans="1:14" x14ac:dyDescent="0.15">
      <c r="A51" s="250"/>
      <c r="B51" s="246"/>
      <c r="C51" s="246"/>
      <c r="D51" s="246"/>
      <c r="E51" s="246"/>
      <c r="F51" s="246"/>
      <c r="G51" s="312" t="s">
        <v>510</v>
      </c>
      <c r="H51" s="313"/>
      <c r="I51" s="321">
        <v>568817</v>
      </c>
      <c r="J51" s="322">
        <v>532102</v>
      </c>
      <c r="K51" s="323">
        <v>24.3</v>
      </c>
      <c r="L51" s="324">
        <v>221823</v>
      </c>
      <c r="M51" s="325">
        <v>10.1</v>
      </c>
      <c r="N51" s="326">
        <v>14.2</v>
      </c>
    </row>
    <row r="52" spans="1:14" x14ac:dyDescent="0.15">
      <c r="A52" s="250"/>
      <c r="B52" s="246"/>
      <c r="C52" s="246"/>
      <c r="D52" s="246"/>
      <c r="E52" s="246"/>
      <c r="F52" s="246"/>
      <c r="G52" s="327"/>
      <c r="H52" s="328" t="s">
        <v>511</v>
      </c>
      <c r="I52" s="329">
        <v>95154</v>
      </c>
      <c r="J52" s="330">
        <v>89012</v>
      </c>
      <c r="K52" s="331">
        <v>-43.7</v>
      </c>
      <c r="L52" s="332">
        <v>104431</v>
      </c>
      <c r="M52" s="333">
        <v>-11.8</v>
      </c>
      <c r="N52" s="334">
        <v>-31.9</v>
      </c>
    </row>
    <row r="53" spans="1:14" x14ac:dyDescent="0.15">
      <c r="A53" s="250"/>
      <c r="B53" s="246"/>
      <c r="C53" s="246"/>
      <c r="D53" s="246"/>
      <c r="E53" s="246"/>
      <c r="F53" s="246"/>
      <c r="G53" s="312" t="s">
        <v>512</v>
      </c>
      <c r="H53" s="313"/>
      <c r="I53" s="321">
        <v>591699</v>
      </c>
      <c r="J53" s="322">
        <v>568395</v>
      </c>
      <c r="K53" s="323">
        <v>6.8</v>
      </c>
      <c r="L53" s="324">
        <v>263041</v>
      </c>
      <c r="M53" s="325">
        <v>18.600000000000001</v>
      </c>
      <c r="N53" s="326">
        <v>-11.8</v>
      </c>
    </row>
    <row r="54" spans="1:14" x14ac:dyDescent="0.15">
      <c r="A54" s="250"/>
      <c r="B54" s="246"/>
      <c r="C54" s="246"/>
      <c r="D54" s="246"/>
      <c r="E54" s="246"/>
      <c r="F54" s="246"/>
      <c r="G54" s="327"/>
      <c r="H54" s="328" t="s">
        <v>511</v>
      </c>
      <c r="I54" s="329">
        <v>363588</v>
      </c>
      <c r="J54" s="330">
        <v>349268</v>
      </c>
      <c r="K54" s="331">
        <v>292.39999999999998</v>
      </c>
      <c r="L54" s="332">
        <v>103171</v>
      </c>
      <c r="M54" s="333">
        <v>-1.2</v>
      </c>
      <c r="N54" s="334">
        <v>293.60000000000002</v>
      </c>
    </row>
    <row r="55" spans="1:14" x14ac:dyDescent="0.15">
      <c r="A55" s="250"/>
      <c r="B55" s="246"/>
      <c r="C55" s="246"/>
      <c r="D55" s="246"/>
      <c r="E55" s="246"/>
      <c r="F55" s="246"/>
      <c r="G55" s="312" t="s">
        <v>513</v>
      </c>
      <c r="H55" s="313"/>
      <c r="I55" s="321">
        <v>1500796</v>
      </c>
      <c r="J55" s="322">
        <v>1461340</v>
      </c>
      <c r="K55" s="323">
        <v>157.1</v>
      </c>
      <c r="L55" s="324">
        <v>272886</v>
      </c>
      <c r="M55" s="325">
        <v>3.7</v>
      </c>
      <c r="N55" s="326">
        <v>153.4</v>
      </c>
    </row>
    <row r="56" spans="1:14" x14ac:dyDescent="0.15">
      <c r="A56" s="250"/>
      <c r="B56" s="246"/>
      <c r="C56" s="246"/>
      <c r="D56" s="246"/>
      <c r="E56" s="246"/>
      <c r="F56" s="246"/>
      <c r="G56" s="327"/>
      <c r="H56" s="328" t="s">
        <v>511</v>
      </c>
      <c r="I56" s="329">
        <v>1068441</v>
      </c>
      <c r="J56" s="330">
        <v>1040352</v>
      </c>
      <c r="K56" s="331">
        <v>197.9</v>
      </c>
      <c r="L56" s="332">
        <v>125724</v>
      </c>
      <c r="M56" s="333">
        <v>21.9</v>
      </c>
      <c r="N56" s="334">
        <v>176</v>
      </c>
    </row>
    <row r="57" spans="1:14" x14ac:dyDescent="0.15">
      <c r="A57" s="250"/>
      <c r="B57" s="246"/>
      <c r="C57" s="246"/>
      <c r="D57" s="246"/>
      <c r="E57" s="246"/>
      <c r="F57" s="246"/>
      <c r="G57" s="312" t="s">
        <v>514</v>
      </c>
      <c r="H57" s="313"/>
      <c r="I57" s="321">
        <v>309102</v>
      </c>
      <c r="J57" s="322">
        <v>307871</v>
      </c>
      <c r="K57" s="323">
        <v>-78.900000000000006</v>
      </c>
      <c r="L57" s="324">
        <v>245039</v>
      </c>
      <c r="M57" s="325">
        <v>-10.199999999999999</v>
      </c>
      <c r="N57" s="326">
        <v>-68.7</v>
      </c>
    </row>
    <row r="58" spans="1:14" x14ac:dyDescent="0.15">
      <c r="A58" s="250"/>
      <c r="B58" s="246"/>
      <c r="C58" s="246"/>
      <c r="D58" s="246"/>
      <c r="E58" s="246"/>
      <c r="F58" s="246"/>
      <c r="G58" s="327"/>
      <c r="H58" s="328" t="s">
        <v>511</v>
      </c>
      <c r="I58" s="329">
        <v>142836</v>
      </c>
      <c r="J58" s="330">
        <v>142267</v>
      </c>
      <c r="K58" s="331">
        <v>-86.3</v>
      </c>
      <c r="L58" s="332">
        <v>108922</v>
      </c>
      <c r="M58" s="333">
        <v>-13.4</v>
      </c>
      <c r="N58" s="334">
        <v>-72.900000000000006</v>
      </c>
    </row>
    <row r="59" spans="1:14" x14ac:dyDescent="0.15">
      <c r="A59" s="250"/>
      <c r="B59" s="246"/>
      <c r="C59" s="246"/>
      <c r="D59" s="246"/>
      <c r="E59" s="246"/>
      <c r="F59" s="246"/>
      <c r="G59" s="312" t="s">
        <v>515</v>
      </c>
      <c r="H59" s="313"/>
      <c r="I59" s="321">
        <v>410151</v>
      </c>
      <c r="J59" s="322">
        <v>420237</v>
      </c>
      <c r="K59" s="323">
        <v>36.5</v>
      </c>
      <c r="L59" s="324">
        <v>291945</v>
      </c>
      <c r="M59" s="325">
        <v>19.100000000000001</v>
      </c>
      <c r="N59" s="326">
        <v>17.399999999999999</v>
      </c>
    </row>
    <row r="60" spans="1:14" x14ac:dyDescent="0.15">
      <c r="A60" s="250"/>
      <c r="B60" s="246"/>
      <c r="C60" s="246"/>
      <c r="D60" s="246"/>
      <c r="E60" s="246"/>
      <c r="F60" s="246"/>
      <c r="G60" s="327"/>
      <c r="H60" s="328" t="s">
        <v>511</v>
      </c>
      <c r="I60" s="335">
        <v>242372</v>
      </c>
      <c r="J60" s="330">
        <v>248332</v>
      </c>
      <c r="K60" s="331">
        <v>74.599999999999994</v>
      </c>
      <c r="L60" s="332">
        <v>127651</v>
      </c>
      <c r="M60" s="333">
        <v>17.2</v>
      </c>
      <c r="N60" s="334">
        <v>57.4</v>
      </c>
    </row>
    <row r="61" spans="1:14" x14ac:dyDescent="0.15">
      <c r="A61" s="250"/>
      <c r="B61" s="246"/>
      <c r="C61" s="246"/>
      <c r="D61" s="246"/>
      <c r="E61" s="246"/>
      <c r="F61" s="246"/>
      <c r="G61" s="312" t="s">
        <v>516</v>
      </c>
      <c r="H61" s="336"/>
      <c r="I61" s="337">
        <v>676113</v>
      </c>
      <c r="J61" s="338">
        <v>657989</v>
      </c>
      <c r="K61" s="339">
        <v>29.2</v>
      </c>
      <c r="L61" s="340">
        <v>258947</v>
      </c>
      <c r="M61" s="341">
        <v>8.3000000000000007</v>
      </c>
      <c r="N61" s="326">
        <v>20.9</v>
      </c>
    </row>
    <row r="62" spans="1:14" x14ac:dyDescent="0.15">
      <c r="A62" s="250"/>
      <c r="B62" s="246"/>
      <c r="C62" s="246"/>
      <c r="D62" s="246"/>
      <c r="E62" s="246"/>
      <c r="F62" s="246"/>
      <c r="G62" s="327"/>
      <c r="H62" s="328" t="s">
        <v>511</v>
      </c>
      <c r="I62" s="329">
        <v>382478</v>
      </c>
      <c r="J62" s="330">
        <v>373846</v>
      </c>
      <c r="K62" s="331">
        <v>87</v>
      </c>
      <c r="L62" s="332">
        <v>113980</v>
      </c>
      <c r="M62" s="333">
        <v>2.5</v>
      </c>
      <c r="N62" s="334">
        <v>84.5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8" t="s">
        <v>3</v>
      </c>
      <c r="D47" s="1178"/>
      <c r="E47" s="1179"/>
      <c r="F47" s="11">
        <v>17.16</v>
      </c>
      <c r="G47" s="12">
        <v>17.25</v>
      </c>
      <c r="H47" s="12">
        <v>17.57</v>
      </c>
      <c r="I47" s="12">
        <v>16.309999999999999</v>
      </c>
      <c r="J47" s="13">
        <v>16.66</v>
      </c>
    </row>
    <row r="48" spans="2:10" ht="57.75" customHeight="1" x14ac:dyDescent="0.15">
      <c r="B48" s="14"/>
      <c r="C48" s="1180" t="s">
        <v>4</v>
      </c>
      <c r="D48" s="1180"/>
      <c r="E48" s="1181"/>
      <c r="F48" s="15">
        <v>11.15</v>
      </c>
      <c r="G48" s="16">
        <v>16.98</v>
      </c>
      <c r="H48" s="16">
        <v>12.86</v>
      </c>
      <c r="I48" s="16">
        <v>12.25</v>
      </c>
      <c r="J48" s="17">
        <v>12.8</v>
      </c>
    </row>
    <row r="49" spans="2:10" ht="57.75" customHeight="1" thickBot="1" x14ac:dyDescent="0.2">
      <c r="B49" s="18"/>
      <c r="C49" s="1182" t="s">
        <v>5</v>
      </c>
      <c r="D49" s="1182"/>
      <c r="E49" s="1183"/>
      <c r="F49" s="19">
        <v>10.63</v>
      </c>
      <c r="G49" s="20">
        <v>5.82</v>
      </c>
      <c r="H49" s="20">
        <v>0.4</v>
      </c>
      <c r="I49" s="20">
        <v>23.46</v>
      </c>
      <c r="J49" s="21">
        <v>13.16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2018-10-31T06:32:05Z</cp:lastPrinted>
  <dcterms:created xsi:type="dcterms:W3CDTF">2018-01-24T04:59:04Z</dcterms:created>
  <dcterms:modified xsi:type="dcterms:W3CDTF">2018-11-05T05:56:03Z</dcterms:modified>
  <cp:category/>
</cp:coreProperties>
</file>