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3諏訪\"/>
    </mc:Choice>
  </mc:AlternateContent>
  <bookViews>
    <workbookView xWindow="0" yWindow="0" windowWidth="20490" windowHeight="7755" tabRatio="8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CW102" i="11" l="1"/>
  <c r="DG102" i="11"/>
  <c r="DQ102" i="11"/>
  <c r="DL102" i="11"/>
  <c r="DB102" i="11"/>
  <c r="CR102" i="11"/>
  <c r="AU88" i="11"/>
  <c r="AP88" i="11"/>
  <c r="AF88" i="11"/>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AM35" i="9" s="1"/>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<sst xmlns="http://schemas.openxmlformats.org/spreadsheetml/2006/main" count="1088" uniqueCount="571">
  <si>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</si>
  <si>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</si>
  <si>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</si>
  <si>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</si>
  <si>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</si>
  <si>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</si>
  <si>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</si>
  <si>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</si>
  <si>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</si>
  <si>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</si>
  <si>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</si>
  <si>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</si>
  <si>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</si>
  <si>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</si>
  <si>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</si>
  <si>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</si>
  <si>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</si>
  <si>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</si>
  <si>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</si>
  <si>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</si>
  <si>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</si>
  <si>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</si>
  <si>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</si>
  <si>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</si>
  <si>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</si>
  <si>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</si>
  <si>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</si>
  <si>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</si>
  <si>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</si>
  <si>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</si>
  <si>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</si>
  <si>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</si>
  <si>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</si>
  <si>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</si>
  <si>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</si>
  <si>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</si>
  <si>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</si>
  <si>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</si>
  <si>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</si>
  <si>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</si>
  <si>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</si>
  <si>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</si>
  <si>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</si>
  <si>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</si>
  <si>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</si>
  <si>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</si>
  <si>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</si>
  <si>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</si>
  <si>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</si>
  <si>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</si>
  <si>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</si>
  <si>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</si>
  <si>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</si>
  <si>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</si>
  <si>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</si>
  <si>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</si>
  <si>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</si>
  <si>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</si>
  <si>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</si>
  <si>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</si>
  <si>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</si>
  <si>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</si>
  <si>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</si>
  <si>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</si>
  <si>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</si>
  <si>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</si>
  <si>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</si>
  <si>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</si>
  <si>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</si>
  <si>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</si>
  <si>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</si>
  <si>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</si>
  <si>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</si>
  <si>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</si>
  <si>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</si>
  <si>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</si>
  <si>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</si>
  <si>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</si>
  <si>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</si>
  <si>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</si>
  <si>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</si>
  <si>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</si>
  <si>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</si>
  <si>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</si>
  <si>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</si>
  <si>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</si>
  <si>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</si>
  <si>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</si>
  <si>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</si>
  <si>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</si>
  <si>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</si>
  <si>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</si>
  <si>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</si>
  <si>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</si>
  <si>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</si>
  <si>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</si>
  <si>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</si>
  <si>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</si>
  <si>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</si>
  <si>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</si>
  <si>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</si>
  <si>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</si>
  <si>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</si>
  <si>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</si>
  <si>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</si>
  <si>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</si>
  <si>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</si>
  <si>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</si>
  <si>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</si>
  <si>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</si>
  <si>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</si>
  <si>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</si>
  <si>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</si>
  <si>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</si>
  <si>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</si>
  <si>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</si>
  <si>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</si>
  <si>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</si>
  <si>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</si>
  <si>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</si>
  <si>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</si>
  <si>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</si>
  <si>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</si>
  <si>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</si>
  <si>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</si>
  <si>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</si>
  <si>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</si>
  <si>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</si>
  <si>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</si>
  <si>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</si>
  <si>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</si>
  <si>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</si>
  <si>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</si>
  <si>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</si>
  <si>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</si>
  <si>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</si>
  <si>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</si>
  <si>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</si>
  <si>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</si>
  <si>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</si>
  <si>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</si>
  <si>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</si>
  <si>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</si>
  <si>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</si>
  <si>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</si>
  <si>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</si>
  <si>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</si>
  <si>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</si>
  <si>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</si>
  <si>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</si>
  <si>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</si>
  <si>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</si>
  <si>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</si>
  <si>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</si>
  <si>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</si>
  <si>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</si>
  <si>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</si>
  <si>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</si>
  <si>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</si>
  <si>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</si>
  <si>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</si>
  <si>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</si>
  <si>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</si>
  <si>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</si>
  <si>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</si>
  <si>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</si>
  <si>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</si>
  <si>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</si>
  <si>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</si>
  <si>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</si>
  <si>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</si>
  <si>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</si>
  <si>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</si>
  <si>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</si>
  <si>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</si>
  <si>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</si>
  <si>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</si>
  <si>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</si>
  <si>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</si>
  <si>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</si>
  <si>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</si>
  <si>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</si>
  <si>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</si>
  <si>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</si>
  <si>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</si>
  <si>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</si>
  <si>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</si>
  <si>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</si>
  <si>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</si>
  <si>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</si>
  <si>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</si>
  <si>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</si>
  <si>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</si>
  <si>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</si>
  <si>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</si>
  <si>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</si>
  <si>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</si>
  <si>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長野県富士見町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</si>
  <si>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</si>
  <si>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</si>
  <si>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</si>
  <si>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</si>
  <si>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</si>
  <si>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</si>
  <si>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</si>
  <si>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</si>
  <si>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</si>
  <si>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</si>
  <si>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</si>
  <si>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</si>
  <si>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</si>
  <si>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</si>
  <si>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</si>
  <si>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</si>
  <si>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</si>
  <si>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</si>
  <si>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</si>
  <si>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</si>
  <si>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</si>
  <si>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</si>
  <si>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</si>
  <si>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</si>
  <si>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</si>
  <si>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</si>
  <si>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</si>
  <si>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</si>
  <si>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</si>
  <si>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</si>
  <si>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</si>
  <si>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</si>
  <si>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</si>
  <si>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</si>
  <si>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</si>
  <si>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</si>
  <si>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</si>
  <si>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</si>
  <si>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</si>
  <si>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</si>
  <si>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</si>
  <si>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</si>
  <si>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</si>
  <si>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</si>
  <si>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</si>
  <si>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</si>
  <si>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</si>
  <si>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</si>
  <si>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</si>
  <si>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</si>
  <si>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</si>
  <si>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</si>
  <si>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</si>
  <si>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</si>
  <si>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</si>
  <si>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</si>
  <si>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</si>
  <si>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</si>
  <si>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</si>
  <si>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</si>
  <si>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</si>
  <si>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</si>
  <si>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</si>
  <si>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</si>
  <si>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</si>
  <si>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</si>
  <si>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</si>
  <si>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</si>
  <si>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</si>
  <si>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</si>
  <si>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</si>
  <si>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</si>
  <si>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</si>
  <si>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</si>
  <si>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</si>
  <si>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</si>
  <si>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</si>
  <si>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</si>
  <si>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</si>
  <si>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</si>
  <si>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</si>
  <si>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</si>
  <si>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</si>
  <si>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</si>
  <si>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</si>
  <si>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</si>
  <si>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</si>
  <si>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</si>
  <si>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</si>
  <si>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</si>
  <si>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</si>
  <si>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</si>
  <si>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</si>
  <si>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</si>
  <si>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</si>
  <si>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</si>
  <si>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</si>
  <si>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</si>
  <si>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</si>
  <si>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</si>
  <si>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</si>
  <si>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</si>
  <si>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</si>
  <si>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</si>
  <si>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</si>
  <si>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</si>
  <si>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</si>
  <si>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</si>
  <si>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</si>
  <si>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</si>
  <si>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</si>
  <si>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</si>
  <si>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</si>
  <si>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</si>
  <si>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</si>
  <si>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</si>
  <si>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</si>
  <si>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</si>
  <si>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</si>
  <si>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</si>
  <si>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</si>
  <si>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</si>
  <si>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</si>
  <si>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</si>
  <si>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</si>
  <si>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</si>
  <si>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</si>
  <si>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</si>
  <si>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</si>
  <si>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</si>
  <si>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</si>
  <si>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</si>
  <si>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</si>
  <si>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</si>
  <si>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</si>
  <si>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</si>
  <si>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</si>
  <si>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</si>
  <si>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</si>
  <si>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</si>
  <si>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</si>
  <si>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</si>
  <si>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</si>
  <si>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</si>
  <si>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</si>
  <si>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</si>
  <si>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</si>
  <si>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</si>
  <si>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</si>
  <si>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長野県富士見町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</si>
  <si>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</si>
  <si>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</si>
  <si>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</si>
  <si>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</si>
  <si>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</si>
  <si>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</si>
  <si>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</si>
  <si>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</si>
  <si>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</si>
  <si>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</si>
  <si>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</si>
  <si>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</si>
  <si>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</si>
  <si>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</si>
  <si>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</si>
  <si>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</si>
  <si>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</si>
  <si>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</si>
  <si>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</si>
  <si>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</si>
  <si>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</si>
  <si>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</si>
  <si>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</si>
  <si>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</si>
  <si>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</si>
  <si>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</si>
  <si>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</si>
  <si>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</si>
  <si>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</si>
  <si>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</si>
  <si>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</si>
  <si>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</si>
  <si>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</si>
  <si>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</si>
  <si>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</si>
  <si>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</si>
  <si>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</si>
  <si>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</si>
  <si>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</si>
  <si>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</si>
  <si>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</si>
  <si>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</si>
  <si>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</si>
  <si>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</si>
  <si>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</si>
  <si>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</si>
  <si>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</si>
  <si>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</si>
  <si>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</si>
  <si>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</si>
  <si>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</si>
  <si>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</si>
  <si>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</si>
  <si>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</si>
  <si>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</si>
  <si>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</si>
  <si>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</si>
  <si>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</si>
  <si>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</si>
  <si>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</si>
  <si>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</si>
  <si>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</si>
  <si>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</si>
  <si>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</si>
  <si>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</si>
  <si>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</si>
  <si>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</si>
  <si>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</si>
  <si>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</si>
  <si>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</si>
  <si>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</si>
  <si>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</si>
  <si>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</si>
  <si>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</si>
  <si>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</si>
  <si>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</si>
  <si>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</si>
  <si>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</si>
  <si>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</si>
  <si>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</si>
  <si>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</si>
  <si>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</si>
  <si>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</si>
  <si>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</si>
  <si>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</si>
  <si>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</si>
  <si>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</si>
  <si>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</si>
  <si>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</si>
  <si>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</si>
  <si>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</si>
  <si>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</si>
  <si>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</si>
  <si>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</si>
  <si>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</si>
  <si>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</si>
  <si>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</si>
  <si>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</si>
  <si>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</si>
  <si>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</si>
  <si>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</si>
  <si>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</si>
  <si>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</si>
  <si>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</si>
  <si>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</si>
  <si>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</si>
  <si>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</si>
  <si>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</si>
  <si>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</si>
  <si>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</si>
  <si>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</si>
  <si>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</si>
  <si>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</si>
  <si>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</si>
  <si>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</si>
  <si>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</si>
  <si>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</si>
  <si>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</si>
  <si>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</si>
  <si>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</si>
  <si>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</si>
  <si>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</si>
  <si>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</si>
  <si>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</si>
  <si>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</si>
  <si>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</si>
  <si>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</si>
  <si>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</si>
  <si>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</si>
  <si>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</si>
  <si>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</si>
  <si>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</si>
  <si>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</si>
  <si>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</si>
  <si>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</si>
  <si>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</si>
  <si>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</si>
  <si>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</si>
  <si>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</si>
  <si>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</si>
  <si>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</si>
  <si>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</si>
  <si>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</si>
  <si>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</si>
  <si>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</si>
  <si>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</si>
  <si>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</si>
  <si>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</si>
  <si>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</si>
  <si>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</si>
  <si>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</si>
  <si>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</si>
  <si>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</si>
  <si>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</si>
  <si>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</si>
  <si>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</si>
  <si>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</si>
  <si>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</si>
  <si>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</si>
  <si>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</si>
  <si>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</si>
  <si>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</si>
  <si>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</si>
  <si>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</si>
  <si>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</si>
  <si>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</si>
  <si>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</si>
  <si>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</si>
  <si>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</si>
  <si>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</si>
  <si>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</si>
  <si>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</si>
  <si>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</si>
  <si>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</si>
  <si>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</si>
  <si>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6.45</t>
  </si>
  <si>
    <t>富士見町水道事業会計</t>
  </si>
  <si>
    <t>富士見町下水道事業会計</t>
  </si>
  <si>
    <t>一般会計</t>
  </si>
  <si>
    <t>富士見町国民健康保険特別会計</t>
  </si>
  <si>
    <t>富士見町観光施設貸付事業特別会計</t>
  </si>
  <si>
    <t>富士見町後期高齢者医療特別会計</t>
  </si>
  <si>
    <t>その他会計（赤字）</t>
  </si>
  <si>
    <t>その他会計（黒字）</t>
  </si>
  <si>
    <t>-</t>
    <phoneticPr fontId="2"/>
  </si>
  <si>
    <t>-</t>
    <phoneticPr fontId="2"/>
  </si>
  <si>
    <t>-</t>
    <phoneticPr fontId="2"/>
  </si>
  <si>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</si>
  <si>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</si>
  <si>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5">
      <t>キュウゴシセツ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</si>
  <si>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</si>
  <si>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（ふるさと市町村圏基金事業特別会計）</t>
    <rPh sb="5" eb="8">
      <t>シチョウソン</t>
    </rPh>
    <rPh sb="8" eb="9">
      <t>ケン</t>
    </rPh>
    <rPh sb="9" eb="11">
      <t>キキン</t>
    </rPh>
    <rPh sb="11" eb="13">
      <t>ジギョウ</t>
    </rPh>
    <rPh sb="13" eb="17">
      <t>トクベツカイケイ</t>
    </rPh>
    <phoneticPr fontId="2"/>
  </si>
  <si>
    <t>南諏衛生施設組合</t>
    <rPh sb="0" eb="1">
      <t>ナン</t>
    </rPh>
    <rPh sb="1" eb="2">
      <t>ス</t>
    </rPh>
    <rPh sb="2" eb="4">
      <t>エイセイ</t>
    </rPh>
    <rPh sb="4" eb="6">
      <t>シセツ</t>
    </rPh>
    <rPh sb="6" eb="8">
      <t>クミアイ</t>
    </rPh>
    <phoneticPr fontId="2"/>
  </si>
  <si>
    <t>諏訪南行政事務組合</t>
    <rPh sb="0" eb="2">
      <t>スワ</t>
    </rPh>
    <rPh sb="2" eb="3">
      <t>ミナミ</t>
    </rPh>
    <rPh sb="3" eb="5">
      <t>ギョウセイ</t>
    </rPh>
    <rPh sb="5" eb="7">
      <t>ジム</t>
    </rPh>
    <rPh sb="7" eb="9">
      <t>クミアイ</t>
    </rPh>
    <phoneticPr fontId="2"/>
  </si>
  <si>
    <t>（一般会計）</t>
    <rPh sb="1" eb="5">
      <t>イッパンカイケイ</t>
    </rPh>
    <phoneticPr fontId="2"/>
  </si>
  <si>
    <t>（ごみ処理事業特別会計）</t>
    <rPh sb="3" eb="5">
      <t>ショリ</t>
    </rPh>
    <rPh sb="5" eb="7">
      <t>ジギョウ</t>
    </rPh>
    <rPh sb="7" eb="11">
      <t>トクベツカイケイ</t>
    </rPh>
    <phoneticPr fontId="2"/>
  </si>
  <si>
    <t>長野県市町村自治振興組合（一般会計）</t>
    <rPh sb="0" eb="3">
      <t>ナガノケン</t>
    </rPh>
    <rPh sb="3" eb="6">
      <t>シチョウソン</t>
    </rPh>
    <rPh sb="6" eb="10">
      <t>ジチシンコウ</t>
    </rPh>
    <rPh sb="10" eb="12">
      <t>クミアイ</t>
    </rPh>
    <rPh sb="13" eb="17">
      <t>イッパンカイケイ</t>
    </rPh>
    <phoneticPr fontId="2"/>
  </si>
  <si>
    <t>長野県後期高齢者医療広域連合</t>
    <rPh sb="0" eb="3">
      <t>ナガノケン</t>
    </rPh>
    <rPh sb="3" eb="10">
      <t>コウキコウレイシャイリョウ</t>
    </rPh>
    <rPh sb="10" eb="12">
      <t>コウイキ</t>
    </rPh>
    <rPh sb="12" eb="14">
      <t>レンゴウ</t>
    </rPh>
    <phoneticPr fontId="2"/>
  </si>
  <si>
    <t>（後期高齢者医療事業会計）</t>
    <rPh sb="1" eb="8">
      <t>コウキコウレイシャイリョウ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</si>
  <si>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</si>
  <si>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6">
      <t>ヒジョウキンショクイン</t>
    </rPh>
    <rPh sb="6" eb="8">
      <t>コウム</t>
    </rPh>
    <rPh sb="8" eb="10">
      <t>サイガイ</t>
    </rPh>
    <rPh sb="10" eb="12">
      <t>ホショウ</t>
    </rPh>
    <rPh sb="12" eb="16">
      <t>トクベツカイケイ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</si>
  <si>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6">
      <t>ジムクミアイ</t>
    </rPh>
    <phoneticPr fontId="2"/>
  </si>
  <si>
    <t>長野県地方税滞納整理機構</t>
    <rPh sb="0" eb="3">
      <t>ナガノケン</t>
    </rPh>
    <rPh sb="3" eb="6">
      <t>チホウゼイ</t>
    </rPh>
    <rPh sb="6" eb="8">
      <t>タイノウ</t>
    </rPh>
    <rPh sb="8" eb="10">
      <t>セイリ</t>
    </rPh>
    <rPh sb="10" eb="12">
      <t>キコウ</t>
    </rPh>
    <phoneticPr fontId="2"/>
  </si>
  <si>
    <t>（諏訪広域消防特別会計）</t>
    <rPh sb="1" eb="5">
      <t>スワコウイキ</t>
    </rPh>
    <rPh sb="5" eb="7">
      <t>ショウボウ</t>
    </rPh>
    <rPh sb="7" eb="11">
      <t>トクベツカイケイ</t>
    </rPh>
    <phoneticPr fontId="2"/>
  </si>
  <si>
    <t>（一社）富士見町開発公社</t>
    <rPh sb="1" eb="2">
      <t>イチ</t>
    </rPh>
    <rPh sb="2" eb="3">
      <t>シャ</t>
    </rPh>
    <rPh sb="4" eb="8">
      <t>フジミマチ</t>
    </rPh>
    <rPh sb="8" eb="10">
      <t>カイハツ</t>
    </rPh>
    <rPh sb="10" eb="12">
      <t>コウシャ</t>
    </rPh>
    <phoneticPr fontId="2"/>
  </si>
  <si>
    <t>-</t>
    <phoneticPr fontId="2"/>
  </si>
  <si>
    <t>富士見メガソーラー（株）</t>
    <rPh sb="0" eb="3">
      <t>フジミ</t>
    </rPh>
    <rPh sb="9" eb="12">
      <t>カブ</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</si>
  <si>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</si>
  <si>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</si>
  <si>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</si>
  <si>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</si>
  <si>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</si>
  <si>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</si>
  <si>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</si>
  <si>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</si>
  <si>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</si>
  <si>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</si>
  <si>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</si>
  <si>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</si>
  <si>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</si>
  <si>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</si>
  <si>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平成２７年度に観光施設貸付事業特別会計の起債残高を全額繰上償還するため、一般会計より減債基金を活用した繰出を行ったことにより、基金残高が減少し将来負担比率が上昇した。平成２８年度では基金への積立を計画的に継続したことから改善された。有形固定資産減価償却率は、既存施設の減価償却が進んでおり上昇している。今後は、施設の老朽化による大規模改修等の発生が見込まれることから、計画的な起債、基金の積立等を行い、財政の健全化を図る。</t>
    <phoneticPr fontId="5"/>
  </si>
  <si>
    <t>平成２７年度に観光施設貸付事業特別会計の起債残高を全額繰上償還するため、一般会計より減債基金を活用した繰出を行ったことにより、基金残高が減少し将来負担比率が上昇した。平成２８年度では基金への積立を計画的に継続したことから改善された。実質公債費比率は、類似団体平均を２．６ポイント下回り、当町の対前年比では０．２ポイント増加したものの、起債の償還は順調に進んでいる。今後も新規発行債の抑制、継続的かつ計画的な積立により、後世への負担を軽減するよう財政の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</si>
</sst>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extLst>
            <c:ext xmlns:c16="http://schemas.microsoft.com/office/drawing/2014/chart" uri="{C3380CC4-5D6E-409C-BE32-E72D297353CC}">
              <c16:uniqueId val="{00000000-3E6C-44D7-B743-C0C7F00D5A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48783</c:v>
                </c:pt>
                <c:pt idx="1">
                  <c:v>48058</c:v>
                </c:pt>
                <c:pt idx="2">
                  <c:v>34846</c:v>
                </c:pt>
                <c:pt idx="3">
                  <c:v>49972</c:v>
                </c:pt>
                <c:pt idx="4">
                  <c:v>37790</c:v>
                </c:pt>
              </c:numCache>
            </c:numRef>
          </c:val>
          <c:smooth val="0"/>
          <c:extLst>
            <c:ext xmlns:c16="http://schemas.microsoft.com/office/drawing/2014/chart" uri="{C3380CC4-5D6E-409C-BE32-E72D297353CC}">
              <c16:uniqueId val="{00000001-3E6C-44D7-B743-C0C7F00D5AFC}"/>
            </c:ext>
          </c:extLst>
        </c:ser>
        <c:dLbls>
          <c:showLegendKey val="0"/>
          <c:showVal val="0"/>
          <c:showCatName val="0"/>
          <c:showSerName val="0"/>
          <c:showPercent val="0"/>
          <c:showBubbleSize val="0"/>
        </c:dLbls>
        <c:marker val="1"/>
        <c:smooth val="0"/>
        <c:axId val="339017672"/>
        <c:axId val="339018064"/>
      </c:lineChart>
      <c:catAx>
        <c:axId val="339017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018064"/>
        <c:crosses val="autoZero"/>
        <c:auto val="1"/>
        <c:lblAlgn val="ctr"/>
        <c:lblOffset val="100"/>
        <c:tickLblSkip val="1"/>
        <c:tickMarkSkip val="1"/>
        <c:noMultiLvlLbl val="0"/>
      </c:catAx>
      <c:valAx>
        <c:axId val="3390180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017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7.18</c:v>
                </c:pt>
                <c:pt idx="1">
                  <c:v>8.39</c:v>
                </c:pt>
                <c:pt idx="2">
                  <c:v>5.27</c:v>
                </c:pt>
                <c:pt idx="3">
                  <c:v>6.11</c:v>
                </c:pt>
                <c:pt idx="4">
                  <c:v>8.4700000000000006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17.52</c:v>
                </c:pt>
                <c:pt idx="1">
                  <c:v>23.24</c:v>
                </c:pt>
                <c:pt idx="2">
                  <c:v>26.63</c:v>
                </c:pt>
                <c:pt idx="3">
                  <c:v>25.64</c:v>
                </c:pt>
                <c:pt idx="4">
                  <c:v>29.59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5756872"/>
        <c:axId val="42575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-6.45</c:v>
                </c:pt>
                <c:pt idx="1">
                  <c:v>6.8</c:v>
                </c:pt>
                <c:pt idx="2">
                  <c:v>0.01</c:v>
                </c:pt>
                <c:pt idx="3">
                  <c:v>0.86</c:v>
                </c:pt>
                <c:pt idx="4">
                  <c:v>5.94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5756872"/>
        <c:axId val="425755696"/>
      </c:lineChart>
      <c:catAx>
        <c:axId val="42575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755696"/>
        <c:crosses val="autoZero"/>
        <c:auto val="1"/>
        <c:lblAlgn val="ctr"/>
        <c:lblOffset val="100"/>
        <c:tickLblSkip val="1"/>
        <c:tickMarkSkip val="1"/>
        <c:noMultiLvlLbl val="0"/>
      </c:catAx>
      <c:valAx>
        <c:axId val="42575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56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富士見町後期高齢者医療特別会計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富士見町観光施設貸付事業特別会計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0.09</c:v>
                </c:pt>
                <c:pt idx="8">
                  <c:v>#N/A</c:v>
                </c:pt>
                <c:pt idx="9">
                  <c:v>0.15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富士見町国民健康保険特別会計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1.1399999999999999</c:v>
                </c:pt>
                <c:pt idx="4">
                  <c:v>#N/A</c:v>
                </c:pt>
                <c:pt idx="5">
                  <c:v>2.36</c:v>
                </c:pt>
                <c:pt idx="6">
                  <c:v>#N/A</c:v>
                </c:pt>
                <c:pt idx="7">
                  <c:v>4.26</c:v>
                </c:pt>
                <c:pt idx="8">
                  <c:v>#N/A</c:v>
                </c:pt>
                <c:pt idx="9">
                  <c:v>7.29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7.18</c:v>
                </c:pt>
                <c:pt idx="2">
                  <c:v>#N/A</c:v>
                </c:pt>
                <c:pt idx="3">
                  <c:v>8.39</c:v>
                </c:pt>
                <c:pt idx="4">
                  <c:v>#N/A</c:v>
                </c:pt>
                <c:pt idx="5">
                  <c:v>5.27</c:v>
                </c:pt>
                <c:pt idx="6">
                  <c:v>#N/A</c:v>
                </c:pt>
                <c:pt idx="7">
                  <c:v>6.11</c:v>
                </c:pt>
                <c:pt idx="8">
                  <c:v>#N/A</c:v>
                </c:pt>
                <c:pt idx="9">
                  <c:v>8.4700000000000006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富士見町下水道事業会計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12.97</c:v>
                </c:pt>
                <c:pt idx="2">
                  <c:v>#N/A</c:v>
                </c:pt>
                <c:pt idx="3">
                  <c:v>11.32</c:v>
                </c:pt>
                <c:pt idx="4">
                  <c:v>#N/A</c:v>
                </c:pt>
                <c:pt idx="5">
                  <c:v>11.52</c:v>
                </c:pt>
                <c:pt idx="6">
                  <c:v>#N/A</c:v>
                </c:pt>
                <c:pt idx="7">
                  <c:v>10.41</c:v>
                </c:pt>
                <c:pt idx="8">
                  <c:v>#N/A</c:v>
                </c:pt>
                <c:pt idx="9">
                  <c:v>10.5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10.98</c:v>
                </c:pt>
                <c:pt idx="2">
                  <c:v>#N/A</c:v>
                </c:pt>
                <c:pt idx="3">
                  <c:v>33.049999999999997</c:v>
                </c:pt>
                <c:pt idx="4">
                  <c:v>#N/A</c:v>
                </c:pt>
                <c:pt idx="5">
                  <c:v>33.159999999999997</c:v>
                </c:pt>
                <c:pt idx="6">
                  <c:v>#N/A</c:v>
                </c:pt>
                <c:pt idx="7">
                  <c:v>33.4</c:v>
                </c:pt>
                <c:pt idx="8">
                  <c:v>#N/A</c:v>
                </c:pt>
                <c:pt idx="9">
                  <c:v>40.630000000000003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5756088"/>
        <c:axId val="425751776"/>
      </c:barChart>
      <c:catAx>
        <c:axId val="425756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751776"/>
        <c:crosses val="autoZero"/>
        <c:auto val="1"/>
        <c:lblAlgn val="ctr"/>
        <c:lblOffset val="100"/>
        <c:tickLblSkip val="1"/>
        <c:tickMarkSkip val="1"/>
        <c:noMultiLvlLbl val="0"/>
      </c:catAx>
      <c:valAx>
        <c:axId val="42575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56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859</c:v>
                </c:pt>
                <c:pt idx="5">
                  <c:v>837</c:v>
                </c:pt>
                <c:pt idx="8">
                  <c:v>915</c:v>
                </c:pt>
                <c:pt idx="11">
                  <c:v>905</c:v>
                </c:pt>
                <c:pt idx="14">
                  <c:v>909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42</c:v>
                </c:pt>
                <c:pt idx="3">
                  <c:v>71</c:v>
                </c:pt>
                <c:pt idx="6">
                  <c:v>70</c:v>
                </c:pt>
                <c:pt idx="9">
                  <c:v>66</c:v>
                </c:pt>
                <c:pt idx="12">
                  <c:v>56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9</c:v>
                </c:pt>
                <c:pt idx="6">
                  <c:v>9</c:v>
                </c:pt>
                <c:pt idx="9">
                  <c:v>9</c:v>
                </c:pt>
                <c:pt idx="12">
                  <c:v>14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491</c:v>
                </c:pt>
                <c:pt idx="3">
                  <c:v>478</c:v>
                </c:pt>
                <c:pt idx="6">
                  <c:v>535</c:v>
                </c:pt>
                <c:pt idx="9">
                  <c:v>518</c:v>
                </c:pt>
                <c:pt idx="12">
                  <c:v>516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569</c:v>
                </c:pt>
                <c:pt idx="3">
                  <c:v>537</c:v>
                </c:pt>
                <c:pt idx="6">
                  <c:v>590</c:v>
                </c:pt>
                <c:pt idx="9">
                  <c:v>580</c:v>
                </c:pt>
                <c:pt idx="12">
                  <c:v>597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5757264"/>
        <c:axId val="425757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268</c:v>
                </c:pt>
                <c:pt idx="2">
                  <c:v>#N/A</c:v>
                </c:pt>
                <c:pt idx="3">
                  <c:v>#N/A</c:v>
                </c:pt>
                <c:pt idx="4">
                  <c:v>258</c:v>
                </c:pt>
                <c:pt idx="5">
                  <c:v>#N/A</c:v>
                </c:pt>
                <c:pt idx="6">
                  <c:v>#N/A</c:v>
                </c:pt>
                <c:pt idx="7">
                  <c:v>289</c:v>
                </c:pt>
                <c:pt idx="8">
                  <c:v>#N/A</c:v>
                </c:pt>
                <c:pt idx="9">
                  <c:v>#N/A</c:v>
                </c:pt>
                <c:pt idx="10">
                  <c:v>268</c:v>
                </c:pt>
                <c:pt idx="11">
                  <c:v>#N/A</c:v>
                </c:pt>
                <c:pt idx="12">
                  <c:v>#N/A</c:v>
                </c:pt>
                <c:pt idx="13">
                  <c:v>274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5757264"/>
        <c:axId val="425757656"/>
      </c:lineChart>
      <c:catAx>
        <c:axId val="42575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757656"/>
        <c:crosses val="autoZero"/>
        <c:auto val="1"/>
        <c:lblAlgn val="ctr"/>
        <c:lblOffset val="100"/>
        <c:tickLblSkip val="1"/>
        <c:tickMarkSkip val="1"/>
        <c:noMultiLvlLbl val="0"/>
      </c:catAx>
      <c:valAx>
        <c:axId val="425757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5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8865</c:v>
                </c:pt>
                <c:pt idx="5">
                  <c:v>8773</c:v>
                </c:pt>
                <c:pt idx="8">
                  <c:v>8520</c:v>
                </c:pt>
                <c:pt idx="11">
                  <c:v>8180</c:v>
                </c:pt>
                <c:pt idx="14">
                  <c:v>7822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112</c:v>
                </c:pt>
                <c:pt idx="5">
                  <c:v>101</c:v>
                </c:pt>
                <c:pt idx="8">
                  <c:v>90</c:v>
                </c:pt>
                <c:pt idx="11">
                  <c:v>79</c:v>
                </c:pt>
                <c:pt idx="14">
                  <c:v>69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2885</c:v>
                </c:pt>
                <c:pt idx="5">
                  <c:v>3341</c:v>
                </c:pt>
                <c:pt idx="8">
                  <c:v>3874</c:v>
                </c:pt>
                <c:pt idx="11">
                  <c:v>3122</c:v>
                </c:pt>
                <c:pt idx="14">
                  <c:v>3337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1044</c:v>
                </c:pt>
                <c:pt idx="3">
                  <c:v>50</c:v>
                </c:pt>
                <c:pt idx="6">
                  <c:v>50</c:v>
                </c:pt>
                <c:pt idx="9">
                  <c:v>50</c:v>
                </c:pt>
                <c:pt idx="12">
                  <c:v>50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1703</c:v>
                </c:pt>
                <c:pt idx="3">
                  <c:v>1692</c:v>
                </c:pt>
                <c:pt idx="6">
                  <c:v>1379</c:v>
                </c:pt>
                <c:pt idx="9">
                  <c:v>1367</c:v>
                </c:pt>
                <c:pt idx="12">
                  <c:v>1359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60</c:v>
                </c:pt>
                <c:pt idx="3">
                  <c:v>97</c:v>
                </c:pt>
                <c:pt idx="6">
                  <c:v>150</c:v>
                </c:pt>
                <c:pt idx="9">
                  <c:v>144</c:v>
                </c:pt>
                <c:pt idx="12">
                  <c:v>135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5671</c:v>
                </c:pt>
                <c:pt idx="3">
                  <c:v>5174</c:v>
                </c:pt>
                <c:pt idx="6">
                  <c:v>4968</c:v>
                </c:pt>
                <c:pt idx="9">
                  <c:v>4656</c:v>
                </c:pt>
                <c:pt idx="12">
                  <c:v>4369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525</c:v>
                </c:pt>
                <c:pt idx="3">
                  <c:v>460</c:v>
                </c:pt>
                <c:pt idx="6">
                  <c:v>394</c:v>
                </c:pt>
                <c:pt idx="9">
                  <c:v>333</c:v>
                </c:pt>
                <c:pt idx="12">
                  <c:v>322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5183</c:v>
                </c:pt>
                <c:pt idx="3">
                  <c:v>6542</c:v>
                </c:pt>
                <c:pt idx="6">
                  <c:v>6378</c:v>
                </c:pt>
                <c:pt idx="9">
                  <c:v>6220</c:v>
                </c:pt>
                <c:pt idx="12">
                  <c:v>5987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5753344"/>
        <c:axId val="425752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2324</c:v>
                </c:pt>
                <c:pt idx="2">
                  <c:v>#N/A</c:v>
                </c:pt>
                <c:pt idx="3">
                  <c:v>#N/A</c:v>
                </c:pt>
                <c:pt idx="4">
                  <c:v>1800</c:v>
                </c:pt>
                <c:pt idx="5">
                  <c:v>#N/A</c:v>
                </c:pt>
                <c:pt idx="6">
                  <c:v>#N/A</c:v>
                </c:pt>
                <c:pt idx="7">
                  <c:v>834</c:v>
                </c:pt>
                <c:pt idx="8">
                  <c:v>#N/A</c:v>
                </c:pt>
                <c:pt idx="9">
                  <c:v>#N/A</c:v>
                </c:pt>
                <c:pt idx="10">
                  <c:v>1389</c:v>
                </c:pt>
                <c:pt idx="11">
                  <c:v>#N/A</c:v>
                </c:pt>
                <c:pt idx="12">
                  <c:v>#N/A</c:v>
                </c:pt>
                <c:pt idx="13">
                  <c:v>993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5753344"/>
        <c:axId val="425752952"/>
      </c:lineChart>
      <c:catAx>
        <c:axId val="42575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752952"/>
        <c:crosses val="autoZero"/>
        <c:auto val="1"/>
        <c:lblAlgn val="ctr"/>
        <c:lblOffset val="100"/>
        <c:tickLblSkip val="1"/>
        <c:tickMarkSkip val="1"/>
        <c:noMultiLvlLbl val="0"/>
      </c:catAx>
      <c:valAx>
        <c:axId val="425752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5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{BF769338-05C1-4C94-B5D8-2EE01ED98B24}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{AD1085A1-EBC3-4968-8F4F-14A769EFCE29}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{8B6C570C-C8CB-4E37-9847-E35F679382E4}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{851BEACD-FBA0-4EBF-A462-66B69A6357EE}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{A51C3247-F10E-4CFF-9159-4F0FDDD593CB}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52.2</c:v>
                </c:pt>
                <c:pt idx="4">
                  <c:v>54</c:v>
                </c:pt>
              </c:numCache>
            </c:numRef>
          </c:xVal>
          <c:yVal>
            <c:numRef>
              <c:f>公会計指標分析・財政指標組合せ分析表!$K$51:$O$51</c:f>
              <c:numCache>
                <c:formatCode>#,##0.0;"▲ "#,##0.0</c:formatCode>
                <c:ptCount val="5"/>
                <c:pt idx="3">
                  <c:v>32.4</c:v>
                </c:pt>
                <c:pt idx="4">
                  <c:v>23.5</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{B768DD1B-99A1-4B02-96DA-CB5AC62DAAD3}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{D4803573-4737-472F-9E50-94CCFF3B4D1F}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{F3C69496-B27B-4109-A576-05CAAB0F1DF8}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{968E3835-BE41-4E3E-8486-98EA8581EC15}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{6371D6DC-7ED1-431D-9CDE-FD23848CE367}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25754520"/>
        <c:axId val="425754912"/>
      </c:scatterChart>
      <c:valAx>
        <c:axId val="425754520"/>
        <c:scaling>
          <c:orientation val="minMax"/>
          <c:max val="56.1"/>
          <c:min val="51.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754912"/>
        <c:crosses val="autoZero"/>
        <c:crossBetween val="midCat"/>
      </c:valAx>
      <c:valAx>
        <c:axId val="425754912"/>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754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{485E3CD9-DDAF-43B6-AA73-F6F1C23816B2}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{FB9977DF-AB29-4E5E-A2A6-B31671064177}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{A7FD1B59-85E5-42B6-ACFE-3B0012F220EF}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{D466D4AB-6DBB-45B4-A771-896D63F8F212}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{20962072-B662-4DEA-A5E3-EE53298D8C2E}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7.3</c:v>
                </c:pt>
                <c:pt idx="1">
                  <c:v>6.5</c:v>
                </c:pt>
                <c:pt idx="2">
                  <c:v>6.5</c:v>
                </c:pt>
                <c:pt idx="3">
                  <c:v>6.4</c:v>
                </c:pt>
                <c:pt idx="4">
                  <c:v>6.6</c:v>
                </c:pt>
              </c:numCache>
            </c:numRef>
          </c:xVal>
          <c:yVal>
            <c:numRef>
              <c:f>公会計指標分析・財政指標組合せ分析表!$K$73:$O$73</c:f>
              <c:numCache>
                <c:formatCode>#,##0.0;"▲ "#,##0.0</c:formatCode>
                <c:ptCount val="5"/>
                <c:pt idx="0">
                  <c:v>55.5</c:v>
                </c:pt>
                <c:pt idx="1">
                  <c:v>43.1</c:v>
                </c:pt>
                <c:pt idx="2">
                  <c:v>20.3</c:v>
                </c:pt>
                <c:pt idx="3">
                  <c:v>32.4</c:v>
                </c:pt>
                <c:pt idx="4">
                  <c:v>23.5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{96E2BD47-EE79-4337-B192-545928D60CC3}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{E101717F-26F9-4270-920F-209DAA8266BA}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{3956FF45-62AC-404A-8ED6-4CA0ACB39866}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{32355959-F718-496B-9D00-5EFCEB1767A1}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{877D4DC7-01E4-41AE-BECB-D45E048C7A25}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35606160"/>
        <c:axId val="435606944"/>
      </c:scatterChart>
      <c:valAx>
        <c:axId val="435606160"/>
        <c:scaling>
          <c:orientation val="minMax"/>
          <c:max val="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606944"/>
        <c:crosses val="autoZero"/>
        <c:crossBetween val="midCat"/>
      </c:valAx>
      <c:valAx>
        <c:axId val="435606944"/>
        <c:scaling>
          <c:orientation val="minMax"/>
          <c:max val="6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606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組合等が起こした地方債の元利償還金に対する負担金ともに地方債の償還が進み、新たな大型投資が行われないため、大きく増加はしていない。Ｈ２５に債務負担行為に基づく支出額が増加しているのは、公的病院への建設補助によるものである。なお、公共施設の老朽化により維持補修では対応できなくなってきているため、今後は大型投資が発生することも考えられる。</a:t>
          </a:r>
          <a:endParaRPr kumimoji="1" lang="en-US" altLang="ja-JP" sz="1400">
            <a:solidFill>
              <a:schemeClr val="dk1"/>
            </a:solidFill>
            <a:effectLst/>
            <a:latin typeface="+mn-lt"/>
            <a:ea typeface="+mn-ea"/>
            <a:cs typeface="+mn-cs"/>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の地方債残高、公営企業等繰入見込額、組合等負担等見込額ともに地方債の償還が進み、残高が順調に減少しているため、新たな大型投資がない限り将来負担は減少していくが、Ｈ２７の将来負担比率が増加した要因は、観光施設貸付事業特別会計に係る起債残高を繰上償還するにあたり、減債基金を活用したことで、充当可能財源等が減少したことによるもの。なお、Ｈ２５に設立法人等の負債額負担見込額が減少しているのは、土地開発公社の解散により将来負担額が発生しなくなったためである。一方、一般会計等に係る地方債の現在高が増加しているのは、土地開発公社を解散するにあたり、債務保証の実行を行うために、地方債を借り入れたことによるものであ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14,956
14,735
144.76
7,489,597
6,957,468
427,854
5,051,353
5,900,568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既存施設の減価償却が進んでおり上昇している。今後は、施設の老朽化による大規模改修等の発生が見込まれることから、施設類型毎に改修等の必要性を判断できるようにす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46592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00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00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443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465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80027</xdr:rowOff>
    </xdr:from>
    <xdr:ext cx="405111" cy="259045"/>
    <xdr:sp macro="" textlink="">
      <xdr:nvSpPr>
        <xdr:cNvPr id="71" name="有形固定資産減価償却率平均値テキスト"/>
        <xdr:cNvSpPr txBox="1"/>
      </xdr:nvSpPr>
      <xdr:spPr>
        <a:xfrm>
          <a:off x="4813300" y="5052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2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87993</xdr:rowOff>
    </xdr:from>
    <xdr:to>
      <xdr:col>3</xdr:col>
      <xdr:colOff>1222375</xdr:colOff>
      <xdr:row>31</xdr:row>
      <xdr:rowOff>18143</xdr:rowOff>
    </xdr:to>
    <xdr:sp macro="" textlink="">
      <xdr:nvSpPr>
        <xdr:cNvPr id="79" name="円/楕円 78"/>
        <xdr:cNvSpPr/>
      </xdr:nvSpPr>
      <xdr:spPr>
        <a:xfrm>
          <a:off x="4711700" y="52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66420</xdr:rowOff>
    </xdr:from>
    <xdr:ext cx="405111" cy="259045"/>
    <xdr:sp macro="" textlink="">
      <xdr:nvSpPr>
        <xdr:cNvPr id="80" name="有形固定資産減価償却率該当値テキスト"/>
        <xdr:cNvSpPr txBox="1"/>
      </xdr:nvSpPr>
      <xdr:spPr>
        <a:xfrm>
          <a:off x="4813300" y="520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143510</xdr:rowOff>
    </xdr:from>
    <xdr:to>
      <xdr:col>3</xdr:col>
      <xdr:colOff>511175</xdr:colOff>
      <xdr:row>31</xdr:row>
      <xdr:rowOff>73660</xdr:rowOff>
    </xdr:to>
    <xdr:sp macro="" textlink="">
      <xdr:nvSpPr>
        <xdr:cNvPr id="81" name="円/楕円 80"/>
        <xdr:cNvSpPr/>
      </xdr:nvSpPr>
      <xdr:spPr>
        <a:xfrm>
          <a:off x="4000500" y="52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138793</xdr:rowOff>
    </xdr:from>
    <xdr:to>
      <xdr:col>3</xdr:col>
      <xdr:colOff>1171575</xdr:colOff>
      <xdr:row>31</xdr:row>
      <xdr:rowOff>22860</xdr:rowOff>
    </xdr:to>
    <xdr:cxnSp macro="">
      <xdr:nvCxnSpPr>
        <xdr:cNvPr id="82" name="直線コネクタ 81"/>
        <xdr:cNvCxnSpPr/>
      </xdr:nvCxnSpPr>
      <xdr:spPr>
        <a:xfrm flipV="1">
          <a:off x="4051300" y="528229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150603</xdr:rowOff>
    </xdr:from>
    <xdr:ext cx="405111" cy="259045"/>
    <xdr:sp macro="" textlink="">
      <xdr:nvSpPr>
        <xdr:cNvPr id="83" name="n_1aveValue有形固定資産減価償却率"/>
        <xdr:cNvSpPr txBox="1"/>
      </xdr:nvSpPr>
      <xdr:spPr>
        <a:xfrm>
          <a:off x="3836043" y="49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64787</xdr:rowOff>
    </xdr:from>
    <xdr:ext cx="405111" cy="259045"/>
    <xdr:sp macro="" textlink="">
      <xdr:nvSpPr>
        <xdr:cNvPr id="84" name="n_1mainValue有形固定資産減価償却率"/>
        <xdr:cNvSpPr txBox="1"/>
      </xdr:nvSpPr>
      <xdr:spPr>
        <a:xfrm>
          <a:off x="3836043"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14,956
14,735
144.76
7,489,597
6,957,468
427,854
5,051,353
5,900,568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109982</xdr:rowOff>
    </xdr:from>
    <xdr:to>
      <xdr:col>6</xdr:col>
      <xdr:colOff>561975</xdr:colOff>
      <xdr:row>40</xdr:row>
      <xdr:rowOff>40132</xdr:rowOff>
    </xdr:to>
    <xdr:sp macro="" textlink="">
      <xdr:nvSpPr>
        <xdr:cNvPr id="68" name="円/楕円 67"/>
        <xdr:cNvSpPr/>
      </xdr:nvSpPr>
      <xdr:spPr>
        <a:xfrm>
          <a:off x="4584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132859</xdr:rowOff>
    </xdr:from>
    <xdr:ext cx="405111" cy="259045"/>
    <xdr:sp macro="" textlink="">
      <xdr:nvSpPr>
        <xdr:cNvPr id="69" name="【道路】&#10;有形固定資産減価償却率該当値テキスト"/>
        <xdr:cNvSpPr txBox="1"/>
      </xdr:nvSpPr>
      <xdr:spPr>
        <a:xfrm>
          <a:off x="4724400" y="664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153416</xdr:rowOff>
    </xdr:from>
    <xdr:to>
      <xdr:col>5</xdr:col>
      <xdr:colOff>409575</xdr:colOff>
      <xdr:row>40</xdr:row>
      <xdr:rowOff>83566</xdr:rowOff>
    </xdr:to>
    <xdr:sp macro="" textlink="">
      <xdr:nvSpPr>
        <xdr:cNvPr id="70" name="円/楕円 69"/>
        <xdr:cNvSpPr/>
      </xdr:nvSpPr>
      <xdr:spPr>
        <a:xfrm>
          <a:off x="3746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160782</xdr:rowOff>
    </xdr:from>
    <xdr:to>
      <xdr:col>6</xdr:col>
      <xdr:colOff>511175</xdr:colOff>
      <xdr:row>40</xdr:row>
      <xdr:rowOff>32766</xdr:rowOff>
    </xdr:to>
    <xdr:cxnSp macro="">
      <xdr:nvCxnSpPr>
        <xdr:cNvPr id="71" name="直線コネクタ 70"/>
        <xdr:cNvCxnSpPr/>
      </xdr:nvCxnSpPr>
      <xdr:spPr>
        <a:xfrm flipV="1">
          <a:off x="3797300" y="684733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63517</xdr:rowOff>
    </xdr:from>
    <xdr:ext cx="405111" cy="259045"/>
    <xdr:sp macro="" textlink="">
      <xdr:nvSpPr>
        <xdr:cNvPr id="72"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74693</xdr:rowOff>
    </xdr:from>
    <xdr:ext cx="405111" cy="259045"/>
    <xdr:sp macro="" textlink="">
      <xdr:nvSpPr>
        <xdr:cNvPr id="73" name="n_1mainValue【道路】&#10;有形固定資産減価償却率"/>
        <xdr:cNvSpPr txBox="1"/>
      </xdr:nvSpPr>
      <xdr:spPr>
        <a:xfrm>
          <a:off x="3582043"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26903</xdr:rowOff>
    </xdr:from>
    <xdr:ext cx="534377" cy="259045"/>
    <xdr:sp macro="" textlink="">
      <xdr:nvSpPr>
        <xdr:cNvPr id="107" name="【道路】&#10;一人当たり延長平均値テキスト"/>
        <xdr:cNvSpPr txBox="1"/>
      </xdr:nvSpPr>
      <xdr:spPr>
        <a:xfrm>
          <a:off x="10566400" y="654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142757</xdr:rowOff>
    </xdr:from>
    <xdr:to>
      <xdr:col>15</xdr:col>
      <xdr:colOff>231775</xdr:colOff>
      <xdr:row>40</xdr:row>
      <xdr:rowOff>72907</xdr:rowOff>
    </xdr:to>
    <xdr:sp macro="" textlink="">
      <xdr:nvSpPr>
        <xdr:cNvPr id="115" name="円/楕円 114"/>
        <xdr:cNvSpPr/>
      </xdr:nvSpPr>
      <xdr:spPr>
        <a:xfrm>
          <a:off x="10426700" y="682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121184</xdr:rowOff>
    </xdr:from>
    <xdr:ext cx="534377" cy="259045"/>
    <xdr:sp macro="" textlink="">
      <xdr:nvSpPr>
        <xdr:cNvPr id="116" name="【道路】&#10;一人当たり延長該当値テキスト"/>
        <xdr:cNvSpPr txBox="1"/>
      </xdr:nvSpPr>
      <xdr:spPr>
        <a:xfrm>
          <a:off x="10566400" y="68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25.893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148387</xdr:rowOff>
    </xdr:from>
    <xdr:to>
      <xdr:col>14</xdr:col>
      <xdr:colOff>79375</xdr:colOff>
      <xdr:row>40</xdr:row>
      <xdr:rowOff>78537</xdr:rowOff>
    </xdr:to>
    <xdr:sp macro="" textlink="">
      <xdr:nvSpPr>
        <xdr:cNvPr id="117" name="円/楕円 116"/>
        <xdr:cNvSpPr/>
      </xdr:nvSpPr>
      <xdr:spPr>
        <a:xfrm>
          <a:off x="9588500" y="68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22107</xdr:rowOff>
    </xdr:from>
    <xdr:to>
      <xdr:col>15</xdr:col>
      <xdr:colOff>180975</xdr:colOff>
      <xdr:row>40</xdr:row>
      <xdr:rowOff>27737</xdr:rowOff>
    </xdr:to>
    <xdr:cxnSp macro="">
      <xdr:nvCxnSpPr>
        <xdr:cNvPr id="118" name="直線コネクタ 117"/>
        <xdr:cNvCxnSpPr/>
      </xdr:nvCxnSpPr>
      <xdr:spPr>
        <a:xfrm flipV="1">
          <a:off x="9639300" y="6880107"/>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75007</xdr:rowOff>
    </xdr:from>
    <xdr:ext cx="534377" cy="259045"/>
    <xdr:sp macro="" textlink="">
      <xdr:nvSpPr>
        <xdr:cNvPr id="119"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95064</xdr:rowOff>
    </xdr:from>
    <xdr:ext cx="534377" cy="259045"/>
    <xdr:sp macro="" textlink="">
      <xdr:nvSpPr>
        <xdr:cNvPr id="120" name="n_1mainValue【道路】&#10;一人当たり延長"/>
        <xdr:cNvSpPr txBox="1"/>
      </xdr:nvSpPr>
      <xdr:spPr>
        <a:xfrm>
          <a:off x="9359410" y="66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8"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93218</xdr:rowOff>
    </xdr:from>
    <xdr:to>
      <xdr:col>6</xdr:col>
      <xdr:colOff>561975</xdr:colOff>
      <xdr:row>57</xdr:row>
      <xdr:rowOff>23368</xdr:rowOff>
    </xdr:to>
    <xdr:sp macro="" textlink="">
      <xdr:nvSpPr>
        <xdr:cNvPr id="156" name="円/楕円 155"/>
        <xdr:cNvSpPr/>
      </xdr:nvSpPr>
      <xdr:spPr>
        <a:xfrm>
          <a:off x="45847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116095</xdr:rowOff>
    </xdr:from>
    <xdr:ext cx="405111" cy="259045"/>
    <xdr:sp macro="" textlink="">
      <xdr:nvSpPr>
        <xdr:cNvPr id="157" name="【橋りょう・トンネル】&#10;有形固定資産減価償却率該当値テキスト"/>
        <xdr:cNvSpPr txBox="1"/>
      </xdr:nvSpPr>
      <xdr:spPr>
        <a:xfrm>
          <a:off x="4724400" y="954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129794</xdr:rowOff>
    </xdr:from>
    <xdr:to>
      <xdr:col>5</xdr:col>
      <xdr:colOff>409575</xdr:colOff>
      <xdr:row>57</xdr:row>
      <xdr:rowOff>59944</xdr:rowOff>
    </xdr:to>
    <xdr:sp macro="" textlink="">
      <xdr:nvSpPr>
        <xdr:cNvPr id="158" name="円/楕円 157"/>
        <xdr:cNvSpPr/>
      </xdr:nvSpPr>
      <xdr:spPr>
        <a:xfrm>
          <a:off x="3746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144018</xdr:rowOff>
    </xdr:from>
    <xdr:to>
      <xdr:col>6</xdr:col>
      <xdr:colOff>511175</xdr:colOff>
      <xdr:row>57</xdr:row>
      <xdr:rowOff>9144</xdr:rowOff>
    </xdr:to>
    <xdr:cxnSp macro="">
      <xdr:nvCxnSpPr>
        <xdr:cNvPr id="159" name="直線コネクタ 158"/>
        <xdr:cNvCxnSpPr/>
      </xdr:nvCxnSpPr>
      <xdr:spPr>
        <a:xfrm flipV="1">
          <a:off x="3797300" y="974521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60215</xdr:rowOff>
    </xdr:from>
    <xdr:ext cx="405111" cy="259045"/>
    <xdr:sp macro="" textlink="">
      <xdr:nvSpPr>
        <xdr:cNvPr id="160"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76471</xdr:rowOff>
    </xdr:from>
    <xdr:ext cx="405111" cy="259045"/>
    <xdr:sp macro="" textlink="">
      <xdr:nvSpPr>
        <xdr:cNvPr id="161" name="n_1mainValue【橋りょう・トンネル】&#10;有形固定資産減価償却率"/>
        <xdr:cNvSpPr txBox="1"/>
      </xdr:nvSpPr>
      <xdr:spPr>
        <a:xfrm>
          <a:off x="3582043" y="95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160628</xdr:rowOff>
    </xdr:from>
    <xdr:ext cx="599010" cy="259045"/>
    <xdr:sp macro="" textlink="">
      <xdr:nvSpPr>
        <xdr:cNvPr id="192" name="【橋りょう・トンネル】&#10;一人当たり有形固定資産（償却資産）額平均値テキスト"/>
        <xdr:cNvSpPr txBox="1"/>
      </xdr:nvSpPr>
      <xdr:spPr>
        <a:xfrm>
          <a:off x="10566400" y="10447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27048</xdr:rowOff>
    </xdr:from>
    <xdr:to>
      <xdr:col>15</xdr:col>
      <xdr:colOff>231775</xdr:colOff>
      <xdr:row>63</xdr:row>
      <xdr:rowOff>128648</xdr:rowOff>
    </xdr:to>
    <xdr:sp macro="" textlink="">
      <xdr:nvSpPr>
        <xdr:cNvPr id="200" name="円/楕円 199"/>
        <xdr:cNvSpPr/>
      </xdr:nvSpPr>
      <xdr:spPr>
        <a:xfrm>
          <a:off x="10426700" y="108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5475</xdr:rowOff>
    </xdr:from>
    <xdr:ext cx="599010" cy="259045"/>
    <xdr:sp macro="" textlink="">
      <xdr:nvSpPr>
        <xdr:cNvPr id="201" name="【橋りょう・トンネル】&#10;一人当たり有形固定資産（償却資産）額該当値テキスト"/>
        <xdr:cNvSpPr txBox="1"/>
      </xdr:nvSpPr>
      <xdr:spPr>
        <a:xfrm>
          <a:off x="10566400" y="1080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205,986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27884</xdr:rowOff>
    </xdr:from>
    <xdr:to>
      <xdr:col>14</xdr:col>
      <xdr:colOff>79375</xdr:colOff>
      <xdr:row>63</xdr:row>
      <xdr:rowOff>129484</xdr:rowOff>
    </xdr:to>
    <xdr:sp macro="" textlink="">
      <xdr:nvSpPr>
        <xdr:cNvPr id="202" name="円/楕円 201"/>
        <xdr:cNvSpPr/>
      </xdr:nvSpPr>
      <xdr:spPr>
        <a:xfrm>
          <a:off x="9588500" y="108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77848</xdr:rowOff>
    </xdr:from>
    <xdr:to>
      <xdr:col>15</xdr:col>
      <xdr:colOff>180975</xdr:colOff>
      <xdr:row>63</xdr:row>
      <xdr:rowOff>78684</xdr:rowOff>
    </xdr:to>
    <xdr:cxnSp macro="">
      <xdr:nvCxnSpPr>
        <xdr:cNvPr id="203" name="直線コネクタ 202"/>
        <xdr:cNvCxnSpPr/>
      </xdr:nvCxnSpPr>
      <xdr:spPr>
        <a:xfrm flipV="1">
          <a:off x="9639300" y="10879198"/>
          <a:ext cx="8382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51819</xdr:rowOff>
    </xdr:from>
    <xdr:ext cx="599010" cy="259045"/>
    <xdr:sp macro="" textlink="">
      <xdr:nvSpPr>
        <xdr:cNvPr id="204"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120611</xdr:rowOff>
    </xdr:from>
    <xdr:ext cx="599010" cy="259045"/>
    <xdr:sp macro="" textlink="">
      <xdr:nvSpPr>
        <xdr:cNvPr id="205" name="n_1mainValue【橋りょう・トンネル】&#10;一人当たり有形固定資産（償却資産）額"/>
        <xdr:cNvSpPr txBox="1"/>
      </xdr:nvSpPr>
      <xdr:spPr>
        <a:xfrm>
          <a:off x="9327094" y="1092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34"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84455</xdr:rowOff>
    </xdr:from>
    <xdr:to>
      <xdr:col>6</xdr:col>
      <xdr:colOff>561975</xdr:colOff>
      <xdr:row>80</xdr:row>
      <xdr:rowOff>14605</xdr:rowOff>
    </xdr:to>
    <xdr:sp macro="" textlink="">
      <xdr:nvSpPr>
        <xdr:cNvPr id="242" name="円/楕円 241"/>
        <xdr:cNvSpPr/>
      </xdr:nvSpPr>
      <xdr:spPr>
        <a:xfrm>
          <a:off x="45847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107332</xdr:rowOff>
    </xdr:from>
    <xdr:ext cx="405111" cy="259045"/>
    <xdr:sp macro="" textlink="">
      <xdr:nvSpPr>
        <xdr:cNvPr id="243" name="【公営住宅】&#10;有形固定資産減価償却率該当値テキスト"/>
        <xdr:cNvSpPr txBox="1"/>
      </xdr:nvSpPr>
      <xdr:spPr>
        <a:xfrm>
          <a:off x="4724400"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122555</xdr:rowOff>
    </xdr:from>
    <xdr:to>
      <xdr:col>5</xdr:col>
      <xdr:colOff>409575</xdr:colOff>
      <xdr:row>80</xdr:row>
      <xdr:rowOff>52705</xdr:rowOff>
    </xdr:to>
    <xdr:sp macro="" textlink="">
      <xdr:nvSpPr>
        <xdr:cNvPr id="244" name="円/楕円 243"/>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135255</xdr:rowOff>
    </xdr:from>
    <xdr:to>
      <xdr:col>6</xdr:col>
      <xdr:colOff>511175</xdr:colOff>
      <xdr:row>80</xdr:row>
      <xdr:rowOff>1905</xdr:rowOff>
    </xdr:to>
    <xdr:cxnSp macro="">
      <xdr:nvCxnSpPr>
        <xdr:cNvPr id="245" name="直線コネクタ 244"/>
        <xdr:cNvCxnSpPr/>
      </xdr:nvCxnSpPr>
      <xdr:spPr>
        <a:xfrm flipV="1">
          <a:off x="3797300" y="13679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51452</xdr:rowOff>
    </xdr:from>
    <xdr:ext cx="405111" cy="259045"/>
    <xdr:sp macro="" textlink="">
      <xdr:nvSpPr>
        <xdr:cNvPr id="246"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69232</xdr:rowOff>
    </xdr:from>
    <xdr:ext cx="405111" cy="259045"/>
    <xdr:sp macro="" textlink="">
      <xdr:nvSpPr>
        <xdr:cNvPr id="247" name="n_1mainValue【公営住宅】&#10;有形固定資産減価償却率"/>
        <xdr:cNvSpPr txBox="1"/>
      </xdr:nvSpPr>
      <xdr:spPr>
        <a:xfrm>
          <a:off x="3582043"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90188</xdr:rowOff>
    </xdr:from>
    <xdr:ext cx="469744" cy="259045"/>
    <xdr:sp macro="" textlink="">
      <xdr:nvSpPr>
        <xdr:cNvPr id="274" name="【公営住宅】&#10;一人当たり面積平均値テキスト"/>
        <xdr:cNvSpPr txBox="1"/>
      </xdr:nvSpPr>
      <xdr:spPr>
        <a:xfrm>
          <a:off x="10566400" y="1432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124003</xdr:rowOff>
    </xdr:from>
    <xdr:to>
      <xdr:col>15</xdr:col>
      <xdr:colOff>231775</xdr:colOff>
      <xdr:row>85</xdr:row>
      <xdr:rowOff>54153</xdr:rowOff>
    </xdr:to>
    <xdr:sp macro="" textlink="">
      <xdr:nvSpPr>
        <xdr:cNvPr id="282" name="円/楕円 281"/>
        <xdr:cNvSpPr/>
      </xdr:nvSpPr>
      <xdr:spPr>
        <a:xfrm>
          <a:off x="10426700" y="145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102430</xdr:rowOff>
    </xdr:from>
    <xdr:ext cx="469744" cy="259045"/>
    <xdr:sp macro="" textlink="">
      <xdr:nvSpPr>
        <xdr:cNvPr id="283" name="【公営住宅】&#10;一人当たり面積該当値テキスト"/>
        <xdr:cNvSpPr txBox="1"/>
      </xdr:nvSpPr>
      <xdr:spPr>
        <a:xfrm>
          <a:off x="10566400" y="1450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0.451</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124461</xdr:rowOff>
    </xdr:from>
    <xdr:to>
      <xdr:col>14</xdr:col>
      <xdr:colOff>79375</xdr:colOff>
      <xdr:row>85</xdr:row>
      <xdr:rowOff>54611</xdr:rowOff>
    </xdr:to>
    <xdr:sp macro="" textlink="">
      <xdr:nvSpPr>
        <xdr:cNvPr id="284" name="円/楕円 283"/>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3353</xdr:rowOff>
    </xdr:from>
    <xdr:to>
      <xdr:col>15</xdr:col>
      <xdr:colOff>180975</xdr:colOff>
      <xdr:row>85</xdr:row>
      <xdr:rowOff>3811</xdr:rowOff>
    </xdr:to>
    <xdr:cxnSp macro="">
      <xdr:nvCxnSpPr>
        <xdr:cNvPr id="285" name="直線コネクタ 284"/>
        <xdr:cNvCxnSpPr/>
      </xdr:nvCxnSpPr>
      <xdr:spPr>
        <a:xfrm flipV="1">
          <a:off x="9639300" y="1457660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123258</xdr:rowOff>
    </xdr:from>
    <xdr:ext cx="469744" cy="259045"/>
    <xdr:sp macro="" textlink="">
      <xdr:nvSpPr>
        <xdr:cNvPr id="286"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45738</xdr:rowOff>
    </xdr:from>
    <xdr:ext cx="469744" cy="259045"/>
    <xdr:sp macro="" textlink="">
      <xdr:nvSpPr>
        <xdr:cNvPr id="287" name="n_1mainValue【公営住宅】&#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24" name="直線コネクタ 323"/>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25"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26" name="直線コネクタ 32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29"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30" name="フローチャート : 判断 329"/>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31" name="フローチャート : 判断 33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168275</xdr:rowOff>
    </xdr:from>
    <xdr:to>
      <xdr:col>23</xdr:col>
      <xdr:colOff>568325</xdr:colOff>
      <xdr:row>36</xdr:row>
      <xdr:rowOff>98425</xdr:rowOff>
    </xdr:to>
    <xdr:sp macro="" textlink="">
      <xdr:nvSpPr>
        <xdr:cNvPr id="337" name="円/楕円 336"/>
        <xdr:cNvSpPr/>
      </xdr:nvSpPr>
      <xdr:spPr>
        <a:xfrm>
          <a:off x="16268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19702</xdr:rowOff>
    </xdr:from>
    <xdr:ext cx="405111" cy="259045"/>
    <xdr:sp macro="" textlink="">
      <xdr:nvSpPr>
        <xdr:cNvPr id="338" name="【認定こども園・幼稚園・保育所】&#10;有形固定資産減価償却率該当値テキスト"/>
        <xdr:cNvSpPr txBox="1"/>
      </xdr:nvSpPr>
      <xdr:spPr>
        <a:xfrm>
          <a:off x="164084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48260</xdr:rowOff>
    </xdr:from>
    <xdr:to>
      <xdr:col>22</xdr:col>
      <xdr:colOff>415925</xdr:colOff>
      <xdr:row>36</xdr:row>
      <xdr:rowOff>149860</xdr:rowOff>
    </xdr:to>
    <xdr:sp macro="" textlink="">
      <xdr:nvSpPr>
        <xdr:cNvPr id="339" name="円/楕円 338"/>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47625</xdr:rowOff>
    </xdr:from>
    <xdr:to>
      <xdr:col>23</xdr:col>
      <xdr:colOff>517525</xdr:colOff>
      <xdr:row>36</xdr:row>
      <xdr:rowOff>99060</xdr:rowOff>
    </xdr:to>
    <xdr:cxnSp macro="">
      <xdr:nvCxnSpPr>
        <xdr:cNvPr id="340" name="直線コネクタ 339"/>
        <xdr:cNvCxnSpPr/>
      </xdr:nvCxnSpPr>
      <xdr:spPr>
        <a:xfrm flipV="1">
          <a:off x="15481300" y="62198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137177</xdr:rowOff>
    </xdr:from>
    <xdr:ext cx="405111" cy="259045"/>
    <xdr:sp macro="" textlink="">
      <xdr:nvSpPr>
        <xdr:cNvPr id="341"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166387</xdr:rowOff>
    </xdr:from>
    <xdr:ext cx="405111" cy="259045"/>
    <xdr:sp macro="" textlink="">
      <xdr:nvSpPr>
        <xdr:cNvPr id="342" name="n_1mainValue【認定こども園・幼稚園・保育所】&#10;有形固定資産減価償却率"/>
        <xdr:cNvSpPr txBox="1"/>
      </xdr:nvSpPr>
      <xdr:spPr>
        <a:xfrm>
          <a:off x="15266043"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66" name="直線コネクタ 365"/>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67"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68" name="直線コネクタ 367"/>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69"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70" name="直線コネクタ 369"/>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71"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72" name="フローチャート : 判断 371"/>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3" name="フローチャート : 判断 37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79" name="円/楕円 378"/>
        <xdr:cNvSpPr/>
      </xdr:nvSpPr>
      <xdr:spPr>
        <a:xfrm>
          <a:off x="22110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135907</xdr:rowOff>
    </xdr:from>
    <xdr:ext cx="469744" cy="259045"/>
    <xdr:sp macro="" textlink="">
      <xdr:nvSpPr>
        <xdr:cNvPr id="380" name="【認定こども園・幼稚園・保育所】&#10;一人当たり面積該当値テキスト"/>
        <xdr:cNvSpPr txBox="1"/>
      </xdr:nvSpPr>
      <xdr:spPr>
        <a:xfrm>
          <a:off x="22250400"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116840</xdr:rowOff>
    </xdr:from>
    <xdr:to>
      <xdr:col>31</xdr:col>
      <xdr:colOff>85725</xdr:colOff>
      <xdr:row>36</xdr:row>
      <xdr:rowOff>46990</xdr:rowOff>
    </xdr:to>
    <xdr:sp macro="" textlink="">
      <xdr:nvSpPr>
        <xdr:cNvPr id="381" name="円/楕円 380"/>
        <xdr:cNvSpPr/>
      </xdr:nvSpPr>
      <xdr:spPr>
        <a:xfrm>
          <a:off x="2127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163830</xdr:rowOff>
    </xdr:from>
    <xdr:to>
      <xdr:col>32</xdr:col>
      <xdr:colOff>187325</xdr:colOff>
      <xdr:row>35</xdr:row>
      <xdr:rowOff>167640</xdr:rowOff>
    </xdr:to>
    <xdr:cxnSp macro="">
      <xdr:nvCxnSpPr>
        <xdr:cNvPr id="382" name="直線コネクタ 381"/>
        <xdr:cNvCxnSpPr/>
      </xdr:nvCxnSpPr>
      <xdr:spPr>
        <a:xfrm flipV="1">
          <a:off x="21323300" y="6164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83"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63517</xdr:rowOff>
    </xdr:from>
    <xdr:ext cx="469744" cy="259045"/>
    <xdr:sp macro="" textlink="">
      <xdr:nvSpPr>
        <xdr:cNvPr id="384" name="n_1mainValue【認定こども園・幼稚園・保育所】&#10;一人当たり面積"/>
        <xdr:cNvSpPr txBox="1"/>
      </xdr:nvSpPr>
      <xdr:spPr>
        <a:xfrm>
          <a:off x="210757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11" name="直線コネクタ 410"/>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1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13" name="直線コネクタ 41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14"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15" name="直線コネクタ 4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416"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17" name="フローチャート : 判断 416"/>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18" name="フローチャート : 判断 41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70031</xdr:rowOff>
    </xdr:from>
    <xdr:to>
      <xdr:col>23</xdr:col>
      <xdr:colOff>568325</xdr:colOff>
      <xdr:row>59</xdr:row>
      <xdr:rowOff>181</xdr:rowOff>
    </xdr:to>
    <xdr:sp macro="" textlink="">
      <xdr:nvSpPr>
        <xdr:cNvPr id="424" name="円/楕円 423"/>
        <xdr:cNvSpPr/>
      </xdr:nvSpPr>
      <xdr:spPr>
        <a:xfrm>
          <a:off x="16268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92908</xdr:rowOff>
    </xdr:from>
    <xdr:ext cx="405111" cy="259045"/>
    <xdr:sp macro="" textlink="">
      <xdr:nvSpPr>
        <xdr:cNvPr id="425" name="【学校施設】&#10;有形固定資産減価償却率該当値テキスト"/>
        <xdr:cNvSpPr txBox="1"/>
      </xdr:nvSpPr>
      <xdr:spPr>
        <a:xfrm>
          <a:off x="164084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135346</xdr:rowOff>
    </xdr:from>
    <xdr:to>
      <xdr:col>22</xdr:col>
      <xdr:colOff>415925</xdr:colOff>
      <xdr:row>59</xdr:row>
      <xdr:rowOff>65496</xdr:rowOff>
    </xdr:to>
    <xdr:sp macro="" textlink="">
      <xdr:nvSpPr>
        <xdr:cNvPr id="426" name="円/楕円 425"/>
        <xdr:cNvSpPr/>
      </xdr:nvSpPr>
      <xdr:spPr>
        <a:xfrm>
          <a:off x="15430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120831</xdr:rowOff>
    </xdr:from>
    <xdr:to>
      <xdr:col>23</xdr:col>
      <xdr:colOff>517525</xdr:colOff>
      <xdr:row>59</xdr:row>
      <xdr:rowOff>14696</xdr:rowOff>
    </xdr:to>
    <xdr:cxnSp macro="">
      <xdr:nvCxnSpPr>
        <xdr:cNvPr id="427" name="直線コネクタ 426"/>
        <xdr:cNvCxnSpPr/>
      </xdr:nvCxnSpPr>
      <xdr:spPr>
        <a:xfrm flipV="1">
          <a:off x="15481300" y="100649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25599</xdr:rowOff>
    </xdr:from>
    <xdr:ext cx="405111" cy="259045"/>
    <xdr:sp macro="" textlink="">
      <xdr:nvSpPr>
        <xdr:cNvPr id="428"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82023</xdr:rowOff>
    </xdr:from>
    <xdr:ext cx="405111" cy="259045"/>
    <xdr:sp macro="" textlink="">
      <xdr:nvSpPr>
        <xdr:cNvPr id="429" name="n_1mainValue【学校施設】&#10;有形固定資産減価償却率"/>
        <xdr:cNvSpPr txBox="1"/>
      </xdr:nvSpPr>
      <xdr:spPr>
        <a:xfrm>
          <a:off x="15266043"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56" name="直線コネクタ 45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5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58" name="直線コネクタ 45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5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60" name="直線コネクタ 45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170197</xdr:rowOff>
    </xdr:from>
    <xdr:ext cx="469744" cy="259045"/>
    <xdr:sp macro="" textlink="">
      <xdr:nvSpPr>
        <xdr:cNvPr id="461" name="【学校施設】&#10;一人当たり面積平均値テキスト"/>
        <xdr:cNvSpPr txBox="1"/>
      </xdr:nvSpPr>
      <xdr:spPr>
        <a:xfrm>
          <a:off x="22250400" y="102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62" name="フローチャート : 判断 46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63" name="フローチャート : 判断 46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163104</xdr:rowOff>
    </xdr:from>
    <xdr:to>
      <xdr:col>32</xdr:col>
      <xdr:colOff>238125</xdr:colOff>
      <xdr:row>64</xdr:row>
      <xdr:rowOff>93254</xdr:rowOff>
    </xdr:to>
    <xdr:sp macro="" textlink="">
      <xdr:nvSpPr>
        <xdr:cNvPr id="469" name="円/楕円 468"/>
        <xdr:cNvSpPr/>
      </xdr:nvSpPr>
      <xdr:spPr>
        <a:xfrm>
          <a:off x="22110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78031</xdr:rowOff>
    </xdr:from>
    <xdr:ext cx="469744" cy="259045"/>
    <xdr:sp macro="" textlink="">
      <xdr:nvSpPr>
        <xdr:cNvPr id="470" name="【学校施設】&#10;一人当たり面積該当値テキスト"/>
        <xdr:cNvSpPr txBox="1"/>
      </xdr:nvSpPr>
      <xdr:spPr>
        <a:xfrm>
          <a:off x="22250400" y="108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169635</xdr:rowOff>
    </xdr:from>
    <xdr:to>
      <xdr:col>31</xdr:col>
      <xdr:colOff>85725</xdr:colOff>
      <xdr:row>64</xdr:row>
      <xdr:rowOff>99785</xdr:rowOff>
    </xdr:to>
    <xdr:sp macro="" textlink="">
      <xdr:nvSpPr>
        <xdr:cNvPr id="471" name="円/楕円 470"/>
        <xdr:cNvSpPr/>
      </xdr:nvSpPr>
      <xdr:spPr>
        <a:xfrm>
          <a:off x="21272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42454</xdr:rowOff>
    </xdr:from>
    <xdr:to>
      <xdr:col>32</xdr:col>
      <xdr:colOff>187325</xdr:colOff>
      <xdr:row>64</xdr:row>
      <xdr:rowOff>48985</xdr:rowOff>
    </xdr:to>
    <xdr:cxnSp macro="">
      <xdr:nvCxnSpPr>
        <xdr:cNvPr id="472" name="直線コネクタ 471"/>
        <xdr:cNvCxnSpPr/>
      </xdr:nvCxnSpPr>
      <xdr:spPr>
        <a:xfrm flipV="1">
          <a:off x="21323300" y="110152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141894</xdr:rowOff>
    </xdr:from>
    <xdr:ext cx="469744" cy="259045"/>
    <xdr:sp macro="" textlink="">
      <xdr:nvSpPr>
        <xdr:cNvPr id="47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90912</xdr:rowOff>
    </xdr:from>
    <xdr:ext cx="469744" cy="259045"/>
    <xdr:sp macro="" textlink="">
      <xdr:nvSpPr>
        <xdr:cNvPr id="474" name="n_1mainValue【学校施設】&#10;一人当たり面積"/>
        <xdr:cNvSpPr txBox="1"/>
      </xdr:nvSpPr>
      <xdr:spPr>
        <a:xfrm>
          <a:off x="210757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1" name="正方形/長方形 4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8" name="正方形/長方形 4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1" name="テキスト ボックス 5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2" name="直線コネクタ 50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3" name="テキスト ボックス 50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4" name="直線コネクタ 50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5" name="テキスト ボックス 50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6" name="直線コネクタ 50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7" name="テキスト ボックス 50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8" name="直線コネクタ 50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9" name="テキスト ボックス 50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0" name="直線コネクタ 5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1" name="テキスト ボックス 5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13" name="直線コネクタ 51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1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15" name="直線コネクタ 51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1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17" name="直線コネクタ 51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1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19" name="フローチャート : 判断 51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20" name="フローチャート : 判断 51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25400</xdr:rowOff>
    </xdr:from>
    <xdr:to>
      <xdr:col>23</xdr:col>
      <xdr:colOff>568325</xdr:colOff>
      <xdr:row>100</xdr:row>
      <xdr:rowOff>127000</xdr:rowOff>
    </xdr:to>
    <xdr:sp macro="" textlink="">
      <xdr:nvSpPr>
        <xdr:cNvPr id="526" name="円/楕円 525"/>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149877</xdr:rowOff>
    </xdr:from>
    <xdr:ext cx="469744" cy="259045"/>
    <xdr:sp macro="" textlink="">
      <xdr:nvSpPr>
        <xdr:cNvPr id="527" name="【公民館】&#10;有形固定資産減価償却率該当値テキスト"/>
        <xdr:cNvSpPr txBox="1"/>
      </xdr:nvSpPr>
      <xdr:spPr>
        <a:xfrm>
          <a:off x="164084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528" name="円/楕円 527"/>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76200</xdr:rowOff>
    </xdr:from>
    <xdr:to>
      <xdr:col>23</xdr:col>
      <xdr:colOff>517525</xdr:colOff>
      <xdr:row>100</xdr:row>
      <xdr:rowOff>76200</xdr:rowOff>
    </xdr:to>
    <xdr:cxnSp macro="">
      <xdr:nvCxnSpPr>
        <xdr:cNvPr id="529" name="直線コネクタ 528"/>
        <xdr:cNvCxnSpPr/>
      </xdr:nvCxnSpPr>
      <xdr:spPr>
        <a:xfrm>
          <a:off x="15481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113555</xdr:rowOff>
    </xdr:from>
    <xdr:ext cx="405111" cy="259045"/>
    <xdr:sp macro="" textlink="">
      <xdr:nvSpPr>
        <xdr:cNvPr id="530"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143527</xdr:rowOff>
    </xdr:from>
    <xdr:ext cx="469744" cy="259045"/>
    <xdr:sp macro="" textlink="">
      <xdr:nvSpPr>
        <xdr:cNvPr id="531"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2" name="直線コネクタ 5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3" name="テキスト ボックス 5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4" name="直線コネクタ 5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5" name="テキスト ボックス 5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6" name="直線コネクタ 5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7" name="テキスト ボックス 5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8" name="直線コネクタ 5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9" name="テキスト ボックス 5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0" name="直線コネクタ 5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1" name="テキスト ボックス 5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2" name="直線コネクタ 5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3" name="テキスト ボックス 5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57" name="直線コネクタ 556"/>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58"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59" name="直線コネクタ 558"/>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60"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61" name="直線コネクタ 56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53176</xdr:rowOff>
    </xdr:from>
    <xdr:ext cx="469744" cy="259045"/>
    <xdr:sp macro="" textlink="">
      <xdr:nvSpPr>
        <xdr:cNvPr id="562" name="【公民館】&#10;一人当たり面積平均値テキスト"/>
        <xdr:cNvSpPr txBox="1"/>
      </xdr:nvSpPr>
      <xdr:spPr>
        <a:xfrm>
          <a:off x="22250400" y="1788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63" name="フローチャート : 判断 562"/>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64" name="フローチャート : 判断 563"/>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133169</xdr:rowOff>
    </xdr:from>
    <xdr:to>
      <xdr:col>32</xdr:col>
      <xdr:colOff>238125</xdr:colOff>
      <xdr:row>109</xdr:row>
      <xdr:rowOff>63319</xdr:rowOff>
    </xdr:to>
    <xdr:sp macro="" textlink="">
      <xdr:nvSpPr>
        <xdr:cNvPr id="570" name="円/楕円 569"/>
        <xdr:cNvSpPr/>
      </xdr:nvSpPr>
      <xdr:spPr>
        <a:xfrm>
          <a:off x="221107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48096</xdr:rowOff>
    </xdr:from>
    <xdr:ext cx="469744" cy="259045"/>
    <xdr:sp macro="" textlink="">
      <xdr:nvSpPr>
        <xdr:cNvPr id="571" name="【公民館】&#10;一人当たり面積該当値テキスト"/>
        <xdr:cNvSpPr txBox="1"/>
      </xdr:nvSpPr>
      <xdr:spPr>
        <a:xfrm>
          <a:off x="22250400" y="1856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133169</xdr:rowOff>
    </xdr:from>
    <xdr:to>
      <xdr:col>31</xdr:col>
      <xdr:colOff>85725</xdr:colOff>
      <xdr:row>109</xdr:row>
      <xdr:rowOff>63319</xdr:rowOff>
    </xdr:to>
    <xdr:sp macro="" textlink="">
      <xdr:nvSpPr>
        <xdr:cNvPr id="572" name="円/楕円 571"/>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109</xdr:row>
      <xdr:rowOff>12519</xdr:rowOff>
    </xdr:from>
    <xdr:to>
      <xdr:col>32</xdr:col>
      <xdr:colOff>187325</xdr:colOff>
      <xdr:row>109</xdr:row>
      <xdr:rowOff>12519</xdr:rowOff>
    </xdr:to>
    <xdr:cxnSp macro="">
      <xdr:nvCxnSpPr>
        <xdr:cNvPr id="573" name="直線コネクタ 572"/>
        <xdr:cNvCxnSpPr/>
      </xdr:nvCxnSpPr>
      <xdr:spPr>
        <a:xfrm>
          <a:off x="21323300" y="18700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1469</xdr:rowOff>
    </xdr:from>
    <xdr:ext cx="469744" cy="259045"/>
    <xdr:sp macro="" textlink="">
      <xdr:nvSpPr>
        <xdr:cNvPr id="574"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54446</xdr:rowOff>
    </xdr:from>
    <xdr:ext cx="469744" cy="259045"/>
    <xdr:sp macro="" textlink="">
      <xdr:nvSpPr>
        <xdr:cNvPr id="575" name="n_1mainValue【公民館】&#10;一人当たり面積"/>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学校施設においては、１０年を目安に大規模改修等の計画を進める必要があるため、長寿命化計画等の策定と合わせて改修等に向けた計画的な基金の積立を行っていく予定である。道路、橋りょうにおいても、多くが老朽化により継続的な改修が必要となることから、長期的な視点に立った計画を立てる必要が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14,956
14,735
144.76
7,489,597
6,957,468
427,854
5,051,353
5,900,568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46627</xdr:rowOff>
    </xdr:from>
    <xdr:to>
      <xdr:col>6</xdr:col>
      <xdr:colOff>561975</xdr:colOff>
      <xdr:row>38</xdr:row>
      <xdr:rowOff>148227</xdr:rowOff>
    </xdr:to>
    <xdr:sp macro="" textlink="">
      <xdr:nvSpPr>
        <xdr:cNvPr id="71" name="円/楕円 70"/>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69504</xdr:rowOff>
    </xdr:from>
    <xdr:ext cx="405111" cy="259045"/>
    <xdr:sp macro="" textlink="">
      <xdr:nvSpPr>
        <xdr:cNvPr id="72" name="【図書館】&#10;有形固定資産減価償却率該当値テキスト"/>
        <xdr:cNvSpPr txBox="1"/>
      </xdr:nvSpPr>
      <xdr:spPr>
        <a:xfrm>
          <a:off x="4724400" y="641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79284</xdr:rowOff>
    </xdr:from>
    <xdr:to>
      <xdr:col>5</xdr:col>
      <xdr:colOff>409575</xdr:colOff>
      <xdr:row>39</xdr:row>
      <xdr:rowOff>9434</xdr:rowOff>
    </xdr:to>
    <xdr:sp macro="" textlink="">
      <xdr:nvSpPr>
        <xdr:cNvPr id="73" name="円/楕円 72"/>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97427</xdr:rowOff>
    </xdr:from>
    <xdr:to>
      <xdr:col>6</xdr:col>
      <xdr:colOff>511175</xdr:colOff>
      <xdr:row>38</xdr:row>
      <xdr:rowOff>130084</xdr:rowOff>
    </xdr:to>
    <xdr:cxnSp macro="">
      <xdr:nvCxnSpPr>
        <xdr:cNvPr id="74" name="直線コネクタ 73"/>
        <xdr:cNvCxnSpPr/>
      </xdr:nvCxnSpPr>
      <xdr:spPr>
        <a:xfrm flipV="1">
          <a:off x="3797300" y="66125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95267</xdr:rowOff>
    </xdr:from>
    <xdr:ext cx="405111" cy="259045"/>
    <xdr:sp macro="" textlink="">
      <xdr:nvSpPr>
        <xdr:cNvPr id="75" name="n_1aveValue【図書館】&#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25961</xdr:rowOff>
    </xdr:from>
    <xdr:ext cx="405111" cy="259045"/>
    <xdr:sp macro="" textlink="">
      <xdr:nvSpPr>
        <xdr:cNvPr id="76" name="n_1mainValue【図書館】&#10;有形固定資産減価償却率"/>
        <xdr:cNvSpPr txBox="1"/>
      </xdr:nvSpPr>
      <xdr:spPr>
        <a:xfrm>
          <a:off x="3582043"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8" name="直線コネクタ 97"/>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9"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101"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102" name="直線コネクタ 101"/>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3"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4" name="フローチャート : 判断 103"/>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5" name="フローチャート : 判断 104"/>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59690</xdr:rowOff>
    </xdr:from>
    <xdr:to>
      <xdr:col>15</xdr:col>
      <xdr:colOff>231775</xdr:colOff>
      <xdr:row>35</xdr:row>
      <xdr:rowOff>161290</xdr:rowOff>
    </xdr:to>
    <xdr:sp macro="" textlink="">
      <xdr:nvSpPr>
        <xdr:cNvPr id="111" name="円/楕円 110"/>
        <xdr:cNvSpPr/>
      </xdr:nvSpPr>
      <xdr:spPr>
        <a:xfrm>
          <a:off x="10426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82567</xdr:rowOff>
    </xdr:from>
    <xdr:ext cx="469744" cy="259045"/>
    <xdr:sp macro="" textlink="">
      <xdr:nvSpPr>
        <xdr:cNvPr id="112" name="【図書館】&#10;一人当たり面積該当値テキスト"/>
        <xdr:cNvSpPr txBox="1"/>
      </xdr:nvSpPr>
      <xdr:spPr>
        <a:xfrm>
          <a:off x="10566400"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64262</xdr:rowOff>
    </xdr:from>
    <xdr:to>
      <xdr:col>14</xdr:col>
      <xdr:colOff>79375</xdr:colOff>
      <xdr:row>35</xdr:row>
      <xdr:rowOff>165862</xdr:rowOff>
    </xdr:to>
    <xdr:sp macro="" textlink="">
      <xdr:nvSpPr>
        <xdr:cNvPr id="113" name="円/楕円 112"/>
        <xdr:cNvSpPr/>
      </xdr:nvSpPr>
      <xdr:spPr>
        <a:xfrm>
          <a:off x="9588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110490</xdr:rowOff>
    </xdr:from>
    <xdr:to>
      <xdr:col>15</xdr:col>
      <xdr:colOff>180975</xdr:colOff>
      <xdr:row>35</xdr:row>
      <xdr:rowOff>115062</xdr:rowOff>
    </xdr:to>
    <xdr:cxnSp macro="">
      <xdr:nvCxnSpPr>
        <xdr:cNvPr id="114" name="直線コネクタ 113"/>
        <xdr:cNvCxnSpPr/>
      </xdr:nvCxnSpPr>
      <xdr:spPr>
        <a:xfrm flipV="1">
          <a:off x="9639300" y="6111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97553</xdr:rowOff>
    </xdr:from>
    <xdr:ext cx="469744" cy="259045"/>
    <xdr:sp macro="" textlink="">
      <xdr:nvSpPr>
        <xdr:cNvPr id="115"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10939</xdr:rowOff>
    </xdr:from>
    <xdr:ext cx="469744" cy="259045"/>
    <xdr:sp macro="" textlink="">
      <xdr:nvSpPr>
        <xdr:cNvPr id="116" name="n_1mainValue【図書館】&#10;一人当たり面積"/>
        <xdr:cNvSpPr txBox="1"/>
      </xdr:nvSpPr>
      <xdr:spPr>
        <a:xfrm>
          <a:off x="9391727" y="58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43" name="直線コネクタ 142"/>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6"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7" name="直線コネクタ 146"/>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47189</xdr:rowOff>
    </xdr:from>
    <xdr:ext cx="405111" cy="259045"/>
    <xdr:sp macro="" textlink="">
      <xdr:nvSpPr>
        <xdr:cNvPr id="148" name="【体育館・プール】&#10;有形固定資産減価償却率平均値テキスト"/>
        <xdr:cNvSpPr txBox="1"/>
      </xdr:nvSpPr>
      <xdr:spPr>
        <a:xfrm>
          <a:off x="4724400" y="1016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9" name="フローチャート : 判断 148"/>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50" name="フローチャート : 判断 149"/>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40640</xdr:rowOff>
    </xdr:from>
    <xdr:to>
      <xdr:col>6</xdr:col>
      <xdr:colOff>561975</xdr:colOff>
      <xdr:row>62</xdr:row>
      <xdr:rowOff>142240</xdr:rowOff>
    </xdr:to>
    <xdr:sp macro="" textlink="">
      <xdr:nvSpPr>
        <xdr:cNvPr id="156" name="円/楕円 155"/>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19067</xdr:rowOff>
    </xdr:from>
    <xdr:ext cx="405111" cy="259045"/>
    <xdr:sp macro="" textlink="">
      <xdr:nvSpPr>
        <xdr:cNvPr id="157" name="【体育館・プール】&#10;有形固定資産減価償却率該当値テキスト"/>
        <xdr:cNvSpPr txBox="1"/>
      </xdr:nvSpPr>
      <xdr:spPr>
        <a:xfrm>
          <a:off x="47244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115751</xdr:rowOff>
    </xdr:from>
    <xdr:to>
      <xdr:col>5</xdr:col>
      <xdr:colOff>409575</xdr:colOff>
      <xdr:row>63</xdr:row>
      <xdr:rowOff>45901</xdr:rowOff>
    </xdr:to>
    <xdr:sp macro="" textlink="">
      <xdr:nvSpPr>
        <xdr:cNvPr id="158" name="円/楕円 157"/>
        <xdr:cNvSpPr/>
      </xdr:nvSpPr>
      <xdr:spPr>
        <a:xfrm>
          <a:off x="3746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91440</xdr:rowOff>
    </xdr:from>
    <xdr:to>
      <xdr:col>6</xdr:col>
      <xdr:colOff>511175</xdr:colOff>
      <xdr:row>62</xdr:row>
      <xdr:rowOff>166551</xdr:rowOff>
    </xdr:to>
    <xdr:cxnSp macro="">
      <xdr:nvCxnSpPr>
        <xdr:cNvPr id="159" name="直線コネクタ 158"/>
        <xdr:cNvCxnSpPr/>
      </xdr:nvCxnSpPr>
      <xdr:spPr>
        <a:xfrm flipV="1">
          <a:off x="3797300" y="1072134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73858</xdr:rowOff>
    </xdr:from>
    <xdr:ext cx="405111" cy="259045"/>
    <xdr:sp macro="" textlink="">
      <xdr:nvSpPr>
        <xdr:cNvPr id="160" name="n_1aveValue【体育館・プール】&#10;有形固定資産減価償却率"/>
        <xdr:cNvSpPr txBox="1"/>
      </xdr:nvSpPr>
      <xdr:spPr>
        <a:xfrm>
          <a:off x="3582043"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37028</xdr:rowOff>
    </xdr:from>
    <xdr:ext cx="405111" cy="259045"/>
    <xdr:sp macro="" textlink="">
      <xdr:nvSpPr>
        <xdr:cNvPr id="161" name="n_1mainValue【体育館・プール】&#10;有形固定資産減価償却率"/>
        <xdr:cNvSpPr txBox="1"/>
      </xdr:nvSpPr>
      <xdr:spPr>
        <a:xfrm>
          <a:off x="3582043"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85" name="直線コネクタ 184"/>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86"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87" name="直線コネクタ 186"/>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88"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9" name="直線コネクタ 188"/>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90"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91" name="フローチャート : 判断 190"/>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92" name="フローチャート : 判断 191"/>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122555</xdr:rowOff>
    </xdr:from>
    <xdr:to>
      <xdr:col>15</xdr:col>
      <xdr:colOff>231775</xdr:colOff>
      <xdr:row>59</xdr:row>
      <xdr:rowOff>52705</xdr:rowOff>
    </xdr:to>
    <xdr:sp macro="" textlink="">
      <xdr:nvSpPr>
        <xdr:cNvPr id="198" name="円/楕円 197"/>
        <xdr:cNvSpPr/>
      </xdr:nvSpPr>
      <xdr:spPr>
        <a:xfrm>
          <a:off x="10426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145432</xdr:rowOff>
    </xdr:from>
    <xdr:ext cx="469744" cy="259045"/>
    <xdr:sp macro="" textlink="">
      <xdr:nvSpPr>
        <xdr:cNvPr id="199" name="【体育館・プール】&#10;一人当たり面積該当値テキスト"/>
        <xdr:cNvSpPr txBox="1"/>
      </xdr:nvSpPr>
      <xdr:spPr>
        <a:xfrm>
          <a:off x="10566400"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126365</xdr:rowOff>
    </xdr:from>
    <xdr:to>
      <xdr:col>14</xdr:col>
      <xdr:colOff>79375</xdr:colOff>
      <xdr:row>59</xdr:row>
      <xdr:rowOff>56515</xdr:rowOff>
    </xdr:to>
    <xdr:sp macro="" textlink="">
      <xdr:nvSpPr>
        <xdr:cNvPr id="200" name="円/楕円 199"/>
        <xdr:cNvSpPr/>
      </xdr:nvSpPr>
      <xdr:spPr>
        <a:xfrm>
          <a:off x="9588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1905</xdr:rowOff>
    </xdr:from>
    <xdr:to>
      <xdr:col>15</xdr:col>
      <xdr:colOff>180975</xdr:colOff>
      <xdr:row>59</xdr:row>
      <xdr:rowOff>5715</xdr:rowOff>
    </xdr:to>
    <xdr:cxnSp macro="">
      <xdr:nvCxnSpPr>
        <xdr:cNvPr id="201" name="直線コネクタ 200"/>
        <xdr:cNvCxnSpPr/>
      </xdr:nvCxnSpPr>
      <xdr:spPr>
        <a:xfrm flipV="1">
          <a:off x="9639300" y="101174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123842</xdr:rowOff>
    </xdr:from>
    <xdr:ext cx="469744" cy="259045"/>
    <xdr:sp macro="" textlink="">
      <xdr:nvSpPr>
        <xdr:cNvPr id="202" name="n_1aveValue【体育館・プール】&#10;一人当たり面積"/>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13</xdr:col>
      <xdr:colOff>466802</xdr:colOff>
      <xdr:row>57</xdr:row>
      <xdr:rowOff>73042</xdr:rowOff>
    </xdr:from>
    <xdr:ext cx="469744" cy="259045"/>
    <xdr:sp macro="" textlink="">
      <xdr:nvSpPr>
        <xdr:cNvPr id="203" name="n_1mainValue【体育館・プール】&#10;一人当たり面積"/>
        <xdr:cNvSpPr txBox="1"/>
      </xdr:nvSpPr>
      <xdr:spPr>
        <a:xfrm>
          <a:off x="9391727" y="984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228" name="直線コネクタ 227"/>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29"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30" name="直線コネクタ 229"/>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231"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232" name="直線コネクタ 231"/>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6366</xdr:rowOff>
    </xdr:from>
    <xdr:ext cx="405111" cy="259045"/>
    <xdr:sp macro="" textlink="">
      <xdr:nvSpPr>
        <xdr:cNvPr id="233" name="【福祉施設】&#10;有形固定資産減価償却率平均値テキスト"/>
        <xdr:cNvSpPr txBox="1"/>
      </xdr:nvSpPr>
      <xdr:spPr>
        <a:xfrm>
          <a:off x="4724400" y="1406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234" name="フローチャート : 判断 233"/>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235" name="フローチャート : 判断 234"/>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34925</xdr:rowOff>
    </xdr:from>
    <xdr:to>
      <xdr:col>6</xdr:col>
      <xdr:colOff>561975</xdr:colOff>
      <xdr:row>84</xdr:row>
      <xdr:rowOff>136525</xdr:rowOff>
    </xdr:to>
    <xdr:sp macro="" textlink="">
      <xdr:nvSpPr>
        <xdr:cNvPr id="241" name="円/楕円 240"/>
        <xdr:cNvSpPr/>
      </xdr:nvSpPr>
      <xdr:spPr>
        <a:xfrm>
          <a:off x="4584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13352</xdr:rowOff>
    </xdr:from>
    <xdr:ext cx="405111" cy="259045"/>
    <xdr:sp macro="" textlink="">
      <xdr:nvSpPr>
        <xdr:cNvPr id="242" name="【福祉施設】&#10;有形固定資産減価償却率該当値テキスト"/>
        <xdr:cNvSpPr txBox="1"/>
      </xdr:nvSpPr>
      <xdr:spPr>
        <a:xfrm>
          <a:off x="47244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99695</xdr:rowOff>
    </xdr:from>
    <xdr:to>
      <xdr:col>5</xdr:col>
      <xdr:colOff>409575</xdr:colOff>
      <xdr:row>85</xdr:row>
      <xdr:rowOff>29845</xdr:rowOff>
    </xdr:to>
    <xdr:sp macro="" textlink="">
      <xdr:nvSpPr>
        <xdr:cNvPr id="243" name="円/楕円 242"/>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85725</xdr:rowOff>
    </xdr:from>
    <xdr:to>
      <xdr:col>6</xdr:col>
      <xdr:colOff>511175</xdr:colOff>
      <xdr:row>84</xdr:row>
      <xdr:rowOff>150495</xdr:rowOff>
    </xdr:to>
    <xdr:cxnSp macro="">
      <xdr:nvCxnSpPr>
        <xdr:cNvPr id="244" name="直線コネクタ 243"/>
        <xdr:cNvCxnSpPr/>
      </xdr:nvCxnSpPr>
      <xdr:spPr>
        <a:xfrm flipV="1">
          <a:off x="3797300" y="144875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82566</xdr:rowOff>
    </xdr:from>
    <xdr:ext cx="405111" cy="259045"/>
    <xdr:sp macro="" textlink="">
      <xdr:nvSpPr>
        <xdr:cNvPr id="245" name="n_1aveValue【福祉施設】&#10;有形固定資産減価償却率"/>
        <xdr:cNvSpPr txBox="1"/>
      </xdr:nvSpPr>
      <xdr:spPr>
        <a:xfrm>
          <a:off x="3582043"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20972</xdr:rowOff>
    </xdr:from>
    <xdr:ext cx="405111" cy="259045"/>
    <xdr:sp macro="" textlink="">
      <xdr:nvSpPr>
        <xdr:cNvPr id="246" name="n_1mainValue【福祉施設】&#10;有形固定資産減価償却率"/>
        <xdr:cNvSpPr txBox="1"/>
      </xdr:nvSpPr>
      <xdr:spPr>
        <a:xfrm>
          <a:off x="3582043"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7" name="直線コネクタ 25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8" name="テキスト ボックス 25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9" name="直線コネクタ 25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0" name="テキスト ボックス 25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1" name="直線コネクタ 26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2" name="テキスト ボックス 26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3" name="直線コネクタ 26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4" name="テキスト ボックス 26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68" name="直線コネクタ 267"/>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69"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70" name="直線コネクタ 269"/>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71"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72" name="直線コネクタ 271"/>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273"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74" name="フローチャート : 判断 273"/>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75" name="フローチャート : 判断 274"/>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133604</xdr:rowOff>
    </xdr:from>
    <xdr:to>
      <xdr:col>15</xdr:col>
      <xdr:colOff>231775</xdr:colOff>
      <xdr:row>81</xdr:row>
      <xdr:rowOff>63754</xdr:rowOff>
    </xdr:to>
    <xdr:sp macro="" textlink="">
      <xdr:nvSpPr>
        <xdr:cNvPr id="281" name="円/楕円 280"/>
        <xdr:cNvSpPr/>
      </xdr:nvSpPr>
      <xdr:spPr>
        <a:xfrm>
          <a:off x="10426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156481</xdr:rowOff>
    </xdr:from>
    <xdr:ext cx="469744" cy="259045"/>
    <xdr:sp macro="" textlink="">
      <xdr:nvSpPr>
        <xdr:cNvPr id="282" name="【福祉施設】&#10;一人当たり面積該当値テキスト"/>
        <xdr:cNvSpPr txBox="1"/>
      </xdr:nvSpPr>
      <xdr:spPr>
        <a:xfrm>
          <a:off x="10566400" y="1370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0.386</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138176</xdr:rowOff>
    </xdr:from>
    <xdr:to>
      <xdr:col>14</xdr:col>
      <xdr:colOff>79375</xdr:colOff>
      <xdr:row>81</xdr:row>
      <xdr:rowOff>68326</xdr:rowOff>
    </xdr:to>
    <xdr:sp macro="" textlink="">
      <xdr:nvSpPr>
        <xdr:cNvPr id="283" name="円/楕円 282"/>
        <xdr:cNvSpPr/>
      </xdr:nvSpPr>
      <xdr:spPr>
        <a:xfrm>
          <a:off x="9588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12954</xdr:rowOff>
    </xdr:from>
    <xdr:to>
      <xdr:col>15</xdr:col>
      <xdr:colOff>180975</xdr:colOff>
      <xdr:row>81</xdr:row>
      <xdr:rowOff>17526</xdr:rowOff>
    </xdr:to>
    <xdr:cxnSp macro="">
      <xdr:nvCxnSpPr>
        <xdr:cNvPr id="284" name="直線コネクタ 283"/>
        <xdr:cNvCxnSpPr/>
      </xdr:nvCxnSpPr>
      <xdr:spPr>
        <a:xfrm flipV="1">
          <a:off x="9639300" y="139004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130319</xdr:rowOff>
    </xdr:from>
    <xdr:ext cx="469744" cy="259045"/>
    <xdr:sp macro="" textlink="">
      <xdr:nvSpPr>
        <xdr:cNvPr id="285" name="n_1aveValue【福祉施設】&#10;一人当たり面積"/>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84853</xdr:rowOff>
    </xdr:from>
    <xdr:ext cx="469744" cy="259045"/>
    <xdr:sp macro="" textlink="">
      <xdr:nvSpPr>
        <xdr:cNvPr id="286" name="n_1mainValue【福祉施設】&#10;一人当たり面積"/>
        <xdr:cNvSpPr txBox="1"/>
      </xdr:nvSpPr>
      <xdr:spPr>
        <a:xfrm>
          <a:off x="9391727" y="136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8" name="正方形/長方形 3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9" name="正方形/長方形 3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0" name="正方形/長方形 3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1" name="正方形/長方形 3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2" name="正方形/長方形 3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3" name="正方形/長方形 3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4" name="正方形/長方形 3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5" name="正方形/長方形 3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6" name="正方形/長方形 3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7" name="テキスト ボックス 3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8" name="直線コネクタ 3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29" name="テキスト ボックス 3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0" name="直線コネクタ 3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1" name="テキスト ボックス 3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2" name="直線コネクタ 3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3" name="テキスト ボックス 3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4" name="直線コネクタ 3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5" name="テキスト ボックス 3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6" name="直線コネクタ 3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7" name="テキスト ボックス 3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8" name="直線コネクタ 3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39" name="テキスト ボックス 3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0" name="直線コネクタ 3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1" name="テキスト ボックス 3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43" name="直線コネクタ 342"/>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44"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45" name="直線コネクタ 344"/>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46"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47" name="直線コネクタ 34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48"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49" name="フローチャート : 判断 348"/>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50" name="フローチャート : 判断 349"/>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1" name="テキスト ボックス 3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2" name="テキスト ボックス 3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3" name="テキスト ボックス 3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4" name="テキスト ボックス 3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5" name="テキスト ボックス 3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101600</xdr:rowOff>
    </xdr:from>
    <xdr:to>
      <xdr:col>23</xdr:col>
      <xdr:colOff>568325</xdr:colOff>
      <xdr:row>61</xdr:row>
      <xdr:rowOff>31750</xdr:rowOff>
    </xdr:to>
    <xdr:sp macro="" textlink="">
      <xdr:nvSpPr>
        <xdr:cNvPr id="356" name="円/楕円 355"/>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124477</xdr:rowOff>
    </xdr:from>
    <xdr:ext cx="405111" cy="259045"/>
    <xdr:sp macro="" textlink="">
      <xdr:nvSpPr>
        <xdr:cNvPr id="357" name="【保健センター・保健所】&#10;有形固定資産減価償却率該当値テキスト"/>
        <xdr:cNvSpPr txBox="1"/>
      </xdr:nvSpPr>
      <xdr:spPr>
        <a:xfrm>
          <a:off x="16408400"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139700</xdr:rowOff>
    </xdr:from>
    <xdr:to>
      <xdr:col>22</xdr:col>
      <xdr:colOff>415925</xdr:colOff>
      <xdr:row>61</xdr:row>
      <xdr:rowOff>69850</xdr:rowOff>
    </xdr:to>
    <xdr:sp macro="" textlink="">
      <xdr:nvSpPr>
        <xdr:cNvPr id="358" name="円/楕円 357"/>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152400</xdr:rowOff>
    </xdr:from>
    <xdr:to>
      <xdr:col>23</xdr:col>
      <xdr:colOff>517525</xdr:colOff>
      <xdr:row>61</xdr:row>
      <xdr:rowOff>19050</xdr:rowOff>
    </xdr:to>
    <xdr:cxnSp macro="">
      <xdr:nvCxnSpPr>
        <xdr:cNvPr id="359" name="直線コネクタ 358"/>
        <xdr:cNvCxnSpPr/>
      </xdr:nvCxnSpPr>
      <xdr:spPr>
        <a:xfrm flipV="1">
          <a:off x="15481300" y="1043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154957</xdr:rowOff>
    </xdr:from>
    <xdr:ext cx="405111" cy="259045"/>
    <xdr:sp macro="" textlink="">
      <xdr:nvSpPr>
        <xdr:cNvPr id="360"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60977</xdr:rowOff>
    </xdr:from>
    <xdr:ext cx="405111" cy="259045"/>
    <xdr:sp macro="" textlink="">
      <xdr:nvSpPr>
        <xdr:cNvPr id="361" name="n_1mainValue【保健センター・保健所】&#10;有形固定資産減価償却率"/>
        <xdr:cNvSpPr txBox="1"/>
      </xdr:nvSpPr>
      <xdr:spPr>
        <a:xfrm>
          <a:off x="15266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2" name="正方形/長方形 3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3" name="正方形/長方形 3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4" name="正方形/長方形 3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5" name="正方形/長方形 3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6" name="正方形/長方形 3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7" name="正方形/長方形 3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8" name="正方形/長方形 3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9" name="正方形/長方形 3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0" name="テキスト ボックス 3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1" name="直線コネクタ 3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2" name="テキスト ボックス 3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3" name="直線コネクタ 3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4" name="テキスト ボックス 3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5" name="直線コネクタ 3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6" name="テキスト ボックス 3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7" name="直線コネクタ 3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8" name="テキスト ボックス 3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9" name="直線コネクタ 3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0" name="テキスト ボックス 3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1" name="直線コネクタ 3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2" name="テキスト ボックス 3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3" name="直線コネクタ 3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4" name="テキスト ボックス 3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86" name="直線コネクタ 385"/>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87"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88" name="直線コネクタ 387"/>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89"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90" name="直線コネクタ 38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54627</xdr:rowOff>
    </xdr:from>
    <xdr:ext cx="469744" cy="259045"/>
    <xdr:sp macro="" textlink="">
      <xdr:nvSpPr>
        <xdr:cNvPr id="391" name="【保健センター・保健所】&#10;一人当たり面積平均値テキスト"/>
        <xdr:cNvSpPr txBox="1"/>
      </xdr:nvSpPr>
      <xdr:spPr>
        <a:xfrm>
          <a:off x="22250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92" name="フローチャート : 判断 391"/>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93" name="フローチャート : 判断 392"/>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4" name="テキスト ボックス 3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5" name="テキスト ボックス 3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6" name="テキスト ボックス 3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7" name="テキスト ボックス 3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8" name="テキスト ボックス 3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133350</xdr:rowOff>
    </xdr:from>
    <xdr:to>
      <xdr:col>32</xdr:col>
      <xdr:colOff>238125</xdr:colOff>
      <xdr:row>62</xdr:row>
      <xdr:rowOff>63500</xdr:rowOff>
    </xdr:to>
    <xdr:sp macro="" textlink="">
      <xdr:nvSpPr>
        <xdr:cNvPr id="399" name="円/楕円 398"/>
        <xdr:cNvSpPr/>
      </xdr:nvSpPr>
      <xdr:spPr>
        <a:xfrm>
          <a:off x="221107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111777</xdr:rowOff>
    </xdr:from>
    <xdr:ext cx="469744" cy="259045"/>
    <xdr:sp macro="" textlink="">
      <xdr:nvSpPr>
        <xdr:cNvPr id="400" name="【保健センター・保健所】&#10;一人当たり面積該当値テキスト"/>
        <xdr:cNvSpPr txBox="1"/>
      </xdr:nvSpPr>
      <xdr:spPr>
        <a:xfrm>
          <a:off x="2225040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133350</xdr:rowOff>
    </xdr:from>
    <xdr:to>
      <xdr:col>31</xdr:col>
      <xdr:colOff>85725</xdr:colOff>
      <xdr:row>62</xdr:row>
      <xdr:rowOff>63500</xdr:rowOff>
    </xdr:to>
    <xdr:sp macro="" textlink="">
      <xdr:nvSpPr>
        <xdr:cNvPr id="401" name="円/楕円 400"/>
        <xdr:cNvSpPr/>
      </xdr:nvSpPr>
      <xdr:spPr>
        <a:xfrm>
          <a:off x="21272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12700</xdr:rowOff>
    </xdr:from>
    <xdr:to>
      <xdr:col>32</xdr:col>
      <xdr:colOff>187325</xdr:colOff>
      <xdr:row>62</xdr:row>
      <xdr:rowOff>12700</xdr:rowOff>
    </xdr:to>
    <xdr:cxnSp macro="">
      <xdr:nvCxnSpPr>
        <xdr:cNvPr id="402" name="直線コネクタ 401"/>
        <xdr:cNvCxnSpPr/>
      </xdr:nvCxnSpPr>
      <xdr:spPr>
        <a:xfrm>
          <a:off x="21323300" y="1064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80027</xdr:rowOff>
    </xdr:from>
    <xdr:ext cx="469744" cy="259045"/>
    <xdr:sp macro="" textlink="">
      <xdr:nvSpPr>
        <xdr:cNvPr id="403"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54627</xdr:rowOff>
    </xdr:from>
    <xdr:ext cx="469744" cy="259045"/>
    <xdr:sp macro="" textlink="">
      <xdr:nvSpPr>
        <xdr:cNvPr id="404" name="n_1mainValue【保健センター・保健所】&#10;一人当たり面積"/>
        <xdr:cNvSpPr txBox="1"/>
      </xdr:nvSpPr>
      <xdr:spPr>
        <a:xfrm>
          <a:off x="210757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2" name="正方形/長方形 4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3" name="テキスト ボックス 4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4" name="直線コネクタ 4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15" name="テキスト ボックス 4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6" name="直線コネクタ 4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7" name="テキスト ボックス 41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8" name="直線コネクタ 4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9" name="テキスト ボックス 4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0" name="直線コネクタ 4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1" name="テキスト ボックス 4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2" name="直線コネクタ 4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3" name="テキスト ボックス 4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24" name="直線コネクタ 4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25" name="テキスト ボックス 42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6" name="直線コネクタ 4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7" name="テキスト ボックス 4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29" name="直線コネクタ 428"/>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30"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31" name="直線コネクタ 430"/>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32"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33" name="直線コネクタ 432"/>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434" name="【消防施設】&#10;有形固定資産減価償却率平均値テキスト"/>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35" name="フローチャート : 判断 434"/>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36" name="フローチャート : 判断 435"/>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7" name="テキスト ボックス 4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8" name="テキスト ボックス 4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9" name="テキスト ボックス 4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0" name="テキスト ボックス 4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1" name="テキスト ボックス 4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84455</xdr:rowOff>
    </xdr:from>
    <xdr:to>
      <xdr:col>23</xdr:col>
      <xdr:colOff>568325</xdr:colOff>
      <xdr:row>86</xdr:row>
      <xdr:rowOff>14605</xdr:rowOff>
    </xdr:to>
    <xdr:sp macro="" textlink="">
      <xdr:nvSpPr>
        <xdr:cNvPr id="442" name="円/楕円 441"/>
        <xdr:cNvSpPr/>
      </xdr:nvSpPr>
      <xdr:spPr>
        <a:xfrm>
          <a:off x="162687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170832</xdr:rowOff>
    </xdr:from>
    <xdr:ext cx="405111" cy="259045"/>
    <xdr:sp macro="" textlink="">
      <xdr:nvSpPr>
        <xdr:cNvPr id="443" name="【消防施設】&#10;有形固定資産減価償却率該当値テキスト"/>
        <xdr:cNvSpPr txBox="1"/>
      </xdr:nvSpPr>
      <xdr:spPr>
        <a:xfrm>
          <a:off x="16408400" y="1457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120650</xdr:rowOff>
    </xdr:from>
    <xdr:to>
      <xdr:col>22</xdr:col>
      <xdr:colOff>415925</xdr:colOff>
      <xdr:row>86</xdr:row>
      <xdr:rowOff>50800</xdr:rowOff>
    </xdr:to>
    <xdr:sp macro="" textlink="">
      <xdr:nvSpPr>
        <xdr:cNvPr id="444" name="円/楕円 443"/>
        <xdr:cNvSpPr/>
      </xdr:nvSpPr>
      <xdr:spPr>
        <a:xfrm>
          <a:off x="1543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135255</xdr:rowOff>
    </xdr:from>
    <xdr:to>
      <xdr:col>23</xdr:col>
      <xdr:colOff>517525</xdr:colOff>
      <xdr:row>86</xdr:row>
      <xdr:rowOff>0</xdr:rowOff>
    </xdr:to>
    <xdr:cxnSp macro="">
      <xdr:nvCxnSpPr>
        <xdr:cNvPr id="445" name="直線コネクタ 444"/>
        <xdr:cNvCxnSpPr/>
      </xdr:nvCxnSpPr>
      <xdr:spPr>
        <a:xfrm flipV="1">
          <a:off x="15481300" y="147085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90188</xdr:rowOff>
    </xdr:from>
    <xdr:ext cx="405111" cy="259045"/>
    <xdr:sp macro="" textlink="">
      <xdr:nvSpPr>
        <xdr:cNvPr id="446" name="n_1aveValue【消防施設】&#10;有形固定資産減価償却率"/>
        <xdr:cNvSpPr txBox="1"/>
      </xdr:nvSpPr>
      <xdr:spPr>
        <a:xfrm>
          <a:off x="15266043"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41927</xdr:rowOff>
    </xdr:from>
    <xdr:ext cx="405111" cy="259045"/>
    <xdr:sp macro="" textlink="">
      <xdr:nvSpPr>
        <xdr:cNvPr id="447" name="n_1mainValue【消防施設】&#10;有形固定資産減価償却率"/>
        <xdr:cNvSpPr txBox="1"/>
      </xdr:nvSpPr>
      <xdr:spPr>
        <a:xfrm>
          <a:off x="15266043"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6" name="テキスト ボックス 4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7" name="直線コネクタ 4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8" name="直線コネクタ 4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9" name="テキスト ボックス 4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0" name="直線コネクタ 4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61" name="テキスト ボックス 4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2" name="直線コネクタ 4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3" name="テキスト ボックス 4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4" name="直線コネクタ 4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5" name="テキスト ボックス 4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6" name="直線コネクタ 4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7" name="テキスト ボックス 4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69" name="直線コネクタ 468"/>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70"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71" name="直線コネクタ 47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72"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73" name="直線コネクタ 47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12464</xdr:rowOff>
    </xdr:from>
    <xdr:ext cx="469744" cy="259045"/>
    <xdr:sp macro="" textlink="">
      <xdr:nvSpPr>
        <xdr:cNvPr id="474" name="【消防施設】&#10;一人当たり面積平均値テキスト"/>
        <xdr:cNvSpPr txBox="1"/>
      </xdr:nvSpPr>
      <xdr:spPr>
        <a:xfrm>
          <a:off x="22250400" y="14071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75" name="フローチャート : 判断 474"/>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76" name="フローチャート : 判断 475"/>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7" name="テキスト ボックス 4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8" name="テキスト ボックス 4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9" name="テキスト ボックス 4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0" name="テキスト ボックス 4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1" name="テキスト ボックス 4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149606</xdr:rowOff>
    </xdr:from>
    <xdr:to>
      <xdr:col>32</xdr:col>
      <xdr:colOff>238125</xdr:colOff>
      <xdr:row>86</xdr:row>
      <xdr:rowOff>79756</xdr:rowOff>
    </xdr:to>
    <xdr:sp macro="" textlink="">
      <xdr:nvSpPr>
        <xdr:cNvPr id="482" name="円/楕円 481"/>
        <xdr:cNvSpPr/>
      </xdr:nvSpPr>
      <xdr:spPr>
        <a:xfrm>
          <a:off x="22110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64533</xdr:rowOff>
    </xdr:from>
    <xdr:ext cx="469744" cy="259045"/>
    <xdr:sp macro="" textlink="">
      <xdr:nvSpPr>
        <xdr:cNvPr id="483" name="【消防施設】&#10;一人当たり面積該当値テキスト"/>
        <xdr:cNvSpPr txBox="1"/>
      </xdr:nvSpPr>
      <xdr:spPr>
        <a:xfrm>
          <a:off x="22250400" y="1463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149606</xdr:rowOff>
    </xdr:from>
    <xdr:to>
      <xdr:col>31</xdr:col>
      <xdr:colOff>85725</xdr:colOff>
      <xdr:row>86</xdr:row>
      <xdr:rowOff>79756</xdr:rowOff>
    </xdr:to>
    <xdr:sp macro="" textlink="">
      <xdr:nvSpPr>
        <xdr:cNvPr id="484" name="円/楕円 483"/>
        <xdr:cNvSpPr/>
      </xdr:nvSpPr>
      <xdr:spPr>
        <a:xfrm>
          <a:off x="21272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28956</xdr:rowOff>
    </xdr:from>
    <xdr:to>
      <xdr:col>32</xdr:col>
      <xdr:colOff>187325</xdr:colOff>
      <xdr:row>86</xdr:row>
      <xdr:rowOff>28956</xdr:rowOff>
    </xdr:to>
    <xdr:cxnSp macro="">
      <xdr:nvCxnSpPr>
        <xdr:cNvPr id="485" name="直線コネクタ 484"/>
        <xdr:cNvCxnSpPr/>
      </xdr:nvCxnSpPr>
      <xdr:spPr>
        <a:xfrm>
          <a:off x="21323300" y="1477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271</xdr:rowOff>
    </xdr:from>
    <xdr:ext cx="469744" cy="259045"/>
    <xdr:sp macro="" textlink="">
      <xdr:nvSpPr>
        <xdr:cNvPr id="486"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70883</xdr:rowOff>
    </xdr:from>
    <xdr:ext cx="469744" cy="259045"/>
    <xdr:sp macro="" textlink="">
      <xdr:nvSpPr>
        <xdr:cNvPr id="487" name="n_1mainValue【消防施設】&#10;一人当たり面積"/>
        <xdr:cNvSpPr txBox="1"/>
      </xdr:nvSpPr>
      <xdr:spPr>
        <a:xfrm>
          <a:off x="21075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8" name="正方形/長方形 4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5" name="正方形/長方形 4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8" name="テキスト ボックス 4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9" name="直線コネクタ 4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0" name="テキスト ボックス 4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1" name="直線コネクタ 5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2" name="テキスト ボックス 5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3" name="直線コネクタ 5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4" name="テキスト ボックス 5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5" name="直線コネクタ 5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6" name="テキスト ボックス 5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7" name="直線コネクタ 5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8" name="テキスト ボックス 5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512" name="直線コネクタ 511"/>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513"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514" name="直線コネクタ 513"/>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515"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516" name="直線コネクタ 515"/>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76852</xdr:rowOff>
    </xdr:from>
    <xdr:ext cx="405111" cy="259045"/>
    <xdr:sp macro="" textlink="">
      <xdr:nvSpPr>
        <xdr:cNvPr id="517" name="【庁舎】&#10;有形固定資産減価償却率平均値テキスト"/>
        <xdr:cNvSpPr txBox="1"/>
      </xdr:nvSpPr>
      <xdr:spPr>
        <a:xfrm>
          <a:off x="164084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518" name="フローチャート : 判断 517"/>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519" name="フローチャート : 判断 518"/>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525" name="円/楕円 524"/>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118127</xdr:rowOff>
    </xdr:from>
    <xdr:ext cx="405111" cy="259045"/>
    <xdr:sp macro="" textlink="">
      <xdr:nvSpPr>
        <xdr:cNvPr id="526" name="【庁舎】&#10;有形固定資産減価償却率該当値テキスト"/>
        <xdr:cNvSpPr txBox="1"/>
      </xdr:nvSpPr>
      <xdr:spPr>
        <a:xfrm>
          <a:off x="164084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6350</xdr:rowOff>
    </xdr:from>
    <xdr:to>
      <xdr:col>22</xdr:col>
      <xdr:colOff>415925</xdr:colOff>
      <xdr:row>105</xdr:row>
      <xdr:rowOff>107950</xdr:rowOff>
    </xdr:to>
    <xdr:sp macro="" textlink="">
      <xdr:nvSpPr>
        <xdr:cNvPr id="527" name="円/楕円 526"/>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19050</xdr:rowOff>
    </xdr:from>
    <xdr:to>
      <xdr:col>23</xdr:col>
      <xdr:colOff>517525</xdr:colOff>
      <xdr:row>105</xdr:row>
      <xdr:rowOff>57150</xdr:rowOff>
    </xdr:to>
    <xdr:cxnSp macro="">
      <xdr:nvCxnSpPr>
        <xdr:cNvPr id="528" name="直線コネクタ 527"/>
        <xdr:cNvCxnSpPr/>
      </xdr:nvCxnSpPr>
      <xdr:spPr>
        <a:xfrm flipV="1">
          <a:off x="15481300" y="1802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80663</xdr:rowOff>
    </xdr:from>
    <xdr:ext cx="405111" cy="259045"/>
    <xdr:sp macro="" textlink="">
      <xdr:nvSpPr>
        <xdr:cNvPr id="529" name="n_1aveValue【庁舎】&#10;有形固定資産減価償却率"/>
        <xdr:cNvSpPr txBox="1"/>
      </xdr:nvSpPr>
      <xdr:spPr>
        <a:xfrm>
          <a:off x="15266043"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99077</xdr:rowOff>
    </xdr:from>
    <xdr:ext cx="405111" cy="259045"/>
    <xdr:sp macro="" textlink="">
      <xdr:nvSpPr>
        <xdr:cNvPr id="530" name="n_1mainValue【庁舎】&#10;有形固定資産減価償却率"/>
        <xdr:cNvSpPr txBox="1"/>
      </xdr:nvSpPr>
      <xdr:spPr>
        <a:xfrm>
          <a:off x="15266043"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1" name="テキスト ボックス 5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2" name="直線コネクタ 54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3" name="テキスト ボックス 54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4" name="直線コネクタ 54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5" name="テキスト ボックス 54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6" name="直線コネクタ 54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7" name="テキスト ボックス 54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8" name="直線コネクタ 54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9" name="テキスト ボックス 54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0" name="直線コネクタ 5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1" name="テキスト ボックス 5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53" name="直線コネクタ 552"/>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54"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55" name="直線コネクタ 554"/>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56"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57" name="直線コネクタ 556"/>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558"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59" name="フローチャート : 判断 558"/>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60" name="フローチャート : 判断 559"/>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100837</xdr:rowOff>
    </xdr:from>
    <xdr:to>
      <xdr:col>32</xdr:col>
      <xdr:colOff>238125</xdr:colOff>
      <xdr:row>102</xdr:row>
      <xdr:rowOff>30987</xdr:rowOff>
    </xdr:to>
    <xdr:sp macro="" textlink="">
      <xdr:nvSpPr>
        <xdr:cNvPr id="566" name="円/楕円 565"/>
        <xdr:cNvSpPr/>
      </xdr:nvSpPr>
      <xdr:spPr>
        <a:xfrm>
          <a:off x="221107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123714</xdr:rowOff>
    </xdr:from>
    <xdr:ext cx="469744" cy="259045"/>
    <xdr:sp macro="" textlink="">
      <xdr:nvSpPr>
        <xdr:cNvPr id="567" name="【庁舎】&#10;一人当たり面積該当値テキスト"/>
        <xdr:cNvSpPr txBox="1"/>
      </xdr:nvSpPr>
      <xdr:spPr>
        <a:xfrm>
          <a:off x="22250400" y="1726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0.446</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105411</xdr:rowOff>
    </xdr:from>
    <xdr:to>
      <xdr:col>31</xdr:col>
      <xdr:colOff>85725</xdr:colOff>
      <xdr:row>102</xdr:row>
      <xdr:rowOff>35561</xdr:rowOff>
    </xdr:to>
    <xdr:sp macro="" textlink="">
      <xdr:nvSpPr>
        <xdr:cNvPr id="568" name="円/楕円 567"/>
        <xdr:cNvSpPr/>
      </xdr:nvSpPr>
      <xdr:spPr>
        <a:xfrm>
          <a:off x="21272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151637</xdr:rowOff>
    </xdr:from>
    <xdr:to>
      <xdr:col>32</xdr:col>
      <xdr:colOff>187325</xdr:colOff>
      <xdr:row>101</xdr:row>
      <xdr:rowOff>156211</xdr:rowOff>
    </xdr:to>
    <xdr:cxnSp macro="">
      <xdr:nvCxnSpPr>
        <xdr:cNvPr id="569" name="直線コネクタ 568"/>
        <xdr:cNvCxnSpPr/>
      </xdr:nvCxnSpPr>
      <xdr:spPr>
        <a:xfrm flipV="1">
          <a:off x="21323300" y="174680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122699</xdr:rowOff>
    </xdr:from>
    <xdr:ext cx="469744" cy="259045"/>
    <xdr:sp macro="" textlink="">
      <xdr:nvSpPr>
        <xdr:cNvPr id="570"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52088</xdr:rowOff>
    </xdr:from>
    <xdr:ext cx="469744" cy="259045"/>
    <xdr:sp macro="" textlink="">
      <xdr:nvSpPr>
        <xdr:cNvPr id="571" name="n_1mainValue【庁舎】&#10;一人当たり面積"/>
        <xdr:cNvSpPr txBox="1"/>
      </xdr:nvSpPr>
      <xdr:spPr>
        <a:xfrm>
          <a:off x="210757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庁舎及び併設する保健センターについては、耐震化も完了しておりしばらくは大型投資の必要はない。福祉施設においては、比較的新しい施設と老朽化が進む施設があり、老朽化が進む施設については継続的な改修を行っているため、総合管理計画等にのっとった改修計画により進めていく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14,956
14,735
144.76
7,489,597
6,957,468
427,854
5,051,353
5,900,568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類似団体平均を上回る税収があるため、０．５</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となっており、昨年度を０．０２ポイント</a:t>
          </a:r>
          <a:r>
            <a:rPr kumimoji="1" lang="ja-JP" altLang="en-US" sz="1300">
              <a:solidFill>
                <a:schemeClr val="dk1"/>
              </a:solidFill>
              <a:effectLst/>
              <a:latin typeface="+mn-lt"/>
              <a:ea typeface="+mn-ea"/>
              <a:cs typeface="+mn-cs"/>
            </a:rPr>
            <a:t>上回り、若干の上昇傾向にある。</a:t>
          </a:r>
          <a:r>
            <a:rPr kumimoji="1" lang="ja-JP" altLang="ja-JP" sz="1300">
              <a:solidFill>
                <a:schemeClr val="dk1"/>
              </a:solidFill>
              <a:effectLst/>
              <a:latin typeface="+mn-lt"/>
              <a:ea typeface="+mn-ea"/>
              <a:cs typeface="+mn-cs"/>
            </a:rPr>
            <a:t>景気回復傾向を受け、個人住民税や固定資産税等が若干の増加となった</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、大手企業の業績による法人税収入</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影響</a:t>
          </a:r>
          <a:r>
            <a:rPr kumimoji="1" lang="ja-JP" altLang="en-US" sz="1300">
              <a:solidFill>
                <a:schemeClr val="dk1"/>
              </a:solidFill>
              <a:effectLst/>
              <a:latin typeface="+mn-lt"/>
              <a:ea typeface="+mn-ea"/>
              <a:cs typeface="+mn-cs"/>
            </a:rPr>
            <a:t>もある</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景気動向を注視していくとともに、</a:t>
          </a:r>
          <a:r>
            <a:rPr kumimoji="1" lang="ja-JP" altLang="ja-JP" sz="1300">
              <a:solidFill>
                <a:schemeClr val="dk1"/>
              </a:solidFill>
              <a:effectLst/>
              <a:latin typeface="+mn-lt"/>
              <a:ea typeface="+mn-ea"/>
              <a:cs typeface="+mn-cs"/>
            </a:rPr>
            <a:t>滞納整理を積極的に進めるなど税収増加等による歳入の確保に努める。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71" name="直線コネクタ 70"/>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4" name="直線コネクタ 73"/>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4763</xdr:rowOff>
    </xdr:to>
    <xdr:cxnSp macro="">
      <xdr:nvCxnSpPr>
        <xdr:cNvPr id="77" name="直線コネクタ 76"/>
        <xdr:cNvCxnSpPr/>
      </xdr:nvCxnSpPr>
      <xdr:spPr>
        <a:xfrm flipV="1">
          <a:off x="2336800" y="73670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4763</xdr:rowOff>
    </xdr:to>
    <xdr:cxnSp macro="">
      <xdr:nvCxnSpPr>
        <xdr:cNvPr id="80" name="直線コネクタ 79"/>
        <xdr:cNvCxnSpPr/>
      </xdr:nvCxnSpPr>
      <xdr:spPr>
        <a:xfrm>
          <a:off x="1447800" y="73670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80556</xdr:rowOff>
    </xdr:from>
    <xdr:ext cx="762000" cy="259045"/>
    <xdr:sp macro="" textlink="">
      <xdr:nvSpPr>
        <xdr:cNvPr id="82" name="テキスト ボックス 81"/>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84" name="テキスト ボックス 83"/>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90" name="円/楕円 89"/>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91"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2" name="円/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3" name="テキスト ボックス 9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4" name="円/楕円 93"/>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5" name="テキスト ボックス 94"/>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125413</xdr:rowOff>
    </xdr:from>
    <xdr:to>
      <xdr:col>3</xdr:col>
      <xdr:colOff>330200</xdr:colOff>
      <xdr:row>43</xdr:row>
      <xdr:rowOff>55563</xdr:rowOff>
    </xdr:to>
    <xdr:sp macro="" textlink="">
      <xdr:nvSpPr>
        <xdr:cNvPr id="96" name="円/楕円 95"/>
        <xdr:cNvSpPr/>
      </xdr:nvSpPr>
      <xdr:spPr>
        <a:xfrm>
          <a:off x="2286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65740</xdr:rowOff>
    </xdr:from>
    <xdr:ext cx="762000" cy="259045"/>
    <xdr:sp macro="" textlink="">
      <xdr:nvSpPr>
        <xdr:cNvPr id="97" name="テキスト ボックス 96"/>
        <xdr:cNvSpPr txBox="1"/>
      </xdr:nvSpPr>
      <xdr:spPr>
        <a:xfrm>
          <a:off x="1955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8" name="円/楕円 97"/>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55685</xdr:rowOff>
    </xdr:from>
    <xdr:ext cx="762000" cy="259045"/>
    <xdr:sp macro="" textlink="">
      <xdr:nvSpPr>
        <xdr:cNvPr id="99" name="テキスト ボックス 98"/>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類似団体の平均より</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ポイント上回っており、当町の対前年比では</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ポイント増加した。経常収入の中で、大きな割合を占めている地方税及び地方交付税</a:t>
          </a:r>
          <a:r>
            <a:rPr kumimoji="1" lang="ja-JP" altLang="en-US" sz="1300">
              <a:solidFill>
                <a:schemeClr val="dk1"/>
              </a:solidFill>
              <a:effectLst/>
              <a:latin typeface="+mn-lt"/>
              <a:ea typeface="+mn-ea"/>
              <a:cs typeface="+mn-cs"/>
            </a:rPr>
            <a:t>は増加したものの、</a:t>
          </a:r>
          <a:r>
            <a:rPr kumimoji="1" lang="ja-JP" altLang="ja-JP" sz="1300">
              <a:solidFill>
                <a:schemeClr val="dk1"/>
              </a:solidFill>
              <a:effectLst/>
              <a:latin typeface="+mn-lt"/>
              <a:ea typeface="+mn-ea"/>
              <a:cs typeface="+mn-cs"/>
            </a:rPr>
            <a:t>経常支出では</a:t>
          </a:r>
          <a:r>
            <a:rPr kumimoji="1" lang="ja-JP" altLang="en-US" sz="1300">
              <a:solidFill>
                <a:schemeClr val="dk1"/>
              </a:solidFill>
              <a:effectLst/>
              <a:latin typeface="+mn-lt"/>
              <a:ea typeface="+mn-ea"/>
              <a:cs typeface="+mn-cs"/>
            </a:rPr>
            <a:t>扶助費や</a:t>
          </a:r>
          <a:r>
            <a:rPr kumimoji="1" lang="ja-JP" altLang="ja-JP" sz="1300">
              <a:solidFill>
                <a:schemeClr val="dk1"/>
              </a:solidFill>
              <a:effectLst/>
              <a:latin typeface="+mn-lt"/>
              <a:ea typeface="+mn-ea"/>
              <a:cs typeface="+mn-cs"/>
            </a:rPr>
            <a:t>物件費が増加</a:t>
          </a:r>
          <a:r>
            <a:rPr kumimoji="1" lang="ja-JP" altLang="en-US" sz="1300">
              <a:solidFill>
                <a:schemeClr val="dk1"/>
              </a:solidFill>
              <a:effectLst/>
              <a:latin typeface="+mn-lt"/>
              <a:ea typeface="+mn-ea"/>
              <a:cs typeface="+mn-cs"/>
            </a:rPr>
            <a:t>傾向にあり、経常経費が増加している。今後も</a:t>
          </a:r>
          <a:r>
            <a:rPr kumimoji="1" lang="ja-JP" altLang="ja-JP" sz="1300">
              <a:solidFill>
                <a:schemeClr val="dk1"/>
              </a:solidFill>
              <a:effectLst/>
              <a:latin typeface="+mn-lt"/>
              <a:ea typeface="+mn-ea"/>
              <a:cs typeface="+mn-cs"/>
            </a:rPr>
            <a:t>事務事業の点検と見直しを進め経費の抑制に努める。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63754</xdr:rowOff>
    </xdr:to>
    <xdr:cxnSp macro="">
      <xdr:nvCxnSpPr>
        <xdr:cNvPr id="132" name="直線コネクタ 131"/>
        <xdr:cNvCxnSpPr/>
      </xdr:nvCxnSpPr>
      <xdr:spPr>
        <a:xfrm>
          <a:off x="4114800" y="106550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62</xdr:row>
      <xdr:rowOff>25146</xdr:rowOff>
    </xdr:to>
    <xdr:cxnSp macro="">
      <xdr:nvCxnSpPr>
        <xdr:cNvPr id="135" name="直線コネクタ 134"/>
        <xdr:cNvCxnSpPr/>
      </xdr:nvCxnSpPr>
      <xdr:spPr>
        <a:xfrm>
          <a:off x="3225800" y="1050544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46990</xdr:rowOff>
    </xdr:to>
    <xdr:cxnSp macro="">
      <xdr:nvCxnSpPr>
        <xdr:cNvPr id="138" name="直線コネクタ 137"/>
        <xdr:cNvCxnSpPr/>
      </xdr:nvCxnSpPr>
      <xdr:spPr>
        <a:xfrm>
          <a:off x="2336800" y="104282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61</xdr:row>
      <xdr:rowOff>129032</xdr:rowOff>
    </xdr:to>
    <xdr:cxnSp macro="">
      <xdr:nvCxnSpPr>
        <xdr:cNvPr id="141" name="直線コネクタ 140"/>
        <xdr:cNvCxnSpPr/>
      </xdr:nvCxnSpPr>
      <xdr:spPr>
        <a:xfrm flipV="1">
          <a:off x="1447800" y="1042822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12954</xdr:rowOff>
    </xdr:from>
    <xdr:to>
      <xdr:col>7</xdr:col>
      <xdr:colOff>203200</xdr:colOff>
      <xdr:row>62</xdr:row>
      <xdr:rowOff>114554</xdr:rowOff>
    </xdr:to>
    <xdr:sp macro="" textlink="">
      <xdr:nvSpPr>
        <xdr:cNvPr id="151" name="円/楕円 150"/>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29481</xdr:rowOff>
    </xdr:from>
    <xdr:ext cx="762000" cy="259045"/>
    <xdr:sp macro="" textlink="">
      <xdr:nvSpPr>
        <xdr:cNvPr id="152" name="財政構造の弾力性該当値テキスト"/>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3" name="円/楕円 152"/>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4" name="テキスト ボックス 153"/>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5" name="円/楕円 154"/>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6" name="テキスト ボックス 155"/>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90424</xdr:rowOff>
    </xdr:from>
    <xdr:to>
      <xdr:col>3</xdr:col>
      <xdr:colOff>330200</xdr:colOff>
      <xdr:row>61</xdr:row>
      <xdr:rowOff>20574</xdr:rowOff>
    </xdr:to>
    <xdr:sp macro="" textlink="">
      <xdr:nvSpPr>
        <xdr:cNvPr id="157" name="円/楕円 156"/>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58" name="テキスト ボックス 157"/>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9" name="円/楕円 158"/>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60" name="テキスト ボックス 159"/>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[161,549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類似団体の平均より１</a:t>
          </a:r>
          <a:r>
            <a:rPr kumimoji="1" lang="ja-JP" altLang="en-US" sz="1300">
              <a:solidFill>
                <a:schemeClr val="dk1"/>
              </a:solidFill>
              <a:effectLst/>
              <a:latin typeface="+mn-lt"/>
              <a:ea typeface="+mn-ea"/>
              <a:cs typeface="+mn-cs"/>
            </a:rPr>
            <a:t>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８２８</a:t>
          </a:r>
          <a:r>
            <a:rPr kumimoji="1" lang="ja-JP" altLang="ja-JP" sz="1300">
              <a:solidFill>
                <a:schemeClr val="dk1"/>
              </a:solidFill>
              <a:effectLst/>
              <a:latin typeface="+mn-lt"/>
              <a:ea typeface="+mn-ea"/>
              <a:cs typeface="+mn-cs"/>
            </a:rPr>
            <a:t>円下回った結果となったが、前年比では</a:t>
          </a:r>
          <a:r>
            <a:rPr kumimoji="1" lang="ja-JP" altLang="en-US" sz="1300">
              <a:solidFill>
                <a:schemeClr val="dk1"/>
              </a:solidFill>
              <a:effectLst/>
              <a:latin typeface="+mn-lt"/>
              <a:ea typeface="+mn-ea"/>
              <a:cs typeface="+mn-cs"/>
            </a:rPr>
            <a:t>増加傾向にある。特に扶助費、物件費</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増額が続いている。維持補修費についても</a:t>
          </a:r>
          <a:r>
            <a:rPr kumimoji="1" lang="ja-JP" altLang="ja-JP" sz="1300">
              <a:solidFill>
                <a:schemeClr val="dk1"/>
              </a:solidFill>
              <a:effectLst/>
              <a:latin typeface="+mn-lt"/>
              <a:ea typeface="+mn-ea"/>
              <a:cs typeface="+mn-cs"/>
            </a:rPr>
            <a:t>若干増額とな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公共施設の老朽化に伴い増額となる見込みである。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90115</xdr:rowOff>
    </xdr:from>
    <xdr:to>
      <xdr:col>7</xdr:col>
      <xdr:colOff>152400</xdr:colOff>
      <xdr:row>82</xdr:row>
      <xdr:rowOff>119236</xdr:rowOff>
    </xdr:to>
    <xdr:cxnSp macro="">
      <xdr:nvCxnSpPr>
        <xdr:cNvPr id="193" name="直線コネクタ 192"/>
        <xdr:cNvCxnSpPr/>
      </xdr:nvCxnSpPr>
      <xdr:spPr>
        <a:xfrm>
          <a:off x="4114800" y="14149015"/>
          <a:ext cx="8382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75358</xdr:rowOff>
    </xdr:from>
    <xdr:to>
      <xdr:col>6</xdr:col>
      <xdr:colOff>0</xdr:colOff>
      <xdr:row>82</xdr:row>
      <xdr:rowOff>90115</xdr:rowOff>
    </xdr:to>
    <xdr:cxnSp macro="">
      <xdr:nvCxnSpPr>
        <xdr:cNvPr id="196" name="直線コネクタ 195"/>
        <xdr:cNvCxnSpPr/>
      </xdr:nvCxnSpPr>
      <xdr:spPr>
        <a:xfrm>
          <a:off x="3225800" y="14134258"/>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64379</xdr:rowOff>
    </xdr:from>
    <xdr:to>
      <xdr:col>4</xdr:col>
      <xdr:colOff>482600</xdr:colOff>
      <xdr:row>82</xdr:row>
      <xdr:rowOff>75358</xdr:rowOff>
    </xdr:to>
    <xdr:cxnSp macro="">
      <xdr:nvCxnSpPr>
        <xdr:cNvPr id="199" name="直線コネクタ 198"/>
        <xdr:cNvCxnSpPr/>
      </xdr:nvCxnSpPr>
      <xdr:spPr>
        <a:xfrm>
          <a:off x="2336800" y="14123279"/>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52048</xdr:rowOff>
    </xdr:from>
    <xdr:to>
      <xdr:col>3</xdr:col>
      <xdr:colOff>279400</xdr:colOff>
      <xdr:row>82</xdr:row>
      <xdr:rowOff>64379</xdr:rowOff>
    </xdr:to>
    <xdr:cxnSp macro="">
      <xdr:nvCxnSpPr>
        <xdr:cNvPr id="202" name="直線コネクタ 201"/>
        <xdr:cNvCxnSpPr/>
      </xdr:nvCxnSpPr>
      <xdr:spPr>
        <a:xfrm>
          <a:off x="1447800" y="14110948"/>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10842</xdr:rowOff>
    </xdr:from>
    <xdr:ext cx="762000" cy="259045"/>
    <xdr:sp macro="" textlink="">
      <xdr:nvSpPr>
        <xdr:cNvPr id="204" name="テキスト ボックス 203"/>
        <xdr:cNvSpPr txBox="1"/>
      </xdr:nvSpPr>
      <xdr:spPr>
        <a:xfrm>
          <a:off x="1955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128998</xdr:rowOff>
    </xdr:from>
    <xdr:ext cx="762000" cy="259045"/>
    <xdr:sp macro="" textlink="">
      <xdr:nvSpPr>
        <xdr:cNvPr id="206" name="テキスト ボックス 205"/>
        <xdr:cNvSpPr txBox="1"/>
      </xdr:nvSpPr>
      <xdr:spPr>
        <a:xfrm>
          <a:off x="1066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68436</xdr:rowOff>
    </xdr:from>
    <xdr:to>
      <xdr:col>7</xdr:col>
      <xdr:colOff>203200</xdr:colOff>
      <xdr:row>82</xdr:row>
      <xdr:rowOff>170036</xdr:rowOff>
    </xdr:to>
    <xdr:sp macro="" textlink="">
      <xdr:nvSpPr>
        <xdr:cNvPr id="212" name="円/楕円 211"/>
        <xdr:cNvSpPr/>
      </xdr:nvSpPr>
      <xdr:spPr>
        <a:xfrm>
          <a:off x="4902200" y="141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84963</xdr:rowOff>
    </xdr:from>
    <xdr:ext cx="762000" cy="259045"/>
    <xdr:sp macro="" textlink="">
      <xdr:nvSpPr>
        <xdr:cNvPr id="213" name="人件費・物件費等の状況該当値テキスト"/>
        <xdr:cNvSpPr txBox="1"/>
      </xdr:nvSpPr>
      <xdr:spPr>
        <a:xfrm>
          <a:off x="5041900" y="1397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161,549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39315</xdr:rowOff>
    </xdr:from>
    <xdr:to>
      <xdr:col>6</xdr:col>
      <xdr:colOff>50800</xdr:colOff>
      <xdr:row>82</xdr:row>
      <xdr:rowOff>140915</xdr:rowOff>
    </xdr:to>
    <xdr:sp macro="" textlink="">
      <xdr:nvSpPr>
        <xdr:cNvPr id="214" name="円/楕円 213"/>
        <xdr:cNvSpPr/>
      </xdr:nvSpPr>
      <xdr:spPr>
        <a:xfrm>
          <a:off x="4064000" y="140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151092</xdr:rowOff>
    </xdr:from>
    <xdr:ext cx="736600" cy="259045"/>
    <xdr:sp macro="" textlink="">
      <xdr:nvSpPr>
        <xdr:cNvPr id="215" name="テキスト ボックス 214"/>
        <xdr:cNvSpPr txBox="1"/>
      </xdr:nvSpPr>
      <xdr:spPr>
        <a:xfrm>
          <a:off x="3733800" y="1386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155,515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24558</xdr:rowOff>
    </xdr:from>
    <xdr:to>
      <xdr:col>4</xdr:col>
      <xdr:colOff>533400</xdr:colOff>
      <xdr:row>82</xdr:row>
      <xdr:rowOff>126158</xdr:rowOff>
    </xdr:to>
    <xdr:sp macro="" textlink="">
      <xdr:nvSpPr>
        <xdr:cNvPr id="216" name="円/楕円 215"/>
        <xdr:cNvSpPr/>
      </xdr:nvSpPr>
      <xdr:spPr>
        <a:xfrm>
          <a:off x="3175000" y="140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136335</xdr:rowOff>
    </xdr:from>
    <xdr:ext cx="762000" cy="259045"/>
    <xdr:sp macro="" textlink="">
      <xdr:nvSpPr>
        <xdr:cNvPr id="217" name="テキスト ボックス 216"/>
        <xdr:cNvSpPr txBox="1"/>
      </xdr:nvSpPr>
      <xdr:spPr>
        <a:xfrm>
          <a:off x="2844800" y="1385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152,457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13579</xdr:rowOff>
    </xdr:from>
    <xdr:to>
      <xdr:col>3</xdr:col>
      <xdr:colOff>330200</xdr:colOff>
      <xdr:row>82</xdr:row>
      <xdr:rowOff>115179</xdr:rowOff>
    </xdr:to>
    <xdr:sp macro="" textlink="">
      <xdr:nvSpPr>
        <xdr:cNvPr id="218" name="円/楕円 217"/>
        <xdr:cNvSpPr/>
      </xdr:nvSpPr>
      <xdr:spPr>
        <a:xfrm>
          <a:off x="2286000" y="140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125356</xdr:rowOff>
    </xdr:from>
    <xdr:ext cx="762000" cy="259045"/>
    <xdr:sp macro="" textlink="">
      <xdr:nvSpPr>
        <xdr:cNvPr id="219" name="テキスト ボックス 218"/>
        <xdr:cNvSpPr txBox="1"/>
      </xdr:nvSpPr>
      <xdr:spPr>
        <a:xfrm>
          <a:off x="1955800" y="1384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1248</xdr:rowOff>
    </xdr:from>
    <xdr:to>
      <xdr:col>2</xdr:col>
      <xdr:colOff>127000</xdr:colOff>
      <xdr:row>82</xdr:row>
      <xdr:rowOff>102848</xdr:rowOff>
    </xdr:to>
    <xdr:sp macro="" textlink="">
      <xdr:nvSpPr>
        <xdr:cNvPr id="220" name="円/楕円 219"/>
        <xdr:cNvSpPr/>
      </xdr:nvSpPr>
      <xdr:spPr>
        <a:xfrm>
          <a:off x="1397000" y="140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113025</xdr:rowOff>
    </xdr:from>
    <xdr:ext cx="762000" cy="259045"/>
    <xdr:sp macro="" textlink="">
      <xdr:nvSpPr>
        <xdr:cNvPr id="221" name="テキスト ボックス 220"/>
        <xdr:cNvSpPr txBox="1"/>
      </xdr:nvSpPr>
      <xdr:spPr>
        <a:xfrm>
          <a:off x="1066800" y="1382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類似団体の平均を０．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ポイント下回る結果となったが、当町の前年度比では０．</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ポイントの増加となった。</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も計画的な職員採用等により年齢構成の不均等が解消されるよう努め、適正な管理をおこなう。（</a:t>
          </a:r>
          <a:r>
            <a:rPr kumimoji="1" lang="en-US" altLang="ja-JP" sz="1300">
              <a:solidFill>
                <a:schemeClr val="dk1"/>
              </a:solidFill>
              <a:effectLst/>
              <a:latin typeface="+mn-lt"/>
              <a:ea typeface="+mn-ea"/>
              <a:cs typeface="+mn-cs"/>
            </a:rPr>
            <a:t>H24</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指数が高いのは東日本大震災復旧復興の財源とするため、国家公務員の給与を削減したことによる。）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99786</xdr:rowOff>
    </xdr:to>
    <xdr:cxnSp macro="">
      <xdr:nvCxnSpPr>
        <xdr:cNvPr id="257" name="直線コネクタ 256"/>
        <xdr:cNvCxnSpPr/>
      </xdr:nvCxnSpPr>
      <xdr:spPr>
        <a:xfrm>
          <a:off x="16179800" y="1439817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42532</xdr:rowOff>
    </xdr:from>
    <xdr:ext cx="762000" cy="259045"/>
    <xdr:sp macro="" textlink="">
      <xdr:nvSpPr>
        <xdr:cNvPr id="258" name="給与水準   （国との比較）平均値テキスト"/>
        <xdr:cNvSpPr txBox="1"/>
      </xdr:nvSpPr>
      <xdr:spPr>
        <a:xfrm>
          <a:off x="17106900" y="1427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167821</xdr:rowOff>
    </xdr:to>
    <xdr:cxnSp macro="">
      <xdr:nvCxnSpPr>
        <xdr:cNvPr id="260" name="直線コネクタ 259"/>
        <xdr:cNvCxnSpPr/>
      </xdr:nvCxnSpPr>
      <xdr:spPr>
        <a:xfrm>
          <a:off x="15290800" y="143177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84</xdr:row>
      <xdr:rowOff>7862</xdr:rowOff>
    </xdr:to>
    <xdr:cxnSp macro="">
      <xdr:nvCxnSpPr>
        <xdr:cNvPr id="263" name="直線コネクタ 262"/>
        <xdr:cNvCxnSpPr/>
      </xdr:nvCxnSpPr>
      <xdr:spPr>
        <a:xfrm flipV="1">
          <a:off x="14401800" y="143177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4" name="フローチャート :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92832</xdr:rowOff>
    </xdr:to>
    <xdr:cxnSp macro="">
      <xdr:nvCxnSpPr>
        <xdr:cNvPr id="266" name="直線コネクタ 265"/>
        <xdr:cNvCxnSpPr/>
      </xdr:nvCxnSpPr>
      <xdr:spPr>
        <a:xfrm flipV="1">
          <a:off x="13512800" y="14409662"/>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37495</xdr:rowOff>
    </xdr:from>
    <xdr:to>
      <xdr:col>21</xdr:col>
      <xdr:colOff>50800</xdr:colOff>
      <xdr:row>84</xdr:row>
      <xdr:rowOff>139095</xdr:rowOff>
    </xdr:to>
    <xdr:sp macro="" textlink="">
      <xdr:nvSpPr>
        <xdr:cNvPr id="267" name="フローチャート : 判断 266"/>
        <xdr:cNvSpPr/>
      </xdr:nvSpPr>
      <xdr:spPr>
        <a:xfrm>
          <a:off x="14351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68" name="テキスト ボックス 267"/>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69" name="フローチャート : 判断 268"/>
        <xdr:cNvSpPr/>
      </xdr:nvSpPr>
      <xdr:spPr>
        <a:xfrm>
          <a:off x="13462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70" name="テキスト ボックス 269"/>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6" name="円/楕円 275"/>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7"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8" name="円/楕円 277"/>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9" name="テキスト ボックス 27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0" name="円/楕円 279"/>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148365</xdr:rowOff>
    </xdr:from>
    <xdr:ext cx="762000" cy="259045"/>
    <xdr:sp macro="" textlink="">
      <xdr:nvSpPr>
        <xdr:cNvPr id="281" name="テキスト ボックス 280"/>
        <xdr:cNvSpPr txBox="1"/>
      </xdr:nvSpPr>
      <xdr:spPr>
        <a:xfrm>
          <a:off x="14909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2" name="円/楕円 281"/>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68839</xdr:rowOff>
    </xdr:from>
    <xdr:ext cx="762000" cy="259045"/>
    <xdr:sp macro="" textlink="">
      <xdr:nvSpPr>
        <xdr:cNvPr id="283" name="テキスト ボックス 282"/>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4" name="円/楕円 283"/>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153809</xdr:rowOff>
    </xdr:from>
    <xdr:ext cx="762000" cy="259045"/>
    <xdr:sp macro="" textlink="">
      <xdr:nvSpPr>
        <xdr:cNvPr id="285" name="テキスト ボックス 284"/>
        <xdr:cNvSpPr txBox="1"/>
      </xdr:nvSpPr>
      <xdr:spPr>
        <a:xfrm>
          <a:off x="13131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類似団体の平均を０．</a:t>
          </a:r>
          <a:r>
            <a:rPr kumimoji="1" lang="ja-JP" altLang="en-US" sz="1300">
              <a:solidFill>
                <a:schemeClr val="dk1"/>
              </a:solidFill>
              <a:effectLst/>
              <a:latin typeface="+mn-lt"/>
              <a:ea typeface="+mn-ea"/>
              <a:cs typeface="+mn-cs"/>
            </a:rPr>
            <a:t>３６</a:t>
          </a:r>
          <a:r>
            <a:rPr kumimoji="1" lang="ja-JP" altLang="ja-JP" sz="1300">
              <a:solidFill>
                <a:schemeClr val="dk1"/>
              </a:solidFill>
              <a:effectLst/>
              <a:latin typeface="+mn-lt"/>
              <a:ea typeface="+mn-ea"/>
              <a:cs typeface="+mn-cs"/>
            </a:rPr>
            <a:t>人少ない結果となり、概ね平均値ではあるものの、</a:t>
          </a:r>
          <a:r>
            <a:rPr kumimoji="1" lang="ja-JP" altLang="en-US" sz="1300">
              <a:solidFill>
                <a:schemeClr val="dk1"/>
              </a:solidFill>
              <a:effectLst/>
              <a:latin typeface="+mn-lt"/>
              <a:ea typeface="+mn-ea"/>
              <a:cs typeface="+mn-cs"/>
            </a:rPr>
            <a:t>昨年度から</a:t>
          </a:r>
          <a:r>
            <a:rPr kumimoji="1" lang="ja-JP" altLang="ja-JP" sz="1300">
              <a:solidFill>
                <a:schemeClr val="dk1"/>
              </a:solidFill>
              <a:effectLst/>
              <a:latin typeface="+mn-lt"/>
              <a:ea typeface="+mn-ea"/>
              <a:cs typeface="+mn-cs"/>
            </a:rPr>
            <a:t>類似団体を下回る結果となっ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。今後も住民サービスを低下させることのないよう職員の適正な配置を</a:t>
          </a:r>
          <a:r>
            <a:rPr kumimoji="1" lang="ja-JP" altLang="en-US" sz="1300">
              <a:solidFill>
                <a:schemeClr val="dk1"/>
              </a:solidFill>
              <a:effectLst/>
              <a:latin typeface="+mn-lt"/>
              <a:ea typeface="+mn-ea"/>
              <a:cs typeface="+mn-cs"/>
            </a:rPr>
            <a:t>行い</a:t>
          </a:r>
          <a:r>
            <a:rPr kumimoji="1" lang="ja-JP" altLang="ja-JP" sz="1300">
              <a:solidFill>
                <a:schemeClr val="dk1"/>
              </a:solidFill>
              <a:effectLst/>
              <a:latin typeface="+mn-lt"/>
              <a:ea typeface="+mn-ea"/>
              <a:cs typeface="+mn-cs"/>
            </a:rPr>
            <a:t>、長期的視野に立った業務委託など、定員管理計画と合わせ検討を行う。</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78486</xdr:rowOff>
    </xdr:from>
    <xdr:to>
      <xdr:col>24</xdr:col>
      <xdr:colOff>558800</xdr:colOff>
      <xdr:row>60</xdr:row>
      <xdr:rowOff>92159</xdr:rowOff>
    </xdr:to>
    <xdr:cxnSp macro="">
      <xdr:nvCxnSpPr>
        <xdr:cNvPr id="320" name="直線コネクタ 319"/>
        <xdr:cNvCxnSpPr/>
      </xdr:nvCxnSpPr>
      <xdr:spPr>
        <a:xfrm>
          <a:off x="16179800" y="10365486"/>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21"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78486</xdr:rowOff>
    </xdr:from>
    <xdr:to>
      <xdr:col>23</xdr:col>
      <xdr:colOff>406400</xdr:colOff>
      <xdr:row>60</xdr:row>
      <xdr:rowOff>88943</xdr:rowOff>
    </xdr:to>
    <xdr:cxnSp macro="">
      <xdr:nvCxnSpPr>
        <xdr:cNvPr id="323" name="直線コネクタ 322"/>
        <xdr:cNvCxnSpPr/>
      </xdr:nvCxnSpPr>
      <xdr:spPr>
        <a:xfrm flipV="1">
          <a:off x="15290800" y="1036548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5" name="テキスト ボックス 324"/>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77681</xdr:rowOff>
    </xdr:from>
    <xdr:to>
      <xdr:col>22</xdr:col>
      <xdr:colOff>203200</xdr:colOff>
      <xdr:row>60</xdr:row>
      <xdr:rowOff>88943</xdr:rowOff>
    </xdr:to>
    <xdr:cxnSp macro="">
      <xdr:nvCxnSpPr>
        <xdr:cNvPr id="326" name="直線コネクタ 325"/>
        <xdr:cNvCxnSpPr/>
      </xdr:nvCxnSpPr>
      <xdr:spPr>
        <a:xfrm>
          <a:off x="14401800" y="10364681"/>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7" name="フローチャート : 判断 326"/>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49378</xdr:rowOff>
    </xdr:from>
    <xdr:ext cx="762000" cy="259045"/>
    <xdr:sp macro="" textlink="">
      <xdr:nvSpPr>
        <xdr:cNvPr id="328" name="テキスト ボックス 327"/>
        <xdr:cNvSpPr txBox="1"/>
      </xdr:nvSpPr>
      <xdr:spPr>
        <a:xfrm>
          <a:off x="14909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76877</xdr:rowOff>
    </xdr:from>
    <xdr:to>
      <xdr:col>21</xdr:col>
      <xdr:colOff>0</xdr:colOff>
      <xdr:row>60</xdr:row>
      <xdr:rowOff>77681</xdr:rowOff>
    </xdr:to>
    <xdr:cxnSp macro="">
      <xdr:nvCxnSpPr>
        <xdr:cNvPr id="329" name="直線コネクタ 328"/>
        <xdr:cNvCxnSpPr/>
      </xdr:nvCxnSpPr>
      <xdr:spPr>
        <a:xfrm>
          <a:off x="13512800" y="1036387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30" name="フローチャート : 判断 329"/>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31" name="テキスト ボックス 330"/>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2" name="フローチャート : 判断 331"/>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57421</xdr:rowOff>
    </xdr:from>
    <xdr:ext cx="762000" cy="259045"/>
    <xdr:sp macro="" textlink="">
      <xdr:nvSpPr>
        <xdr:cNvPr id="333" name="テキスト ボックス 332"/>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41359</xdr:rowOff>
    </xdr:from>
    <xdr:to>
      <xdr:col>24</xdr:col>
      <xdr:colOff>609600</xdr:colOff>
      <xdr:row>60</xdr:row>
      <xdr:rowOff>142959</xdr:rowOff>
    </xdr:to>
    <xdr:sp macro="" textlink="">
      <xdr:nvSpPr>
        <xdr:cNvPr id="339" name="円/楕円 338"/>
        <xdr:cNvSpPr/>
      </xdr:nvSpPr>
      <xdr:spPr>
        <a:xfrm>
          <a:off x="16967200" y="10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57886</xdr:rowOff>
    </xdr:from>
    <xdr:ext cx="762000" cy="259045"/>
    <xdr:sp macro="" textlink="">
      <xdr:nvSpPr>
        <xdr:cNvPr id="340" name="定員管理の状況該当値テキスト"/>
        <xdr:cNvSpPr txBox="1"/>
      </xdr:nvSpPr>
      <xdr:spPr>
        <a:xfrm>
          <a:off x="17106900" y="1017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27686</xdr:rowOff>
    </xdr:from>
    <xdr:to>
      <xdr:col>23</xdr:col>
      <xdr:colOff>457200</xdr:colOff>
      <xdr:row>60</xdr:row>
      <xdr:rowOff>129286</xdr:rowOff>
    </xdr:to>
    <xdr:sp macro="" textlink="">
      <xdr:nvSpPr>
        <xdr:cNvPr id="341" name="円/楕円 340"/>
        <xdr:cNvSpPr/>
      </xdr:nvSpPr>
      <xdr:spPr>
        <a:xfrm>
          <a:off x="16129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139463</xdr:rowOff>
    </xdr:from>
    <xdr:ext cx="736600" cy="259045"/>
    <xdr:sp macro="" textlink="">
      <xdr:nvSpPr>
        <xdr:cNvPr id="342" name="テキスト ボックス 341"/>
        <xdr:cNvSpPr txBox="1"/>
      </xdr:nvSpPr>
      <xdr:spPr>
        <a:xfrm>
          <a:off x="15798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38143</xdr:rowOff>
    </xdr:from>
    <xdr:to>
      <xdr:col>22</xdr:col>
      <xdr:colOff>254000</xdr:colOff>
      <xdr:row>60</xdr:row>
      <xdr:rowOff>139743</xdr:rowOff>
    </xdr:to>
    <xdr:sp macro="" textlink="">
      <xdr:nvSpPr>
        <xdr:cNvPr id="343" name="円/楕円 342"/>
        <xdr:cNvSpPr/>
      </xdr:nvSpPr>
      <xdr:spPr>
        <a:xfrm>
          <a:off x="152400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124520</xdr:rowOff>
    </xdr:from>
    <xdr:ext cx="762000" cy="259045"/>
    <xdr:sp macro="" textlink="">
      <xdr:nvSpPr>
        <xdr:cNvPr id="344" name="テキスト ボックス 343"/>
        <xdr:cNvSpPr txBox="1"/>
      </xdr:nvSpPr>
      <xdr:spPr>
        <a:xfrm>
          <a:off x="14909800" y="1041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26881</xdr:rowOff>
    </xdr:from>
    <xdr:to>
      <xdr:col>21</xdr:col>
      <xdr:colOff>50800</xdr:colOff>
      <xdr:row>60</xdr:row>
      <xdr:rowOff>128481</xdr:rowOff>
    </xdr:to>
    <xdr:sp macro="" textlink="">
      <xdr:nvSpPr>
        <xdr:cNvPr id="345" name="円/楕円 344"/>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113258</xdr:rowOff>
    </xdr:from>
    <xdr:ext cx="762000" cy="259045"/>
    <xdr:sp macro="" textlink="">
      <xdr:nvSpPr>
        <xdr:cNvPr id="346" name="テキスト ボックス 345"/>
        <xdr:cNvSpPr txBox="1"/>
      </xdr:nvSpPr>
      <xdr:spPr>
        <a:xfrm>
          <a:off x="140208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26077</xdr:rowOff>
    </xdr:from>
    <xdr:to>
      <xdr:col>19</xdr:col>
      <xdr:colOff>533400</xdr:colOff>
      <xdr:row>60</xdr:row>
      <xdr:rowOff>127677</xdr:rowOff>
    </xdr:to>
    <xdr:sp macro="" textlink="">
      <xdr:nvSpPr>
        <xdr:cNvPr id="347" name="円/楕円 346"/>
        <xdr:cNvSpPr/>
      </xdr:nvSpPr>
      <xdr:spPr>
        <a:xfrm>
          <a:off x="13462000" y="103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112454</xdr:rowOff>
    </xdr:from>
    <xdr:ext cx="762000" cy="259045"/>
    <xdr:sp macro="" textlink="">
      <xdr:nvSpPr>
        <xdr:cNvPr id="348" name="テキスト ボックス 347"/>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当町の対前年比で</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増加したが、当町の起債と</a:t>
          </a:r>
          <a:r>
            <a:rPr kumimoji="1" lang="ja-JP" altLang="ja-JP" sz="1300">
              <a:solidFill>
                <a:schemeClr val="dk1"/>
              </a:solidFill>
              <a:effectLst/>
              <a:latin typeface="+mn-lt"/>
              <a:ea typeface="+mn-ea"/>
              <a:cs typeface="+mn-cs"/>
            </a:rPr>
            <a:t>一部事務組合</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起債の償還</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順調に進んでいる。今後、新たな地方債を発行する場合も計画的に行い公債費の適正化を推進する。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121355</xdr:rowOff>
    </xdr:from>
    <xdr:to>
      <xdr:col>24</xdr:col>
      <xdr:colOff>558800</xdr:colOff>
      <xdr:row>38</xdr:row>
      <xdr:rowOff>148167</xdr:rowOff>
    </xdr:to>
    <xdr:cxnSp macro="">
      <xdr:nvCxnSpPr>
        <xdr:cNvPr id="383" name="直線コネクタ 382"/>
        <xdr:cNvCxnSpPr/>
      </xdr:nvCxnSpPr>
      <xdr:spPr>
        <a:xfrm>
          <a:off x="16179800" y="66364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4"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121355</xdr:rowOff>
    </xdr:from>
    <xdr:to>
      <xdr:col>23</xdr:col>
      <xdr:colOff>406400</xdr:colOff>
      <xdr:row>38</xdr:row>
      <xdr:rowOff>134761</xdr:rowOff>
    </xdr:to>
    <xdr:cxnSp macro="">
      <xdr:nvCxnSpPr>
        <xdr:cNvPr id="386" name="直線コネクタ 385"/>
        <xdr:cNvCxnSpPr/>
      </xdr:nvCxnSpPr>
      <xdr:spPr>
        <a:xfrm flipV="1">
          <a:off x="15290800" y="663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8" name="テキスト ボックス 387"/>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134761</xdr:rowOff>
    </xdr:from>
    <xdr:to>
      <xdr:col>22</xdr:col>
      <xdr:colOff>203200</xdr:colOff>
      <xdr:row>38</xdr:row>
      <xdr:rowOff>134761</xdr:rowOff>
    </xdr:to>
    <xdr:cxnSp macro="">
      <xdr:nvCxnSpPr>
        <xdr:cNvPr id="389" name="直線コネクタ 388"/>
        <xdr:cNvCxnSpPr/>
      </xdr:nvCxnSpPr>
      <xdr:spPr>
        <a:xfrm>
          <a:off x="14401800" y="664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90" name="フローチャート : 判断 389"/>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98372</xdr:rowOff>
    </xdr:from>
    <xdr:ext cx="762000" cy="259045"/>
    <xdr:sp macro="" textlink="">
      <xdr:nvSpPr>
        <xdr:cNvPr id="391" name="テキスト ボックス 390"/>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134761</xdr:rowOff>
    </xdr:from>
    <xdr:to>
      <xdr:col>21</xdr:col>
      <xdr:colOff>0</xdr:colOff>
      <xdr:row>39</xdr:row>
      <xdr:rowOff>70555</xdr:rowOff>
    </xdr:to>
    <xdr:cxnSp macro="">
      <xdr:nvCxnSpPr>
        <xdr:cNvPr id="392" name="直線コネクタ 391"/>
        <xdr:cNvCxnSpPr/>
      </xdr:nvCxnSpPr>
      <xdr:spPr>
        <a:xfrm flipV="1">
          <a:off x="13512800" y="66498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93" name="フローチャート : 判断 392"/>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394" name="テキスト ボックス 393"/>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5" name="フローチャート : 判断 394"/>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154816</xdr:rowOff>
    </xdr:from>
    <xdr:ext cx="762000" cy="259045"/>
    <xdr:sp macro="" textlink="">
      <xdr:nvSpPr>
        <xdr:cNvPr id="396" name="テキスト ボックス 395"/>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402" name="円/楕円 401"/>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403"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70555</xdr:rowOff>
    </xdr:from>
    <xdr:to>
      <xdr:col>23</xdr:col>
      <xdr:colOff>457200</xdr:colOff>
      <xdr:row>39</xdr:row>
      <xdr:rowOff>705</xdr:rowOff>
    </xdr:to>
    <xdr:sp macro="" textlink="">
      <xdr:nvSpPr>
        <xdr:cNvPr id="404" name="円/楕円 403"/>
        <xdr:cNvSpPr/>
      </xdr:nvSpPr>
      <xdr:spPr>
        <a:xfrm>
          <a:off x="16129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10882</xdr:rowOff>
    </xdr:from>
    <xdr:ext cx="736600" cy="259045"/>
    <xdr:sp macro="" textlink="">
      <xdr:nvSpPr>
        <xdr:cNvPr id="405" name="テキスト ボックス 404"/>
        <xdr:cNvSpPr txBox="1"/>
      </xdr:nvSpPr>
      <xdr:spPr>
        <a:xfrm>
          <a:off x="15798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83961</xdr:rowOff>
    </xdr:from>
    <xdr:to>
      <xdr:col>22</xdr:col>
      <xdr:colOff>254000</xdr:colOff>
      <xdr:row>39</xdr:row>
      <xdr:rowOff>14111</xdr:rowOff>
    </xdr:to>
    <xdr:sp macro="" textlink="">
      <xdr:nvSpPr>
        <xdr:cNvPr id="406" name="円/楕円 405"/>
        <xdr:cNvSpPr/>
      </xdr:nvSpPr>
      <xdr:spPr>
        <a:xfrm>
          <a:off x="15240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24288</xdr:rowOff>
    </xdr:from>
    <xdr:ext cx="762000" cy="259045"/>
    <xdr:sp macro="" textlink="">
      <xdr:nvSpPr>
        <xdr:cNvPr id="407" name="テキスト ボックス 406"/>
        <xdr:cNvSpPr txBox="1"/>
      </xdr:nvSpPr>
      <xdr:spPr>
        <a:xfrm>
          <a:off x="14909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83961</xdr:rowOff>
    </xdr:from>
    <xdr:to>
      <xdr:col>21</xdr:col>
      <xdr:colOff>50800</xdr:colOff>
      <xdr:row>39</xdr:row>
      <xdr:rowOff>14111</xdr:rowOff>
    </xdr:to>
    <xdr:sp macro="" textlink="">
      <xdr:nvSpPr>
        <xdr:cNvPr id="408" name="円/楕円 407"/>
        <xdr:cNvSpPr/>
      </xdr:nvSpPr>
      <xdr:spPr>
        <a:xfrm>
          <a:off x="14351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24288</xdr:rowOff>
    </xdr:from>
    <xdr:ext cx="762000" cy="259045"/>
    <xdr:sp macro="" textlink="">
      <xdr:nvSpPr>
        <xdr:cNvPr id="409" name="テキスト ボックス 408"/>
        <xdr:cNvSpPr txBox="1"/>
      </xdr:nvSpPr>
      <xdr:spPr>
        <a:xfrm>
          <a:off x="14020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19755</xdr:rowOff>
    </xdr:from>
    <xdr:to>
      <xdr:col>19</xdr:col>
      <xdr:colOff>533400</xdr:colOff>
      <xdr:row>39</xdr:row>
      <xdr:rowOff>121355</xdr:rowOff>
    </xdr:to>
    <xdr:sp macro="" textlink="">
      <xdr:nvSpPr>
        <xdr:cNvPr id="410" name="円/楕円 409"/>
        <xdr:cNvSpPr/>
      </xdr:nvSpPr>
      <xdr:spPr>
        <a:xfrm>
          <a:off x="13462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131532</xdr:rowOff>
    </xdr:from>
    <xdr:ext cx="762000" cy="259045"/>
    <xdr:sp macro="" textlink="">
      <xdr:nvSpPr>
        <xdr:cNvPr id="411" name="テキスト ボックス 410"/>
        <xdr:cNvSpPr txBox="1"/>
      </xdr:nvSpPr>
      <xdr:spPr>
        <a:xfrm>
          <a:off x="13131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類似団体平均に比べ１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ポイントと</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回り、当町の対前年比でも</a:t>
          </a:r>
          <a:r>
            <a:rPr kumimoji="1" lang="ja-JP" altLang="en-US" sz="1300">
              <a:solidFill>
                <a:schemeClr val="dk1"/>
              </a:solidFill>
              <a:effectLst/>
              <a:latin typeface="+mn-lt"/>
              <a:ea typeface="+mn-ea"/>
              <a:cs typeface="+mn-cs"/>
            </a:rPr>
            <a:t>８．９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した。これは、</a:t>
          </a:r>
          <a:r>
            <a:rPr kumimoji="1" lang="ja-JP" altLang="en-US" sz="1300">
              <a:solidFill>
                <a:schemeClr val="dk1"/>
              </a:solidFill>
              <a:effectLst/>
              <a:latin typeface="+mn-lt"/>
              <a:ea typeface="+mn-ea"/>
              <a:cs typeface="+mn-cs"/>
            </a:rPr>
            <a:t>前年度に</a:t>
          </a:r>
          <a:r>
            <a:rPr kumimoji="1" lang="ja-JP" altLang="ja-JP" sz="1300">
              <a:solidFill>
                <a:schemeClr val="dk1"/>
              </a:solidFill>
              <a:effectLst/>
              <a:latin typeface="+mn-lt"/>
              <a:ea typeface="+mn-ea"/>
              <a:cs typeface="+mn-cs"/>
            </a:rPr>
            <a:t>観光施設貸付事業特別会計の起債残高について、全額繰上償還をするため、一般会計より減債基金を活用し繰出を行</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、基金残高が減少し</a:t>
          </a:r>
          <a:r>
            <a:rPr kumimoji="1" lang="ja-JP" altLang="en-US" sz="1300">
              <a:solidFill>
                <a:schemeClr val="dk1"/>
              </a:solidFill>
              <a:effectLst/>
              <a:latin typeface="+mn-lt"/>
              <a:ea typeface="+mn-ea"/>
              <a:cs typeface="+mn-cs"/>
            </a:rPr>
            <a:t>たが、積立は継続して行っているため基金残高が増加したことによる</a:t>
          </a:r>
          <a:r>
            <a:rPr kumimoji="1" lang="ja-JP" altLang="ja-JP" sz="1300">
              <a:solidFill>
                <a:schemeClr val="dk1"/>
              </a:solidFill>
              <a:effectLst/>
              <a:latin typeface="+mn-lt"/>
              <a:ea typeface="+mn-ea"/>
              <a:cs typeface="+mn-cs"/>
            </a:rPr>
            <a:t>。今後も新規発行債は抑制していくとともに、継続的かつ計画的に積立を行い、後世への負担を軽減するよう財政の健全化を図る。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11490</xdr:rowOff>
    </xdr:from>
    <xdr:to>
      <xdr:col>24</xdr:col>
      <xdr:colOff>558800</xdr:colOff>
      <xdr:row>15</xdr:row>
      <xdr:rowOff>113756</xdr:rowOff>
    </xdr:to>
    <xdr:cxnSp macro="">
      <xdr:nvCxnSpPr>
        <xdr:cNvPr id="447" name="直線コネクタ 446"/>
        <xdr:cNvCxnSpPr/>
      </xdr:nvCxnSpPr>
      <xdr:spPr>
        <a:xfrm flipV="1">
          <a:off x="16179800" y="2583240"/>
          <a:ext cx="838200" cy="1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146171</xdr:rowOff>
    </xdr:from>
    <xdr:to>
      <xdr:col>23</xdr:col>
      <xdr:colOff>406400</xdr:colOff>
      <xdr:row>15</xdr:row>
      <xdr:rowOff>113756</xdr:rowOff>
    </xdr:to>
    <xdr:cxnSp macro="">
      <xdr:nvCxnSpPr>
        <xdr:cNvPr id="450" name="直線コネクタ 449"/>
        <xdr:cNvCxnSpPr/>
      </xdr:nvCxnSpPr>
      <xdr:spPr>
        <a:xfrm>
          <a:off x="15290800" y="2546471"/>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146171</xdr:rowOff>
    </xdr:from>
    <xdr:to>
      <xdr:col>22</xdr:col>
      <xdr:colOff>203200</xdr:colOff>
      <xdr:row>16</xdr:row>
      <xdr:rowOff>65254</xdr:rowOff>
    </xdr:to>
    <xdr:cxnSp macro="">
      <xdr:nvCxnSpPr>
        <xdr:cNvPr id="453" name="直線コネクタ 452"/>
        <xdr:cNvCxnSpPr/>
      </xdr:nvCxnSpPr>
      <xdr:spPr>
        <a:xfrm flipV="1">
          <a:off x="14401800" y="2546471"/>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4" name="フローチャート : 判断 453"/>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68658</xdr:rowOff>
    </xdr:from>
    <xdr:ext cx="762000" cy="259045"/>
    <xdr:sp macro="" textlink="">
      <xdr:nvSpPr>
        <xdr:cNvPr id="455" name="テキスト ボックス 454"/>
        <xdr:cNvSpPr txBox="1"/>
      </xdr:nvSpPr>
      <xdr:spPr>
        <a:xfrm>
          <a:off x="14909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65254</xdr:rowOff>
    </xdr:from>
    <xdr:to>
      <xdr:col>21</xdr:col>
      <xdr:colOff>0</xdr:colOff>
      <xdr:row>17</xdr:row>
      <xdr:rowOff>36286</xdr:rowOff>
    </xdr:to>
    <xdr:cxnSp macro="">
      <xdr:nvCxnSpPr>
        <xdr:cNvPr id="456" name="直線コネクタ 455"/>
        <xdr:cNvCxnSpPr/>
      </xdr:nvCxnSpPr>
      <xdr:spPr>
        <a:xfrm flipV="1">
          <a:off x="13512800" y="2808454"/>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7" name="フローチャート : 判断 456"/>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114619</xdr:rowOff>
    </xdr:from>
    <xdr:ext cx="762000" cy="259045"/>
    <xdr:sp macro="" textlink="">
      <xdr:nvSpPr>
        <xdr:cNvPr id="458" name="テキスト ボックス 457"/>
        <xdr:cNvSpPr txBox="1"/>
      </xdr:nvSpPr>
      <xdr:spPr>
        <a:xfrm>
          <a:off x="14020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9" name="フローチャート : 判断 458"/>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26022</xdr:rowOff>
    </xdr:from>
    <xdr:ext cx="762000" cy="259045"/>
    <xdr:sp macro="" textlink="">
      <xdr:nvSpPr>
        <xdr:cNvPr id="460" name="テキスト ボックス 459"/>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132140</xdr:rowOff>
    </xdr:from>
    <xdr:to>
      <xdr:col>24</xdr:col>
      <xdr:colOff>609600</xdr:colOff>
      <xdr:row>15</xdr:row>
      <xdr:rowOff>62290</xdr:rowOff>
    </xdr:to>
    <xdr:sp macro="" textlink="">
      <xdr:nvSpPr>
        <xdr:cNvPr id="466" name="円/楕円 465"/>
        <xdr:cNvSpPr/>
      </xdr:nvSpPr>
      <xdr:spPr>
        <a:xfrm>
          <a:off x="169672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148667</xdr:rowOff>
    </xdr:from>
    <xdr:ext cx="762000" cy="259045"/>
    <xdr:sp macro="" textlink="">
      <xdr:nvSpPr>
        <xdr:cNvPr id="467" name="将来負担の状況該当値テキスト"/>
        <xdr:cNvSpPr txBox="1"/>
      </xdr:nvSpPr>
      <xdr:spPr>
        <a:xfrm>
          <a:off x="17106900" y="23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62956</xdr:rowOff>
    </xdr:from>
    <xdr:to>
      <xdr:col>23</xdr:col>
      <xdr:colOff>457200</xdr:colOff>
      <xdr:row>15</xdr:row>
      <xdr:rowOff>164556</xdr:rowOff>
    </xdr:to>
    <xdr:sp macro="" textlink="">
      <xdr:nvSpPr>
        <xdr:cNvPr id="468" name="円/楕円 467"/>
        <xdr:cNvSpPr/>
      </xdr:nvSpPr>
      <xdr:spPr>
        <a:xfrm>
          <a:off x="16129000" y="26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149333</xdr:rowOff>
    </xdr:from>
    <xdr:ext cx="736600" cy="259045"/>
    <xdr:sp macro="" textlink="">
      <xdr:nvSpPr>
        <xdr:cNvPr id="469" name="テキスト ボックス 468"/>
        <xdr:cNvSpPr txBox="1"/>
      </xdr:nvSpPr>
      <xdr:spPr>
        <a:xfrm>
          <a:off x="15798800" y="272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70" name="円/楕円 469"/>
        <xdr:cNvSpPr/>
      </xdr:nvSpPr>
      <xdr:spPr>
        <a:xfrm>
          <a:off x="15240000" y="24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71" name="テキスト ボックス 470"/>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14454</xdr:rowOff>
    </xdr:from>
    <xdr:to>
      <xdr:col>21</xdr:col>
      <xdr:colOff>50800</xdr:colOff>
      <xdr:row>16</xdr:row>
      <xdr:rowOff>116054</xdr:rowOff>
    </xdr:to>
    <xdr:sp macro="" textlink="">
      <xdr:nvSpPr>
        <xdr:cNvPr id="472" name="円/楕円 471"/>
        <xdr:cNvSpPr/>
      </xdr:nvSpPr>
      <xdr:spPr>
        <a:xfrm>
          <a:off x="14351000" y="2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126231</xdr:rowOff>
    </xdr:from>
    <xdr:ext cx="762000" cy="259045"/>
    <xdr:sp macro="" textlink="">
      <xdr:nvSpPr>
        <xdr:cNvPr id="473" name="テキスト ボックス 472"/>
        <xdr:cNvSpPr txBox="1"/>
      </xdr:nvSpPr>
      <xdr:spPr>
        <a:xfrm>
          <a:off x="14020800" y="252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156936</xdr:rowOff>
    </xdr:from>
    <xdr:to>
      <xdr:col>19</xdr:col>
      <xdr:colOff>533400</xdr:colOff>
      <xdr:row>17</xdr:row>
      <xdr:rowOff>87086</xdr:rowOff>
    </xdr:to>
    <xdr:sp macro="" textlink="">
      <xdr:nvSpPr>
        <xdr:cNvPr id="474" name="円/楕円 473"/>
        <xdr:cNvSpPr/>
      </xdr:nvSpPr>
      <xdr:spPr>
        <a:xfrm>
          <a:off x="134620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71863</xdr:rowOff>
    </xdr:from>
    <xdr:ext cx="762000" cy="259045"/>
    <xdr:sp macro="" textlink="">
      <xdr:nvSpPr>
        <xdr:cNvPr id="475" name="テキスト ボックス 474"/>
        <xdr:cNvSpPr txBox="1"/>
      </xdr:nvSpPr>
      <xdr:spPr>
        <a:xfrm>
          <a:off x="13131800" y="298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14,956
14,735
144.76
7,489,597
6,957,468
427,854
5,051,353
5,900,568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類似団体の平均を</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ポイント下回っており、前年比</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となった。経常収支比率に</a:t>
          </a:r>
          <a:r>
            <a:rPr kumimoji="1" lang="ja-JP" altLang="en-US" sz="1300">
              <a:solidFill>
                <a:schemeClr val="dk1"/>
              </a:solidFill>
              <a:effectLst/>
              <a:latin typeface="+mn-lt"/>
              <a:ea typeface="+mn-ea"/>
              <a:cs typeface="+mn-cs"/>
            </a:rPr>
            <a:t>占める</a:t>
          </a:r>
          <a:r>
            <a:rPr kumimoji="1" lang="ja-JP" altLang="ja-JP" sz="1300">
              <a:solidFill>
                <a:schemeClr val="dk1"/>
              </a:solidFill>
              <a:effectLst/>
              <a:latin typeface="+mn-lt"/>
              <a:ea typeface="+mn-ea"/>
              <a:cs typeface="+mn-cs"/>
            </a:rPr>
            <a:t>人件費の割合は少ないが、人件費に準ずる費用として、物件費に含まれる賃金について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当町の昨年と比較すると増加しているため、今後も定員管理と合わせ、見直しを含めた取り組みを行っていく。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8890</xdr:rowOff>
    </xdr:to>
    <xdr:cxnSp macro="">
      <xdr:nvCxnSpPr>
        <xdr:cNvPr id="66" name="直線コネクタ 65"/>
        <xdr:cNvCxnSpPr/>
      </xdr:nvCxnSpPr>
      <xdr:spPr>
        <a:xfrm flipV="1">
          <a:off x="3987800" y="596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96520</xdr:rowOff>
    </xdr:from>
    <xdr:to>
      <xdr:col>5</xdr:col>
      <xdr:colOff>549275</xdr:colOff>
      <xdr:row>35</xdr:row>
      <xdr:rowOff>8890</xdr:rowOff>
    </xdr:to>
    <xdr:cxnSp macro="">
      <xdr:nvCxnSpPr>
        <xdr:cNvPr id="69" name="直線コネクタ 68"/>
        <xdr:cNvCxnSpPr/>
      </xdr:nvCxnSpPr>
      <xdr:spPr>
        <a:xfrm>
          <a:off x="3098800" y="592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58420</xdr:rowOff>
    </xdr:from>
    <xdr:to>
      <xdr:col>4</xdr:col>
      <xdr:colOff>346075</xdr:colOff>
      <xdr:row>34</xdr:row>
      <xdr:rowOff>96520</xdr:rowOff>
    </xdr:to>
    <xdr:cxnSp macro="">
      <xdr:nvCxnSpPr>
        <xdr:cNvPr id="72" name="直線コネクタ 71"/>
        <xdr:cNvCxnSpPr/>
      </xdr:nvCxnSpPr>
      <xdr:spPr>
        <a:xfrm>
          <a:off x="2209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58420</xdr:rowOff>
    </xdr:from>
    <xdr:to>
      <xdr:col>3</xdr:col>
      <xdr:colOff>142875</xdr:colOff>
      <xdr:row>34</xdr:row>
      <xdr:rowOff>127000</xdr:rowOff>
    </xdr:to>
    <xdr:cxnSp macro="">
      <xdr:nvCxnSpPr>
        <xdr:cNvPr id="75" name="直線コネクタ 74"/>
        <xdr:cNvCxnSpPr/>
      </xdr:nvCxnSpPr>
      <xdr:spPr>
        <a:xfrm flipV="1">
          <a:off x="1320800" y="588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45720</xdr:rowOff>
    </xdr:from>
    <xdr:to>
      <xdr:col>4</xdr:col>
      <xdr:colOff>396875</xdr:colOff>
      <xdr:row>34</xdr:row>
      <xdr:rowOff>147320</xdr:rowOff>
    </xdr:to>
    <xdr:sp macro="" textlink="">
      <xdr:nvSpPr>
        <xdr:cNvPr id="89" name="円/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xdr:rowOff>
    </xdr:from>
    <xdr:to>
      <xdr:col>3</xdr:col>
      <xdr:colOff>193675</xdr:colOff>
      <xdr:row>34</xdr:row>
      <xdr:rowOff>109220</xdr:rowOff>
    </xdr:to>
    <xdr:sp macro="" textlink="">
      <xdr:nvSpPr>
        <xdr:cNvPr id="91" name="円/楕円 90"/>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119397</xdr:rowOff>
    </xdr:from>
    <xdr:ext cx="762000" cy="259045"/>
    <xdr:sp macro="" textlink="">
      <xdr:nvSpPr>
        <xdr:cNvPr id="92" name="テキスト ボックス 91"/>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3" name="円/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物件費が類似団体に比べ４．</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ポイント上回っている。これは委託費や維持補修費の増加が主な要因である。前年比較で</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、類似団体と比較すると大幅に高いため、委託経費の削減や施設の維持管理費の抑制などの見直しに努める。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18</xdr:row>
      <xdr:rowOff>165100</xdr:rowOff>
    </xdr:to>
    <xdr:cxnSp macro="">
      <xdr:nvCxnSpPr>
        <xdr:cNvPr id="127" name="直線コネクタ 126"/>
        <xdr:cNvCxnSpPr/>
      </xdr:nvCxnSpPr>
      <xdr:spPr>
        <a:xfrm flipV="1">
          <a:off x="15671800" y="3243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66040</xdr:rowOff>
    </xdr:from>
    <xdr:to>
      <xdr:col>22</xdr:col>
      <xdr:colOff>565150</xdr:colOff>
      <xdr:row>18</xdr:row>
      <xdr:rowOff>165100</xdr:rowOff>
    </xdr:to>
    <xdr:cxnSp macro="">
      <xdr:nvCxnSpPr>
        <xdr:cNvPr id="130" name="直線コネクタ 129"/>
        <xdr:cNvCxnSpPr/>
      </xdr:nvCxnSpPr>
      <xdr:spPr>
        <a:xfrm>
          <a:off x="14782800" y="3152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27940</xdr:rowOff>
    </xdr:from>
    <xdr:to>
      <xdr:col>21</xdr:col>
      <xdr:colOff>361950</xdr:colOff>
      <xdr:row>18</xdr:row>
      <xdr:rowOff>66040</xdr:rowOff>
    </xdr:to>
    <xdr:cxnSp macro="">
      <xdr:nvCxnSpPr>
        <xdr:cNvPr id="133" name="直線コネクタ 132"/>
        <xdr:cNvCxnSpPr/>
      </xdr:nvCxnSpPr>
      <xdr:spPr>
        <a:xfrm>
          <a:off x="13893800" y="311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20320</xdr:rowOff>
    </xdr:from>
    <xdr:to>
      <xdr:col>20</xdr:col>
      <xdr:colOff>158750</xdr:colOff>
      <xdr:row>18</xdr:row>
      <xdr:rowOff>27940</xdr:rowOff>
    </xdr:to>
    <xdr:cxnSp macro="">
      <xdr:nvCxnSpPr>
        <xdr:cNvPr id="136" name="直線コネクタ 135"/>
        <xdr:cNvCxnSpPr/>
      </xdr:nvCxnSpPr>
      <xdr:spPr>
        <a:xfrm>
          <a:off x="13004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8" name="テキスト ボックス 137"/>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106680</xdr:rowOff>
    </xdr:from>
    <xdr:to>
      <xdr:col>24</xdr:col>
      <xdr:colOff>82550</xdr:colOff>
      <xdr:row>19</xdr:row>
      <xdr:rowOff>36830</xdr:rowOff>
    </xdr:to>
    <xdr:sp macro="" textlink="">
      <xdr:nvSpPr>
        <xdr:cNvPr id="146" name="円/楕円 145"/>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78757</xdr:rowOff>
    </xdr:from>
    <xdr:ext cx="762000" cy="259045"/>
    <xdr:sp macro="" textlink="">
      <xdr:nvSpPr>
        <xdr:cNvPr id="147"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8" name="円/楕円 147"/>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49" name="テキスト ボックス 148"/>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xdr:rowOff>
    </xdr:from>
    <xdr:to>
      <xdr:col>21</xdr:col>
      <xdr:colOff>412750</xdr:colOff>
      <xdr:row>18</xdr:row>
      <xdr:rowOff>116840</xdr:rowOff>
    </xdr:to>
    <xdr:sp macro="" textlink="">
      <xdr:nvSpPr>
        <xdr:cNvPr id="150" name="円/楕円 149"/>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51" name="テキスト ボックス 15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148590</xdr:rowOff>
    </xdr:from>
    <xdr:to>
      <xdr:col>20</xdr:col>
      <xdr:colOff>209550</xdr:colOff>
      <xdr:row>18</xdr:row>
      <xdr:rowOff>78740</xdr:rowOff>
    </xdr:to>
    <xdr:sp macro="" textlink="">
      <xdr:nvSpPr>
        <xdr:cNvPr id="152" name="円/楕円 151"/>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63517</xdr:rowOff>
    </xdr:from>
    <xdr:ext cx="762000" cy="259045"/>
    <xdr:sp macro="" textlink="">
      <xdr:nvSpPr>
        <xdr:cNvPr id="153" name="テキスト ボックス 152"/>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4" name="円/楕円 153"/>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55897</xdr:rowOff>
    </xdr:from>
    <xdr:ext cx="762000" cy="259045"/>
    <xdr:sp macro="" textlink="">
      <xdr:nvSpPr>
        <xdr:cNvPr id="155" name="テキスト ボックス 154"/>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を２．１ポイント下回っており、類似団体の中でも少なく、適正に行われているものと判断できるが、今後は多様な町民ニーズにより増加することも予想されるため、各種手当等のための資格審査を適正に行う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53</xdr:row>
      <xdr:rowOff>135165</xdr:rowOff>
    </xdr:to>
    <xdr:cxnSp macro="">
      <xdr:nvCxnSpPr>
        <xdr:cNvPr id="190" name="直線コネクタ 189"/>
        <xdr:cNvCxnSpPr/>
      </xdr:nvCxnSpPr>
      <xdr:spPr>
        <a:xfrm>
          <a:off x="3987800" y="9222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135165</xdr:rowOff>
    </xdr:to>
    <xdr:cxnSp macro="">
      <xdr:nvCxnSpPr>
        <xdr:cNvPr id="193" name="直線コネクタ 192"/>
        <xdr:cNvCxnSpPr/>
      </xdr:nvCxnSpPr>
      <xdr:spPr>
        <a:xfrm>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118835</xdr:rowOff>
    </xdr:to>
    <xdr:cxnSp macro="">
      <xdr:nvCxnSpPr>
        <xdr:cNvPr id="196" name="直線コネクタ 195"/>
        <xdr:cNvCxnSpPr/>
      </xdr:nvCxnSpPr>
      <xdr:spPr>
        <a:xfrm flipV="1">
          <a:off x="2209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54</xdr:row>
      <xdr:rowOff>12700</xdr:rowOff>
    </xdr:to>
    <xdr:cxnSp macro="">
      <xdr:nvCxnSpPr>
        <xdr:cNvPr id="199" name="直線コネクタ 198"/>
        <xdr:cNvCxnSpPr/>
      </xdr:nvCxnSpPr>
      <xdr:spPr>
        <a:xfrm flipV="1">
          <a:off x="1320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1" name="テキスト ボックス 200"/>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9" name="円/楕円 208"/>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10"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5" name="円/楕円 214"/>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6" name="テキスト ボックス 215"/>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類似団体の平均を５．</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ポイント下回っており、類似団体の中では少ない値となっている。その他の主なものに繰出金が</a:t>
          </a:r>
          <a:r>
            <a:rPr kumimoji="1" lang="ja-JP" altLang="en-US" sz="1300">
              <a:solidFill>
                <a:schemeClr val="dk1"/>
              </a:solidFill>
              <a:effectLst/>
              <a:latin typeface="+mn-lt"/>
              <a:ea typeface="+mn-ea"/>
              <a:cs typeface="+mn-cs"/>
            </a:rPr>
            <a:t>挙げられる</a:t>
          </a:r>
          <a:r>
            <a:rPr kumimoji="1" lang="ja-JP" altLang="ja-JP" sz="1300">
              <a:solidFill>
                <a:schemeClr val="dk1"/>
              </a:solidFill>
              <a:effectLst/>
              <a:latin typeface="+mn-lt"/>
              <a:ea typeface="+mn-ea"/>
              <a:cs typeface="+mn-cs"/>
            </a:rPr>
            <a:t>が、下水道事業会計が地方公営企業法の全部を適用しているために負担金として処理され、繰出金に含まれないためである。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156718</xdr:rowOff>
    </xdr:from>
    <xdr:to>
      <xdr:col>24</xdr:col>
      <xdr:colOff>31750</xdr:colOff>
      <xdr:row>55</xdr:row>
      <xdr:rowOff>161290</xdr:rowOff>
    </xdr:to>
    <xdr:cxnSp macro="">
      <xdr:nvCxnSpPr>
        <xdr:cNvPr id="248" name="直線コネクタ 247"/>
        <xdr:cNvCxnSpPr/>
      </xdr:nvCxnSpPr>
      <xdr:spPr>
        <a:xfrm>
          <a:off x="15671800" y="9586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133858</xdr:rowOff>
    </xdr:from>
    <xdr:to>
      <xdr:col>22</xdr:col>
      <xdr:colOff>565150</xdr:colOff>
      <xdr:row>55</xdr:row>
      <xdr:rowOff>156718</xdr:rowOff>
    </xdr:to>
    <xdr:cxnSp macro="">
      <xdr:nvCxnSpPr>
        <xdr:cNvPr id="251" name="直線コネクタ 250"/>
        <xdr:cNvCxnSpPr/>
      </xdr:nvCxnSpPr>
      <xdr:spPr>
        <a:xfrm>
          <a:off x="14782800" y="9563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106426</xdr:rowOff>
    </xdr:from>
    <xdr:to>
      <xdr:col>21</xdr:col>
      <xdr:colOff>361950</xdr:colOff>
      <xdr:row>55</xdr:row>
      <xdr:rowOff>133858</xdr:rowOff>
    </xdr:to>
    <xdr:cxnSp macro="">
      <xdr:nvCxnSpPr>
        <xdr:cNvPr id="254" name="直線コネクタ 253"/>
        <xdr:cNvCxnSpPr/>
      </xdr:nvCxnSpPr>
      <xdr:spPr>
        <a:xfrm>
          <a:off x="13893800" y="9536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56" name="テキスト ボックス 255"/>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106426</xdr:rowOff>
    </xdr:from>
    <xdr:to>
      <xdr:col>20</xdr:col>
      <xdr:colOff>158750</xdr:colOff>
      <xdr:row>55</xdr:row>
      <xdr:rowOff>120142</xdr:rowOff>
    </xdr:to>
    <xdr:cxnSp macro="">
      <xdr:nvCxnSpPr>
        <xdr:cNvPr id="257" name="直線コネクタ 256"/>
        <xdr:cNvCxnSpPr/>
      </xdr:nvCxnSpPr>
      <xdr:spPr>
        <a:xfrm flipV="1">
          <a:off x="13004800" y="9536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59" name="テキスト ボックス 258"/>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7" name="円/楕円 266"/>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19067</xdr:rowOff>
    </xdr:from>
    <xdr:ext cx="762000" cy="259045"/>
    <xdr:sp macro="" textlink="">
      <xdr:nvSpPr>
        <xdr:cNvPr id="268" name="その他該当値テキスト"/>
        <xdr:cNvSpPr txBox="1"/>
      </xdr:nvSpPr>
      <xdr:spPr>
        <a:xfrm>
          <a:off x="16598900" y="944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105918</xdr:rowOff>
    </xdr:from>
    <xdr:to>
      <xdr:col>22</xdr:col>
      <xdr:colOff>615950</xdr:colOff>
      <xdr:row>56</xdr:row>
      <xdr:rowOff>36068</xdr:rowOff>
    </xdr:to>
    <xdr:sp macro="" textlink="">
      <xdr:nvSpPr>
        <xdr:cNvPr id="269" name="円/楕円 268"/>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46245</xdr:rowOff>
    </xdr:from>
    <xdr:ext cx="736600" cy="259045"/>
    <xdr:sp macro="" textlink="">
      <xdr:nvSpPr>
        <xdr:cNvPr id="270" name="テキスト ボックス 269"/>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83058</xdr:rowOff>
    </xdr:from>
    <xdr:to>
      <xdr:col>21</xdr:col>
      <xdr:colOff>412750</xdr:colOff>
      <xdr:row>56</xdr:row>
      <xdr:rowOff>13208</xdr:rowOff>
    </xdr:to>
    <xdr:sp macro="" textlink="">
      <xdr:nvSpPr>
        <xdr:cNvPr id="271" name="円/楕円 270"/>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23385</xdr:rowOff>
    </xdr:from>
    <xdr:ext cx="762000" cy="259045"/>
    <xdr:sp macro="" textlink="">
      <xdr:nvSpPr>
        <xdr:cNvPr id="272" name="テキスト ボックス 271"/>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55626</xdr:rowOff>
    </xdr:from>
    <xdr:to>
      <xdr:col>20</xdr:col>
      <xdr:colOff>209550</xdr:colOff>
      <xdr:row>55</xdr:row>
      <xdr:rowOff>157226</xdr:rowOff>
    </xdr:to>
    <xdr:sp macro="" textlink="">
      <xdr:nvSpPr>
        <xdr:cNvPr id="273" name="円/楕円 272"/>
        <xdr:cNvSpPr/>
      </xdr:nvSpPr>
      <xdr:spPr>
        <a:xfrm>
          <a:off x="13843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167403</xdr:rowOff>
    </xdr:from>
    <xdr:ext cx="762000" cy="259045"/>
    <xdr:sp macro="" textlink="">
      <xdr:nvSpPr>
        <xdr:cNvPr id="274" name="テキスト ボックス 273"/>
        <xdr:cNvSpPr txBox="1"/>
      </xdr:nvSpPr>
      <xdr:spPr>
        <a:xfrm>
          <a:off x="13512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69342</xdr:rowOff>
    </xdr:from>
    <xdr:to>
      <xdr:col>19</xdr:col>
      <xdr:colOff>6350</xdr:colOff>
      <xdr:row>55</xdr:row>
      <xdr:rowOff>170942</xdr:rowOff>
    </xdr:to>
    <xdr:sp macro="" textlink="">
      <xdr:nvSpPr>
        <xdr:cNvPr id="275" name="円/楕円 274"/>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9669</xdr:rowOff>
    </xdr:from>
    <xdr:ext cx="762000" cy="259045"/>
    <xdr:sp macro="" textlink="">
      <xdr:nvSpPr>
        <xdr:cNvPr id="276" name="テキスト ボックス 275"/>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類似団体の平均に比べ</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ポイント上回り、類似団体の中では高い値となっている。</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公営企業への負担金が大きな要因である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一部事務組合等の起こした起債の償還が進むにつれ、それに伴う負担金も減少しており、補助費等の割合も減少すると考えられる。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19558</xdr:rowOff>
    </xdr:from>
    <xdr:to>
      <xdr:col>24</xdr:col>
      <xdr:colOff>31750</xdr:colOff>
      <xdr:row>39</xdr:row>
      <xdr:rowOff>69850</xdr:rowOff>
    </xdr:to>
    <xdr:cxnSp macro="">
      <xdr:nvCxnSpPr>
        <xdr:cNvPr id="306" name="直線コネクタ 305"/>
        <xdr:cNvCxnSpPr/>
      </xdr:nvCxnSpPr>
      <xdr:spPr>
        <a:xfrm>
          <a:off x="15671800" y="67061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19558</xdr:rowOff>
    </xdr:from>
    <xdr:to>
      <xdr:col>22</xdr:col>
      <xdr:colOff>565150</xdr:colOff>
      <xdr:row>39</xdr:row>
      <xdr:rowOff>33274</xdr:rowOff>
    </xdr:to>
    <xdr:cxnSp macro="">
      <xdr:nvCxnSpPr>
        <xdr:cNvPr id="309" name="直線コネクタ 308"/>
        <xdr:cNvCxnSpPr/>
      </xdr:nvCxnSpPr>
      <xdr:spPr>
        <a:xfrm flipV="1">
          <a:off x="14782800" y="6706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10414</xdr:rowOff>
    </xdr:from>
    <xdr:to>
      <xdr:col>21</xdr:col>
      <xdr:colOff>361950</xdr:colOff>
      <xdr:row>39</xdr:row>
      <xdr:rowOff>33274</xdr:rowOff>
    </xdr:to>
    <xdr:cxnSp macro="">
      <xdr:nvCxnSpPr>
        <xdr:cNvPr id="312" name="直線コネクタ 311"/>
        <xdr:cNvCxnSpPr/>
      </xdr:nvCxnSpPr>
      <xdr:spPr>
        <a:xfrm>
          <a:off x="13893800" y="6696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139971</xdr:rowOff>
    </xdr:from>
    <xdr:ext cx="762000" cy="259045"/>
    <xdr:sp macro="" textlink="">
      <xdr:nvSpPr>
        <xdr:cNvPr id="314" name="テキスト ボックス 313"/>
        <xdr:cNvSpPr txBox="1"/>
      </xdr:nvSpPr>
      <xdr:spPr>
        <a:xfrm>
          <a:off x="14401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10414</xdr:rowOff>
    </xdr:from>
    <xdr:to>
      <xdr:col>20</xdr:col>
      <xdr:colOff>158750</xdr:colOff>
      <xdr:row>39</xdr:row>
      <xdr:rowOff>56134</xdr:rowOff>
    </xdr:to>
    <xdr:cxnSp macro="">
      <xdr:nvCxnSpPr>
        <xdr:cNvPr id="315" name="直線コネクタ 314"/>
        <xdr:cNvCxnSpPr/>
      </xdr:nvCxnSpPr>
      <xdr:spPr>
        <a:xfrm flipV="1">
          <a:off x="13004800" y="6696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144543</xdr:rowOff>
    </xdr:from>
    <xdr:ext cx="762000" cy="259045"/>
    <xdr:sp macro="" textlink="">
      <xdr:nvSpPr>
        <xdr:cNvPr id="317" name="テキスト ボックス 316"/>
        <xdr:cNvSpPr txBox="1"/>
      </xdr:nvSpPr>
      <xdr:spPr>
        <a:xfrm>
          <a:off x="13512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135399</xdr:rowOff>
    </xdr:from>
    <xdr:ext cx="762000" cy="259045"/>
    <xdr:sp macro="" textlink="">
      <xdr:nvSpPr>
        <xdr:cNvPr id="319" name="テキスト ボックス 318"/>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25" name="円/楕円 324"/>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99077</xdr:rowOff>
    </xdr:from>
    <xdr:ext cx="762000" cy="259045"/>
    <xdr:sp macro="" textlink="">
      <xdr:nvSpPr>
        <xdr:cNvPr id="326"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140208</xdr:rowOff>
    </xdr:from>
    <xdr:to>
      <xdr:col>22</xdr:col>
      <xdr:colOff>615950</xdr:colOff>
      <xdr:row>39</xdr:row>
      <xdr:rowOff>70358</xdr:rowOff>
    </xdr:to>
    <xdr:sp macro="" textlink="">
      <xdr:nvSpPr>
        <xdr:cNvPr id="327" name="円/楕円 326"/>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55135</xdr:rowOff>
    </xdr:from>
    <xdr:ext cx="736600" cy="259045"/>
    <xdr:sp macro="" textlink="">
      <xdr:nvSpPr>
        <xdr:cNvPr id="328" name="テキスト ボックス 327"/>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153924</xdr:rowOff>
    </xdr:from>
    <xdr:to>
      <xdr:col>21</xdr:col>
      <xdr:colOff>412750</xdr:colOff>
      <xdr:row>39</xdr:row>
      <xdr:rowOff>84074</xdr:rowOff>
    </xdr:to>
    <xdr:sp macro="" textlink="">
      <xdr:nvSpPr>
        <xdr:cNvPr id="329" name="円/楕円 328"/>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68851</xdr:rowOff>
    </xdr:from>
    <xdr:ext cx="762000" cy="259045"/>
    <xdr:sp macro="" textlink="">
      <xdr:nvSpPr>
        <xdr:cNvPr id="330" name="テキスト ボックス 329"/>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131064</xdr:rowOff>
    </xdr:from>
    <xdr:to>
      <xdr:col>20</xdr:col>
      <xdr:colOff>209550</xdr:colOff>
      <xdr:row>39</xdr:row>
      <xdr:rowOff>61214</xdr:rowOff>
    </xdr:to>
    <xdr:sp macro="" textlink="">
      <xdr:nvSpPr>
        <xdr:cNvPr id="331" name="円/楕円 330"/>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45991</xdr:rowOff>
    </xdr:from>
    <xdr:ext cx="762000" cy="259045"/>
    <xdr:sp macro="" textlink="">
      <xdr:nvSpPr>
        <xdr:cNvPr id="332" name="テキスト ボックス 331"/>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5334</xdr:rowOff>
    </xdr:from>
    <xdr:to>
      <xdr:col>19</xdr:col>
      <xdr:colOff>6350</xdr:colOff>
      <xdr:row>39</xdr:row>
      <xdr:rowOff>106934</xdr:rowOff>
    </xdr:to>
    <xdr:sp macro="" textlink="">
      <xdr:nvSpPr>
        <xdr:cNvPr id="333" name="円/楕円 332"/>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91711</xdr:rowOff>
    </xdr:from>
    <xdr:ext cx="762000" cy="259045"/>
    <xdr:sp macro="" textlink="">
      <xdr:nvSpPr>
        <xdr:cNvPr id="334" name="テキスト ボックス 333"/>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類似団体の平均値を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下回っており、類似団体の中でも少ない値となっている。公債費及び公債費に準ずる費用をみても減少傾向であり、これは起債の償還や一部事務組合で起こした起債の償還が順調に進んでいる結果である。今後、新たな地方債を発行する場合も計画的に行い公債費の適正化を推進す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xdr:rowOff>
    </xdr:from>
    <xdr:to>
      <xdr:col>7</xdr:col>
      <xdr:colOff>15875</xdr:colOff>
      <xdr:row>76</xdr:row>
      <xdr:rowOff>21844</xdr:rowOff>
    </xdr:to>
    <xdr:cxnSp macro="">
      <xdr:nvCxnSpPr>
        <xdr:cNvPr id="364" name="直線コネクタ 363"/>
        <xdr:cNvCxnSpPr/>
      </xdr:nvCxnSpPr>
      <xdr:spPr>
        <a:xfrm>
          <a:off x="3987800" y="13038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8128</xdr:rowOff>
    </xdr:to>
    <xdr:cxnSp macro="">
      <xdr:nvCxnSpPr>
        <xdr:cNvPr id="367" name="直線コネクタ 366"/>
        <xdr:cNvCxnSpPr/>
      </xdr:nvCxnSpPr>
      <xdr:spPr>
        <a:xfrm>
          <a:off x="3098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12700</xdr:rowOff>
    </xdr:to>
    <xdr:cxnSp macro="">
      <xdr:nvCxnSpPr>
        <xdr:cNvPr id="370" name="直線コネクタ 369"/>
        <xdr:cNvCxnSpPr/>
      </xdr:nvCxnSpPr>
      <xdr:spPr>
        <a:xfrm flipV="1">
          <a:off x="2209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2" name="テキスト ボックス 371"/>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49276</xdr:rowOff>
    </xdr:to>
    <xdr:cxnSp macro="">
      <xdr:nvCxnSpPr>
        <xdr:cNvPr id="373" name="直線コネクタ 372"/>
        <xdr:cNvCxnSpPr/>
      </xdr:nvCxnSpPr>
      <xdr:spPr>
        <a:xfrm flipV="1">
          <a:off x="1320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75" name="テキスト ボックス 374"/>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7" name="テキスト ボックス 376"/>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142494</xdr:rowOff>
    </xdr:from>
    <xdr:to>
      <xdr:col>7</xdr:col>
      <xdr:colOff>66675</xdr:colOff>
      <xdr:row>76</xdr:row>
      <xdr:rowOff>72644</xdr:rowOff>
    </xdr:to>
    <xdr:sp macro="" textlink="">
      <xdr:nvSpPr>
        <xdr:cNvPr id="383" name="円/楕円 382"/>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159021</xdr:rowOff>
    </xdr:from>
    <xdr:ext cx="762000" cy="259045"/>
    <xdr:sp macro="" textlink="">
      <xdr:nvSpPr>
        <xdr:cNvPr id="384"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128778</xdr:rowOff>
    </xdr:from>
    <xdr:to>
      <xdr:col>5</xdr:col>
      <xdr:colOff>600075</xdr:colOff>
      <xdr:row>76</xdr:row>
      <xdr:rowOff>58928</xdr:rowOff>
    </xdr:to>
    <xdr:sp macro="" textlink="">
      <xdr:nvSpPr>
        <xdr:cNvPr id="385" name="円/楕円 384"/>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69105</xdr:rowOff>
    </xdr:from>
    <xdr:ext cx="736600" cy="259045"/>
    <xdr:sp macro="" textlink="">
      <xdr:nvSpPr>
        <xdr:cNvPr id="386" name="テキスト ボックス 385"/>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87" name="円/楕円 386"/>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88" name="テキスト ボックス 387"/>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9" name="円/楕円 388"/>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90" name="テキスト ボックス 389"/>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169926</xdr:rowOff>
    </xdr:from>
    <xdr:to>
      <xdr:col>1</xdr:col>
      <xdr:colOff>676275</xdr:colOff>
      <xdr:row>76</xdr:row>
      <xdr:rowOff>100076</xdr:rowOff>
    </xdr:to>
    <xdr:sp macro="" textlink="">
      <xdr:nvSpPr>
        <xdr:cNvPr id="391" name="円/楕円 390"/>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110253</xdr:rowOff>
    </xdr:from>
    <xdr:ext cx="762000" cy="259045"/>
    <xdr:sp macro="" textlink="">
      <xdr:nvSpPr>
        <xdr:cNvPr id="392" name="テキスト ボックス 391"/>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公債費を除く経常収支比率の割合については、類似団体の平均を２．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ポイント上回っており、当町の昨年比では</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ポイント増加した。地方税や地方交付税</a:t>
          </a:r>
          <a:r>
            <a:rPr kumimoji="1" lang="ja-JP" altLang="en-US" sz="1300">
              <a:solidFill>
                <a:schemeClr val="dk1"/>
              </a:solidFill>
              <a:effectLst/>
              <a:latin typeface="+mn-lt"/>
              <a:ea typeface="+mn-ea"/>
              <a:cs typeface="+mn-cs"/>
            </a:rPr>
            <a:t>は若干増加したものの、交付金等の</a:t>
          </a:r>
          <a:r>
            <a:rPr kumimoji="1" lang="ja-JP" altLang="ja-JP" sz="1300">
              <a:solidFill>
                <a:schemeClr val="dk1"/>
              </a:solidFill>
              <a:effectLst/>
              <a:latin typeface="+mn-lt"/>
              <a:ea typeface="+mn-ea"/>
              <a:cs typeface="+mn-cs"/>
            </a:rPr>
            <a:t>経常収入が大幅に減少する中、物件費</a:t>
          </a:r>
          <a:r>
            <a:rPr kumimoji="1" lang="ja-JP" altLang="en-US" sz="1300">
              <a:solidFill>
                <a:schemeClr val="dk1"/>
              </a:solidFill>
              <a:effectLst/>
              <a:latin typeface="+mn-lt"/>
              <a:ea typeface="+mn-ea"/>
              <a:cs typeface="+mn-cs"/>
            </a:rPr>
            <a:t>や維持補修費</a:t>
          </a:r>
          <a:r>
            <a:rPr kumimoji="1" lang="ja-JP" altLang="ja-JP" sz="1300">
              <a:solidFill>
                <a:schemeClr val="dk1"/>
              </a:solidFill>
              <a:effectLst/>
              <a:latin typeface="+mn-lt"/>
              <a:ea typeface="+mn-ea"/>
              <a:cs typeface="+mn-cs"/>
            </a:rPr>
            <a:t>は増加傾向にあり、経常経費全体を抑制する必要がある。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1270</xdr:rowOff>
    </xdr:to>
    <xdr:cxnSp macro="">
      <xdr:nvCxnSpPr>
        <xdr:cNvPr id="425" name="直線コネクタ 424"/>
        <xdr:cNvCxnSpPr/>
      </xdr:nvCxnSpPr>
      <xdr:spPr>
        <a:xfrm>
          <a:off x="15671800" y="133553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153670</xdr:rowOff>
    </xdr:to>
    <xdr:cxnSp macro="">
      <xdr:nvCxnSpPr>
        <xdr:cNvPr id="428" name="直線コネクタ 427"/>
        <xdr:cNvCxnSpPr/>
      </xdr:nvCxnSpPr>
      <xdr:spPr>
        <a:xfrm>
          <a:off x="14782800" y="13248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77</xdr:row>
      <xdr:rowOff>46989</xdr:rowOff>
    </xdr:to>
    <xdr:cxnSp macro="">
      <xdr:nvCxnSpPr>
        <xdr:cNvPr id="431" name="直線コネクタ 430"/>
        <xdr:cNvCxnSpPr/>
      </xdr:nvCxnSpPr>
      <xdr:spPr>
        <a:xfrm>
          <a:off x="13893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33" name="テキスト ボックス 432"/>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77</xdr:row>
      <xdr:rowOff>66039</xdr:rowOff>
    </xdr:to>
    <xdr:cxnSp macro="">
      <xdr:nvCxnSpPr>
        <xdr:cNvPr id="434" name="直線コネクタ 433"/>
        <xdr:cNvCxnSpPr/>
      </xdr:nvCxnSpPr>
      <xdr:spPr>
        <a:xfrm flipV="1">
          <a:off x="13004800" y="131724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38" name="テキスト ボックス 43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44" name="円/楕円 443"/>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45"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6" name="円/楕円 445"/>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47" name="テキスト ボックス 446"/>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8" name="円/楕円 447"/>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9" name="テキスト ボックス 44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50" name="円/楕円 449"/>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31767</xdr:rowOff>
    </xdr:from>
    <xdr:ext cx="762000" cy="259045"/>
    <xdr:sp macro="" textlink="">
      <xdr:nvSpPr>
        <xdr:cNvPr id="451" name="テキスト ボックス 450"/>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52" name="円/楕円 451"/>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101616</xdr:rowOff>
    </xdr:from>
    <xdr:ext cx="762000" cy="259045"/>
    <xdr:sp macro="" textlink="">
      <xdr:nvSpPr>
        <xdr:cNvPr id="453" name="テキスト ボックス 452"/>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長野県富士見町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77744</xdr:rowOff>
    </xdr:from>
    <xdr:to>
      <xdr:col>4</xdr:col>
      <xdr:colOff>1117600</xdr:colOff>
      <xdr:row>18</xdr:row>
      <xdr:rowOff>82659</xdr:rowOff>
    </xdr:to>
    <xdr:cxnSp macro="">
      <xdr:nvCxnSpPr>
        <xdr:cNvPr id="50" name="直線コネクタ 49"/>
        <xdr:cNvCxnSpPr/>
      </xdr:nvCxnSpPr>
      <xdr:spPr bwMode="auto">
        <a:xfrm flipV="1">
          <a:off x="5003800" y="3211469"/>
          <a:ext cx="6477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74933</xdr:rowOff>
    </xdr:from>
    <xdr:to>
      <xdr:col>4</xdr:col>
      <xdr:colOff>469900</xdr:colOff>
      <xdr:row>18</xdr:row>
      <xdr:rowOff>82659</xdr:rowOff>
    </xdr:to>
    <xdr:cxnSp macro="">
      <xdr:nvCxnSpPr>
        <xdr:cNvPr id="53" name="直線コネクタ 52"/>
        <xdr:cNvCxnSpPr/>
      </xdr:nvCxnSpPr>
      <xdr:spPr bwMode="auto">
        <a:xfrm>
          <a:off x="4305300" y="3208658"/>
          <a:ext cx="698500" cy="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74933</xdr:rowOff>
    </xdr:from>
    <xdr:to>
      <xdr:col>3</xdr:col>
      <xdr:colOff>904875</xdr:colOff>
      <xdr:row>18</xdr:row>
      <xdr:rowOff>95743</xdr:rowOff>
    </xdr:to>
    <xdr:cxnSp macro="">
      <xdr:nvCxnSpPr>
        <xdr:cNvPr id="56" name="直線コネクタ 55"/>
        <xdr:cNvCxnSpPr/>
      </xdr:nvCxnSpPr>
      <xdr:spPr bwMode="auto">
        <a:xfrm flipV="1">
          <a:off x="3606800" y="3208658"/>
          <a:ext cx="698500" cy="2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111172</xdr:rowOff>
    </xdr:from>
    <xdr:ext cx="762000" cy="259045"/>
    <xdr:sp macro="" textlink="">
      <xdr:nvSpPr>
        <xdr:cNvPr id="58" name="テキスト ボックス 57"/>
        <xdr:cNvSpPr txBox="1"/>
      </xdr:nvSpPr>
      <xdr:spPr>
        <a:xfrm>
          <a:off x="3924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95743</xdr:rowOff>
    </xdr:from>
    <xdr:to>
      <xdr:col>3</xdr:col>
      <xdr:colOff>206375</xdr:colOff>
      <xdr:row>18</xdr:row>
      <xdr:rowOff>96070</xdr:rowOff>
    </xdr:to>
    <xdr:cxnSp macro="">
      <xdr:nvCxnSpPr>
        <xdr:cNvPr id="59" name="直線コネクタ 58"/>
        <xdr:cNvCxnSpPr/>
      </xdr:nvCxnSpPr>
      <xdr:spPr bwMode="auto">
        <a:xfrm flipV="1">
          <a:off x="2908300" y="3229468"/>
          <a:ext cx="698500" cy="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154518</xdr:rowOff>
    </xdr:from>
    <xdr:ext cx="762000" cy="259045"/>
    <xdr:sp macro="" textlink="">
      <xdr:nvSpPr>
        <xdr:cNvPr id="61" name="テキスト ボックス 60"/>
        <xdr:cNvSpPr txBox="1"/>
      </xdr:nvSpPr>
      <xdr:spPr>
        <a:xfrm>
          <a:off x="32258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136306</xdr:rowOff>
    </xdr:from>
    <xdr:ext cx="762000" cy="259045"/>
    <xdr:sp macro="" textlink="">
      <xdr:nvSpPr>
        <xdr:cNvPr id="63" name="テキスト ボックス 62"/>
        <xdr:cNvSpPr txBox="1"/>
      </xdr:nvSpPr>
      <xdr:spPr>
        <a:xfrm>
          <a:off x="25273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26944</xdr:rowOff>
    </xdr:from>
    <xdr:to>
      <xdr:col>5</xdr:col>
      <xdr:colOff>34925</xdr:colOff>
      <xdr:row>18</xdr:row>
      <xdr:rowOff>128544</xdr:rowOff>
    </xdr:to>
    <xdr:sp macro="" textlink="">
      <xdr:nvSpPr>
        <xdr:cNvPr id="69" name="円/楕円 68"/>
        <xdr:cNvSpPr/>
      </xdr:nvSpPr>
      <xdr:spPr bwMode="auto">
        <a:xfrm>
          <a:off x="5600700" y="316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170471</xdr:rowOff>
    </xdr:from>
    <xdr:ext cx="762000" cy="259045"/>
    <xdr:sp macro="" textlink="">
      <xdr:nvSpPr>
        <xdr:cNvPr id="70" name="人口1人当たり決算額の推移該当値テキスト130"/>
        <xdr:cNvSpPr txBox="1"/>
      </xdr:nvSpPr>
      <xdr:spPr>
        <a:xfrm>
          <a:off x="5740400" y="313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31859</xdr:rowOff>
    </xdr:from>
    <xdr:to>
      <xdr:col>4</xdr:col>
      <xdr:colOff>520700</xdr:colOff>
      <xdr:row>18</xdr:row>
      <xdr:rowOff>133459</xdr:rowOff>
    </xdr:to>
    <xdr:sp macro="" textlink="">
      <xdr:nvSpPr>
        <xdr:cNvPr id="71" name="円/楕円 70"/>
        <xdr:cNvSpPr/>
      </xdr:nvSpPr>
      <xdr:spPr bwMode="auto">
        <a:xfrm>
          <a:off x="4953000" y="316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118236</xdr:rowOff>
    </xdr:from>
    <xdr:ext cx="736600" cy="259045"/>
    <xdr:sp macro="" textlink="">
      <xdr:nvSpPr>
        <xdr:cNvPr id="72" name="テキスト ボックス 71"/>
        <xdr:cNvSpPr txBox="1"/>
      </xdr:nvSpPr>
      <xdr:spPr>
        <a:xfrm>
          <a:off x="4622800" y="3251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24133</xdr:rowOff>
    </xdr:from>
    <xdr:to>
      <xdr:col>3</xdr:col>
      <xdr:colOff>955675</xdr:colOff>
      <xdr:row>18</xdr:row>
      <xdr:rowOff>125733</xdr:rowOff>
    </xdr:to>
    <xdr:sp macro="" textlink="">
      <xdr:nvSpPr>
        <xdr:cNvPr id="73" name="円/楕円 72"/>
        <xdr:cNvSpPr/>
      </xdr:nvSpPr>
      <xdr:spPr bwMode="auto">
        <a:xfrm>
          <a:off x="4254500" y="3157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135910</xdr:rowOff>
    </xdr:from>
    <xdr:ext cx="762000" cy="259045"/>
    <xdr:sp macro="" textlink="">
      <xdr:nvSpPr>
        <xdr:cNvPr id="74" name="テキスト ボックス 73"/>
        <xdr:cNvSpPr txBox="1"/>
      </xdr:nvSpPr>
      <xdr:spPr>
        <a:xfrm>
          <a:off x="3924300" y="292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44943</xdr:rowOff>
    </xdr:from>
    <xdr:to>
      <xdr:col>3</xdr:col>
      <xdr:colOff>257175</xdr:colOff>
      <xdr:row>18</xdr:row>
      <xdr:rowOff>146543</xdr:rowOff>
    </xdr:to>
    <xdr:sp macro="" textlink="">
      <xdr:nvSpPr>
        <xdr:cNvPr id="75" name="円/楕円 74"/>
        <xdr:cNvSpPr/>
      </xdr:nvSpPr>
      <xdr:spPr bwMode="auto">
        <a:xfrm>
          <a:off x="3556000" y="317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131320</xdr:rowOff>
    </xdr:from>
    <xdr:ext cx="762000" cy="259045"/>
    <xdr:sp macro="" textlink="">
      <xdr:nvSpPr>
        <xdr:cNvPr id="76" name="テキスト ボックス 75"/>
        <xdr:cNvSpPr txBox="1"/>
      </xdr:nvSpPr>
      <xdr:spPr>
        <a:xfrm>
          <a:off x="3225800" y="326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45270</xdr:rowOff>
    </xdr:from>
    <xdr:to>
      <xdr:col>2</xdr:col>
      <xdr:colOff>692150</xdr:colOff>
      <xdr:row>18</xdr:row>
      <xdr:rowOff>146870</xdr:rowOff>
    </xdr:to>
    <xdr:sp macro="" textlink="">
      <xdr:nvSpPr>
        <xdr:cNvPr id="77" name="円/楕円 76"/>
        <xdr:cNvSpPr/>
      </xdr:nvSpPr>
      <xdr:spPr bwMode="auto">
        <a:xfrm>
          <a:off x="2857500" y="317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131647</xdr:rowOff>
    </xdr:from>
    <xdr:ext cx="762000" cy="259045"/>
    <xdr:sp macro="" textlink="">
      <xdr:nvSpPr>
        <xdr:cNvPr id="78" name="テキスト ボックス 77"/>
        <xdr:cNvSpPr txBox="1"/>
      </xdr:nvSpPr>
      <xdr:spPr>
        <a:xfrm>
          <a:off x="2527300" y="326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212954</xdr:rowOff>
    </xdr:from>
    <xdr:to>
      <xdr:col>4</xdr:col>
      <xdr:colOff>1117600</xdr:colOff>
      <xdr:row>37</xdr:row>
      <xdr:rowOff>228074</xdr:rowOff>
    </xdr:to>
    <xdr:cxnSp macro="">
      <xdr:nvCxnSpPr>
        <xdr:cNvPr id="115" name="直線コネクタ 114"/>
        <xdr:cNvCxnSpPr/>
      </xdr:nvCxnSpPr>
      <xdr:spPr bwMode="auto">
        <a:xfrm flipV="1">
          <a:off x="5003800" y="7337654"/>
          <a:ext cx="6477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190224</xdr:rowOff>
    </xdr:from>
    <xdr:to>
      <xdr:col>4</xdr:col>
      <xdr:colOff>469900</xdr:colOff>
      <xdr:row>37</xdr:row>
      <xdr:rowOff>228074</xdr:rowOff>
    </xdr:to>
    <xdr:cxnSp macro="">
      <xdr:nvCxnSpPr>
        <xdr:cNvPr id="118" name="直線コネクタ 117"/>
        <xdr:cNvCxnSpPr/>
      </xdr:nvCxnSpPr>
      <xdr:spPr bwMode="auto">
        <a:xfrm>
          <a:off x="4305300" y="7314924"/>
          <a:ext cx="698500" cy="3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190224</xdr:rowOff>
    </xdr:from>
    <xdr:to>
      <xdr:col>3</xdr:col>
      <xdr:colOff>904875</xdr:colOff>
      <xdr:row>37</xdr:row>
      <xdr:rowOff>260078</xdr:rowOff>
    </xdr:to>
    <xdr:cxnSp macro="">
      <xdr:nvCxnSpPr>
        <xdr:cNvPr id="121" name="直線コネクタ 120"/>
        <xdr:cNvCxnSpPr/>
      </xdr:nvCxnSpPr>
      <xdr:spPr bwMode="auto">
        <a:xfrm flipV="1">
          <a:off x="3606800" y="7314924"/>
          <a:ext cx="698500" cy="69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303289</xdr:rowOff>
    </xdr:from>
    <xdr:ext cx="762000" cy="259045"/>
    <xdr:sp macro="" textlink="">
      <xdr:nvSpPr>
        <xdr:cNvPr id="123" name="テキスト ボックス 122"/>
        <xdr:cNvSpPr txBox="1"/>
      </xdr:nvSpPr>
      <xdr:spPr>
        <a:xfrm>
          <a:off x="3924300" y="691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236924</xdr:rowOff>
    </xdr:from>
    <xdr:to>
      <xdr:col>3</xdr:col>
      <xdr:colOff>206375</xdr:colOff>
      <xdr:row>37</xdr:row>
      <xdr:rowOff>260078</xdr:rowOff>
    </xdr:to>
    <xdr:cxnSp macro="">
      <xdr:nvCxnSpPr>
        <xdr:cNvPr id="124" name="直線コネクタ 123"/>
        <xdr:cNvCxnSpPr/>
      </xdr:nvCxnSpPr>
      <xdr:spPr bwMode="auto">
        <a:xfrm>
          <a:off x="2908300" y="7361624"/>
          <a:ext cx="698500" cy="2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205514</xdr:rowOff>
    </xdr:from>
    <xdr:ext cx="762000" cy="259045"/>
    <xdr:sp macro="" textlink="">
      <xdr:nvSpPr>
        <xdr:cNvPr id="126" name="テキスト ボックス 125"/>
        <xdr:cNvSpPr txBox="1"/>
      </xdr:nvSpPr>
      <xdr:spPr>
        <a:xfrm>
          <a:off x="3225800" y="681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163778</xdr:rowOff>
    </xdr:from>
    <xdr:ext cx="762000" cy="259045"/>
    <xdr:sp macro="" textlink="">
      <xdr:nvSpPr>
        <xdr:cNvPr id="128" name="テキスト ボックス 127"/>
        <xdr:cNvSpPr txBox="1"/>
      </xdr:nvSpPr>
      <xdr:spPr>
        <a:xfrm>
          <a:off x="2527300" y="67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162154</xdr:rowOff>
    </xdr:from>
    <xdr:to>
      <xdr:col>5</xdr:col>
      <xdr:colOff>34925</xdr:colOff>
      <xdr:row>37</xdr:row>
      <xdr:rowOff>263754</xdr:rowOff>
    </xdr:to>
    <xdr:sp macro="" textlink="">
      <xdr:nvSpPr>
        <xdr:cNvPr id="134" name="円/楕円 133"/>
        <xdr:cNvSpPr/>
      </xdr:nvSpPr>
      <xdr:spPr bwMode="auto">
        <a:xfrm>
          <a:off x="5600700" y="728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134231</xdr:rowOff>
    </xdr:from>
    <xdr:ext cx="762000" cy="259045"/>
    <xdr:sp macro="" textlink="">
      <xdr:nvSpPr>
        <xdr:cNvPr id="135" name="人口1人当たり決算額の推移該当値テキスト445"/>
        <xdr:cNvSpPr txBox="1"/>
      </xdr:nvSpPr>
      <xdr:spPr>
        <a:xfrm>
          <a:off x="5740400" y="725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18,368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177274</xdr:rowOff>
    </xdr:from>
    <xdr:to>
      <xdr:col>4</xdr:col>
      <xdr:colOff>520700</xdr:colOff>
      <xdr:row>37</xdr:row>
      <xdr:rowOff>278874</xdr:rowOff>
    </xdr:to>
    <xdr:sp macro="" textlink="">
      <xdr:nvSpPr>
        <xdr:cNvPr id="136" name="円/楕円 135"/>
        <xdr:cNvSpPr/>
      </xdr:nvSpPr>
      <xdr:spPr bwMode="auto">
        <a:xfrm>
          <a:off x="4953000" y="730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263651</xdr:rowOff>
    </xdr:from>
    <xdr:ext cx="736600" cy="259045"/>
    <xdr:sp macro="" textlink="">
      <xdr:nvSpPr>
        <xdr:cNvPr id="137" name="テキスト ボックス 136"/>
        <xdr:cNvSpPr txBox="1"/>
      </xdr:nvSpPr>
      <xdr:spPr>
        <a:xfrm>
          <a:off x="4622800" y="738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139424</xdr:rowOff>
    </xdr:from>
    <xdr:to>
      <xdr:col>3</xdr:col>
      <xdr:colOff>955675</xdr:colOff>
      <xdr:row>37</xdr:row>
      <xdr:rowOff>241024</xdr:rowOff>
    </xdr:to>
    <xdr:sp macro="" textlink="">
      <xdr:nvSpPr>
        <xdr:cNvPr id="138" name="円/楕円 137"/>
        <xdr:cNvSpPr/>
      </xdr:nvSpPr>
      <xdr:spPr bwMode="auto">
        <a:xfrm>
          <a:off x="4254500" y="726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225801</xdr:rowOff>
    </xdr:from>
    <xdr:ext cx="762000" cy="259045"/>
    <xdr:sp macro="" textlink="">
      <xdr:nvSpPr>
        <xdr:cNvPr id="139" name="テキスト ボックス 138"/>
        <xdr:cNvSpPr txBox="1"/>
      </xdr:nvSpPr>
      <xdr:spPr>
        <a:xfrm>
          <a:off x="3924300" y="73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209278</xdr:rowOff>
    </xdr:from>
    <xdr:to>
      <xdr:col>3</xdr:col>
      <xdr:colOff>257175</xdr:colOff>
      <xdr:row>37</xdr:row>
      <xdr:rowOff>310878</xdr:rowOff>
    </xdr:to>
    <xdr:sp macro="" textlink="">
      <xdr:nvSpPr>
        <xdr:cNvPr id="140" name="円/楕円 139"/>
        <xdr:cNvSpPr/>
      </xdr:nvSpPr>
      <xdr:spPr bwMode="auto">
        <a:xfrm>
          <a:off x="3556000" y="733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295655</xdr:rowOff>
    </xdr:from>
    <xdr:ext cx="762000" cy="259045"/>
    <xdr:sp macro="" textlink="">
      <xdr:nvSpPr>
        <xdr:cNvPr id="141" name="テキスト ボックス 140"/>
        <xdr:cNvSpPr txBox="1"/>
      </xdr:nvSpPr>
      <xdr:spPr>
        <a:xfrm>
          <a:off x="3225800" y="742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186124</xdr:rowOff>
    </xdr:from>
    <xdr:to>
      <xdr:col>2</xdr:col>
      <xdr:colOff>692150</xdr:colOff>
      <xdr:row>37</xdr:row>
      <xdr:rowOff>287724</xdr:rowOff>
    </xdr:to>
    <xdr:sp macro="" textlink="">
      <xdr:nvSpPr>
        <xdr:cNvPr id="142" name="円/楕円 141"/>
        <xdr:cNvSpPr/>
      </xdr:nvSpPr>
      <xdr:spPr bwMode="auto">
        <a:xfrm>
          <a:off x="2857500" y="7310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272501</xdr:rowOff>
    </xdr:from>
    <xdr:ext cx="762000" cy="259045"/>
    <xdr:sp macro="" textlink="">
      <xdr:nvSpPr>
        <xdr:cNvPr id="143" name="テキスト ボックス 142"/>
        <xdr:cNvSpPr txBox="1"/>
      </xdr:nvSpPr>
      <xdr:spPr>
        <a:xfrm>
          <a:off x="2527300" y="739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14,956
14,735
144.76
7,489,597
6,957,468
427,854
5,051,353
5,900,568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97333</xdr:rowOff>
    </xdr:from>
    <xdr:to>
      <xdr:col>6</xdr:col>
      <xdr:colOff>511175</xdr:colOff>
      <xdr:row>36</xdr:row>
      <xdr:rowOff>111082</xdr:rowOff>
    </xdr:to>
    <xdr:cxnSp macro="">
      <xdr:nvCxnSpPr>
        <xdr:cNvPr id="63" name="直線コネクタ 62"/>
        <xdr:cNvCxnSpPr/>
      </xdr:nvCxnSpPr>
      <xdr:spPr>
        <a:xfrm>
          <a:off x="3797300" y="6269533"/>
          <a:ext cx="8382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97333</xdr:rowOff>
    </xdr:from>
    <xdr:to>
      <xdr:col>5</xdr:col>
      <xdr:colOff>358775</xdr:colOff>
      <xdr:row>36</xdr:row>
      <xdr:rowOff>108512</xdr:rowOff>
    </xdr:to>
    <xdr:cxnSp macro="">
      <xdr:nvCxnSpPr>
        <xdr:cNvPr id="66" name="直線コネクタ 65"/>
        <xdr:cNvCxnSpPr/>
      </xdr:nvCxnSpPr>
      <xdr:spPr>
        <a:xfrm flipV="1">
          <a:off x="2908300" y="6269533"/>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108512</xdr:rowOff>
    </xdr:from>
    <xdr:to>
      <xdr:col>4</xdr:col>
      <xdr:colOff>155575</xdr:colOff>
      <xdr:row>36</xdr:row>
      <xdr:rowOff>137305</xdr:rowOff>
    </xdr:to>
    <xdr:cxnSp macro="">
      <xdr:nvCxnSpPr>
        <xdr:cNvPr id="69" name="直線コネクタ 68"/>
        <xdr:cNvCxnSpPr/>
      </xdr:nvCxnSpPr>
      <xdr:spPr>
        <a:xfrm flipV="1">
          <a:off x="2019300" y="6280712"/>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3366</xdr:rowOff>
    </xdr:from>
    <xdr:ext cx="534377" cy="259045"/>
    <xdr:sp macro="" textlink="">
      <xdr:nvSpPr>
        <xdr:cNvPr id="71" name="テキスト ボックス 70"/>
        <xdr:cNvSpPr txBox="1"/>
      </xdr:nvSpPr>
      <xdr:spPr>
        <a:xfrm>
          <a:off x="2641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132265</xdr:rowOff>
    </xdr:from>
    <xdr:to>
      <xdr:col>2</xdr:col>
      <xdr:colOff>638175</xdr:colOff>
      <xdr:row>36</xdr:row>
      <xdr:rowOff>137305</xdr:rowOff>
    </xdr:to>
    <xdr:cxnSp macro="">
      <xdr:nvCxnSpPr>
        <xdr:cNvPr id="72" name="直線コネクタ 71"/>
        <xdr:cNvCxnSpPr/>
      </xdr:nvCxnSpPr>
      <xdr:spPr>
        <a:xfrm>
          <a:off x="1130300" y="6304465"/>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17605</xdr:rowOff>
    </xdr:from>
    <xdr:ext cx="534377" cy="259045"/>
    <xdr:sp macro="" textlink="">
      <xdr:nvSpPr>
        <xdr:cNvPr id="74" name="テキスト ボックス 73"/>
        <xdr:cNvSpPr txBox="1"/>
      </xdr:nvSpPr>
      <xdr:spPr>
        <a:xfrm>
          <a:off x="1752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164780</xdr:rowOff>
    </xdr:from>
    <xdr:ext cx="534377" cy="259045"/>
    <xdr:sp macro="" textlink="">
      <xdr:nvSpPr>
        <xdr:cNvPr id="76" name="テキスト ボックス 75"/>
        <xdr:cNvSpPr txBox="1"/>
      </xdr:nvSpPr>
      <xdr:spPr>
        <a:xfrm>
          <a:off x="863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60282</xdr:rowOff>
    </xdr:from>
    <xdr:to>
      <xdr:col>6</xdr:col>
      <xdr:colOff>561975</xdr:colOff>
      <xdr:row>36</xdr:row>
      <xdr:rowOff>161882</xdr:rowOff>
    </xdr:to>
    <xdr:sp macro="" textlink="">
      <xdr:nvSpPr>
        <xdr:cNvPr id="82" name="円/楕円 81"/>
        <xdr:cNvSpPr/>
      </xdr:nvSpPr>
      <xdr:spPr>
        <a:xfrm>
          <a:off x="4584700" y="62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38709</xdr:rowOff>
    </xdr:from>
    <xdr:ext cx="534377" cy="259045"/>
    <xdr:sp macro="" textlink="">
      <xdr:nvSpPr>
        <xdr:cNvPr id="83" name="人件費該当値テキスト"/>
        <xdr:cNvSpPr txBox="1"/>
      </xdr:nvSpPr>
      <xdr:spPr>
        <a:xfrm>
          <a:off x="4686300" y="62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46533</xdr:rowOff>
    </xdr:from>
    <xdr:to>
      <xdr:col>5</xdr:col>
      <xdr:colOff>409575</xdr:colOff>
      <xdr:row>36</xdr:row>
      <xdr:rowOff>148133</xdr:rowOff>
    </xdr:to>
    <xdr:sp macro="" textlink="">
      <xdr:nvSpPr>
        <xdr:cNvPr id="84" name="円/楕円 83"/>
        <xdr:cNvSpPr/>
      </xdr:nvSpPr>
      <xdr:spPr>
        <a:xfrm>
          <a:off x="3746500" y="62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139260</xdr:rowOff>
    </xdr:from>
    <xdr:ext cx="534377" cy="259045"/>
    <xdr:sp macro="" textlink="">
      <xdr:nvSpPr>
        <xdr:cNvPr id="85" name="テキスト ボックス 84"/>
        <xdr:cNvSpPr txBox="1"/>
      </xdr:nvSpPr>
      <xdr:spPr>
        <a:xfrm>
          <a:off x="3530111" y="63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77,392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57712</xdr:rowOff>
    </xdr:from>
    <xdr:to>
      <xdr:col>4</xdr:col>
      <xdr:colOff>206375</xdr:colOff>
      <xdr:row>36</xdr:row>
      <xdr:rowOff>159312</xdr:rowOff>
    </xdr:to>
    <xdr:sp macro="" textlink="">
      <xdr:nvSpPr>
        <xdr:cNvPr id="86" name="円/楕円 85"/>
        <xdr:cNvSpPr/>
      </xdr:nvSpPr>
      <xdr:spPr>
        <a:xfrm>
          <a:off x="2857500" y="62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150439</xdr:rowOff>
    </xdr:from>
    <xdr:ext cx="534377" cy="259045"/>
    <xdr:sp macro="" textlink="">
      <xdr:nvSpPr>
        <xdr:cNvPr id="87" name="テキスト ボックス 86"/>
        <xdr:cNvSpPr txBox="1"/>
      </xdr:nvSpPr>
      <xdr:spPr>
        <a:xfrm>
          <a:off x="2641111" y="63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86505</xdr:rowOff>
    </xdr:from>
    <xdr:to>
      <xdr:col>3</xdr:col>
      <xdr:colOff>3175</xdr:colOff>
      <xdr:row>37</xdr:row>
      <xdr:rowOff>16655</xdr:rowOff>
    </xdr:to>
    <xdr:sp macro="" textlink="">
      <xdr:nvSpPr>
        <xdr:cNvPr id="88" name="円/楕円 87"/>
        <xdr:cNvSpPr/>
      </xdr:nvSpPr>
      <xdr:spPr>
        <a:xfrm>
          <a:off x="1968500" y="62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7782</xdr:rowOff>
    </xdr:from>
    <xdr:ext cx="534377" cy="259045"/>
    <xdr:sp macro="" textlink="">
      <xdr:nvSpPr>
        <xdr:cNvPr id="89" name="テキスト ボックス 88"/>
        <xdr:cNvSpPr txBox="1"/>
      </xdr:nvSpPr>
      <xdr:spPr>
        <a:xfrm>
          <a:off x="1752111" y="63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81465</xdr:rowOff>
    </xdr:from>
    <xdr:to>
      <xdr:col>1</xdr:col>
      <xdr:colOff>485775</xdr:colOff>
      <xdr:row>37</xdr:row>
      <xdr:rowOff>11615</xdr:rowOff>
    </xdr:to>
    <xdr:sp macro="" textlink="">
      <xdr:nvSpPr>
        <xdr:cNvPr id="90" name="円/楕円 89"/>
        <xdr:cNvSpPr/>
      </xdr:nvSpPr>
      <xdr:spPr>
        <a:xfrm>
          <a:off x="1079500" y="62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2742</xdr:rowOff>
    </xdr:from>
    <xdr:ext cx="534377" cy="259045"/>
    <xdr:sp macro="" textlink="">
      <xdr:nvSpPr>
        <xdr:cNvPr id="91" name="テキスト ボックス 90"/>
        <xdr:cNvSpPr txBox="1"/>
      </xdr:nvSpPr>
      <xdr:spPr>
        <a:xfrm>
          <a:off x="863111" y="63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93828</xdr:rowOff>
    </xdr:from>
    <xdr:to>
      <xdr:col>6</xdr:col>
      <xdr:colOff>511175</xdr:colOff>
      <xdr:row>57</xdr:row>
      <xdr:rowOff>146352</xdr:rowOff>
    </xdr:to>
    <xdr:cxnSp macro="">
      <xdr:nvCxnSpPr>
        <xdr:cNvPr id="121" name="直線コネクタ 120"/>
        <xdr:cNvCxnSpPr/>
      </xdr:nvCxnSpPr>
      <xdr:spPr>
        <a:xfrm flipV="1">
          <a:off x="3797300" y="9866478"/>
          <a:ext cx="838200"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146352</xdr:rowOff>
    </xdr:from>
    <xdr:to>
      <xdr:col>5</xdr:col>
      <xdr:colOff>358775</xdr:colOff>
      <xdr:row>57</xdr:row>
      <xdr:rowOff>160785</xdr:rowOff>
    </xdr:to>
    <xdr:cxnSp macro="">
      <xdr:nvCxnSpPr>
        <xdr:cNvPr id="124" name="直線コネクタ 123"/>
        <xdr:cNvCxnSpPr/>
      </xdr:nvCxnSpPr>
      <xdr:spPr>
        <a:xfrm flipV="1">
          <a:off x="2908300" y="9919002"/>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151778</xdr:rowOff>
    </xdr:from>
    <xdr:to>
      <xdr:col>4</xdr:col>
      <xdr:colOff>155575</xdr:colOff>
      <xdr:row>57</xdr:row>
      <xdr:rowOff>160785</xdr:rowOff>
    </xdr:to>
    <xdr:cxnSp macro="">
      <xdr:nvCxnSpPr>
        <xdr:cNvPr id="127" name="直線コネクタ 126"/>
        <xdr:cNvCxnSpPr/>
      </xdr:nvCxnSpPr>
      <xdr:spPr>
        <a:xfrm>
          <a:off x="2019300" y="992442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151778</xdr:rowOff>
    </xdr:from>
    <xdr:to>
      <xdr:col>2</xdr:col>
      <xdr:colOff>638175</xdr:colOff>
      <xdr:row>58</xdr:row>
      <xdr:rowOff>9565</xdr:rowOff>
    </xdr:to>
    <xdr:cxnSp macro="">
      <xdr:nvCxnSpPr>
        <xdr:cNvPr id="130" name="直線コネクタ 129"/>
        <xdr:cNvCxnSpPr/>
      </xdr:nvCxnSpPr>
      <xdr:spPr>
        <a:xfrm flipV="1">
          <a:off x="1130300" y="9924428"/>
          <a:ext cx="889000" cy="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43028</xdr:rowOff>
    </xdr:from>
    <xdr:to>
      <xdr:col>6</xdr:col>
      <xdr:colOff>561975</xdr:colOff>
      <xdr:row>57</xdr:row>
      <xdr:rowOff>144628</xdr:rowOff>
    </xdr:to>
    <xdr:sp macro="" textlink="">
      <xdr:nvSpPr>
        <xdr:cNvPr id="140" name="円/楕円 139"/>
        <xdr:cNvSpPr/>
      </xdr:nvSpPr>
      <xdr:spPr>
        <a:xfrm>
          <a:off x="4584700" y="98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65905</xdr:rowOff>
    </xdr:from>
    <xdr:ext cx="534377" cy="259045"/>
    <xdr:sp macro="" textlink="">
      <xdr:nvSpPr>
        <xdr:cNvPr id="141" name="物件費該当値テキスト"/>
        <xdr:cNvSpPr txBox="1"/>
      </xdr:nvSpPr>
      <xdr:spPr>
        <a:xfrm>
          <a:off x="4686300" y="96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95552</xdr:rowOff>
    </xdr:from>
    <xdr:to>
      <xdr:col>5</xdr:col>
      <xdr:colOff>409575</xdr:colOff>
      <xdr:row>58</xdr:row>
      <xdr:rowOff>25702</xdr:rowOff>
    </xdr:to>
    <xdr:sp macro="" textlink="">
      <xdr:nvSpPr>
        <xdr:cNvPr id="142" name="円/楕円 141"/>
        <xdr:cNvSpPr/>
      </xdr:nvSpPr>
      <xdr:spPr>
        <a:xfrm>
          <a:off x="3746500" y="98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16829</xdr:rowOff>
    </xdr:from>
    <xdr:ext cx="534377" cy="259045"/>
    <xdr:sp macro="" textlink="">
      <xdr:nvSpPr>
        <xdr:cNvPr id="143" name="テキスト ボックス 142"/>
        <xdr:cNvSpPr txBox="1"/>
      </xdr:nvSpPr>
      <xdr:spPr>
        <a:xfrm>
          <a:off x="3530111" y="996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109985</xdr:rowOff>
    </xdr:from>
    <xdr:to>
      <xdr:col>4</xdr:col>
      <xdr:colOff>206375</xdr:colOff>
      <xdr:row>58</xdr:row>
      <xdr:rowOff>40135</xdr:rowOff>
    </xdr:to>
    <xdr:sp macro="" textlink="">
      <xdr:nvSpPr>
        <xdr:cNvPr id="144" name="円/楕円 143"/>
        <xdr:cNvSpPr/>
      </xdr:nvSpPr>
      <xdr:spPr>
        <a:xfrm>
          <a:off x="2857500" y="98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31262</xdr:rowOff>
    </xdr:from>
    <xdr:ext cx="534377" cy="259045"/>
    <xdr:sp macro="" textlink="">
      <xdr:nvSpPr>
        <xdr:cNvPr id="145" name="テキスト ボックス 144"/>
        <xdr:cNvSpPr txBox="1"/>
      </xdr:nvSpPr>
      <xdr:spPr>
        <a:xfrm>
          <a:off x="2641111" y="997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100978</xdr:rowOff>
    </xdr:from>
    <xdr:to>
      <xdr:col>3</xdr:col>
      <xdr:colOff>3175</xdr:colOff>
      <xdr:row>58</xdr:row>
      <xdr:rowOff>31128</xdr:rowOff>
    </xdr:to>
    <xdr:sp macro="" textlink="">
      <xdr:nvSpPr>
        <xdr:cNvPr id="146" name="円/楕円 145"/>
        <xdr:cNvSpPr/>
      </xdr:nvSpPr>
      <xdr:spPr>
        <a:xfrm>
          <a:off x="1968500" y="9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22255</xdr:rowOff>
    </xdr:from>
    <xdr:ext cx="534377" cy="259045"/>
    <xdr:sp macro="" textlink="">
      <xdr:nvSpPr>
        <xdr:cNvPr id="147" name="テキスト ボックス 146"/>
        <xdr:cNvSpPr txBox="1"/>
      </xdr:nvSpPr>
      <xdr:spPr>
        <a:xfrm>
          <a:off x="1752111" y="99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130215</xdr:rowOff>
    </xdr:from>
    <xdr:to>
      <xdr:col>1</xdr:col>
      <xdr:colOff>485775</xdr:colOff>
      <xdr:row>58</xdr:row>
      <xdr:rowOff>60365</xdr:rowOff>
    </xdr:to>
    <xdr:sp macro="" textlink="">
      <xdr:nvSpPr>
        <xdr:cNvPr id="148" name="円/楕円 147"/>
        <xdr:cNvSpPr/>
      </xdr:nvSpPr>
      <xdr:spPr>
        <a:xfrm>
          <a:off x="1079500" y="99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51492</xdr:rowOff>
    </xdr:from>
    <xdr:ext cx="534377" cy="259045"/>
    <xdr:sp macro="" textlink="">
      <xdr:nvSpPr>
        <xdr:cNvPr id="149" name="テキスト ボックス 148"/>
        <xdr:cNvSpPr txBox="1"/>
      </xdr:nvSpPr>
      <xdr:spPr>
        <a:xfrm>
          <a:off x="863111" y="999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62708</xdr:rowOff>
    </xdr:from>
    <xdr:to>
      <xdr:col>6</xdr:col>
      <xdr:colOff>511175</xdr:colOff>
      <xdr:row>78</xdr:row>
      <xdr:rowOff>69086</xdr:rowOff>
    </xdr:to>
    <xdr:cxnSp macro="">
      <xdr:nvCxnSpPr>
        <xdr:cNvPr id="176" name="直線コネクタ 175"/>
        <xdr:cNvCxnSpPr/>
      </xdr:nvCxnSpPr>
      <xdr:spPr>
        <a:xfrm flipV="1">
          <a:off x="3797300" y="13435808"/>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69086</xdr:rowOff>
    </xdr:from>
    <xdr:to>
      <xdr:col>5</xdr:col>
      <xdr:colOff>358775</xdr:colOff>
      <xdr:row>78</xdr:row>
      <xdr:rowOff>74251</xdr:rowOff>
    </xdr:to>
    <xdr:cxnSp macro="">
      <xdr:nvCxnSpPr>
        <xdr:cNvPr id="179" name="直線コネクタ 178"/>
        <xdr:cNvCxnSpPr/>
      </xdr:nvCxnSpPr>
      <xdr:spPr>
        <a:xfrm flipV="1">
          <a:off x="2908300" y="13442186"/>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74251</xdr:rowOff>
    </xdr:from>
    <xdr:to>
      <xdr:col>4</xdr:col>
      <xdr:colOff>155575</xdr:colOff>
      <xdr:row>78</xdr:row>
      <xdr:rowOff>95648</xdr:rowOff>
    </xdr:to>
    <xdr:cxnSp macro="">
      <xdr:nvCxnSpPr>
        <xdr:cNvPr id="182" name="直線コネクタ 181"/>
        <xdr:cNvCxnSpPr/>
      </xdr:nvCxnSpPr>
      <xdr:spPr>
        <a:xfrm flipV="1">
          <a:off x="2019300" y="13447351"/>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4" name="テキスト ボックス 183"/>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77110</xdr:rowOff>
    </xdr:from>
    <xdr:to>
      <xdr:col>2</xdr:col>
      <xdr:colOff>638175</xdr:colOff>
      <xdr:row>78</xdr:row>
      <xdr:rowOff>95648</xdr:rowOff>
    </xdr:to>
    <xdr:cxnSp macro="">
      <xdr:nvCxnSpPr>
        <xdr:cNvPr id="185" name="直線コネクタ 184"/>
        <xdr:cNvCxnSpPr/>
      </xdr:nvCxnSpPr>
      <xdr:spPr>
        <a:xfrm>
          <a:off x="1130300" y="13450210"/>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87606</xdr:rowOff>
    </xdr:from>
    <xdr:ext cx="469744" cy="259045"/>
    <xdr:sp macro="" textlink="">
      <xdr:nvSpPr>
        <xdr:cNvPr id="187" name="テキスト ボックス 186"/>
        <xdr:cNvSpPr txBox="1"/>
      </xdr:nvSpPr>
      <xdr:spPr>
        <a:xfrm>
          <a:off x="1784427" y="131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89" name="テキスト ボックス 188"/>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11908</xdr:rowOff>
    </xdr:from>
    <xdr:to>
      <xdr:col>6</xdr:col>
      <xdr:colOff>561975</xdr:colOff>
      <xdr:row>78</xdr:row>
      <xdr:rowOff>113508</xdr:rowOff>
    </xdr:to>
    <xdr:sp macro="" textlink="">
      <xdr:nvSpPr>
        <xdr:cNvPr id="195" name="円/楕円 194"/>
        <xdr:cNvSpPr/>
      </xdr:nvSpPr>
      <xdr:spPr>
        <a:xfrm>
          <a:off x="45847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98285</xdr:rowOff>
    </xdr:from>
    <xdr:ext cx="469744" cy="259045"/>
    <xdr:sp macro="" textlink="">
      <xdr:nvSpPr>
        <xdr:cNvPr id="196" name="維持補修費該当値テキスト"/>
        <xdr:cNvSpPr txBox="1"/>
      </xdr:nvSpPr>
      <xdr:spPr>
        <a:xfrm>
          <a:off x="4686300" y="1329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18286</xdr:rowOff>
    </xdr:from>
    <xdr:to>
      <xdr:col>5</xdr:col>
      <xdr:colOff>409575</xdr:colOff>
      <xdr:row>78</xdr:row>
      <xdr:rowOff>119886</xdr:rowOff>
    </xdr:to>
    <xdr:sp macro="" textlink="">
      <xdr:nvSpPr>
        <xdr:cNvPr id="197" name="円/楕円 196"/>
        <xdr:cNvSpPr/>
      </xdr:nvSpPr>
      <xdr:spPr>
        <a:xfrm>
          <a:off x="3746500" y="133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111013</xdr:rowOff>
    </xdr:from>
    <xdr:ext cx="469744" cy="259045"/>
    <xdr:sp macro="" textlink="">
      <xdr:nvSpPr>
        <xdr:cNvPr id="198" name="テキスト ボックス 197"/>
        <xdr:cNvSpPr txBox="1"/>
      </xdr:nvSpPr>
      <xdr:spPr>
        <a:xfrm>
          <a:off x="3562427" y="1348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23451</xdr:rowOff>
    </xdr:from>
    <xdr:to>
      <xdr:col>4</xdr:col>
      <xdr:colOff>206375</xdr:colOff>
      <xdr:row>78</xdr:row>
      <xdr:rowOff>125051</xdr:rowOff>
    </xdr:to>
    <xdr:sp macro="" textlink="">
      <xdr:nvSpPr>
        <xdr:cNvPr id="199" name="円/楕円 198"/>
        <xdr:cNvSpPr/>
      </xdr:nvSpPr>
      <xdr:spPr>
        <a:xfrm>
          <a:off x="2857500" y="133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116178</xdr:rowOff>
    </xdr:from>
    <xdr:ext cx="469744" cy="259045"/>
    <xdr:sp macro="" textlink="">
      <xdr:nvSpPr>
        <xdr:cNvPr id="200" name="テキスト ボックス 199"/>
        <xdr:cNvSpPr txBox="1"/>
      </xdr:nvSpPr>
      <xdr:spPr>
        <a:xfrm>
          <a:off x="2673427" y="134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44848</xdr:rowOff>
    </xdr:from>
    <xdr:to>
      <xdr:col>3</xdr:col>
      <xdr:colOff>3175</xdr:colOff>
      <xdr:row>78</xdr:row>
      <xdr:rowOff>146448</xdr:rowOff>
    </xdr:to>
    <xdr:sp macro="" textlink="">
      <xdr:nvSpPr>
        <xdr:cNvPr id="201" name="円/楕円 200"/>
        <xdr:cNvSpPr/>
      </xdr:nvSpPr>
      <xdr:spPr>
        <a:xfrm>
          <a:off x="1968500" y="134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137575</xdr:rowOff>
    </xdr:from>
    <xdr:ext cx="469744" cy="259045"/>
    <xdr:sp macro="" textlink="">
      <xdr:nvSpPr>
        <xdr:cNvPr id="202" name="テキスト ボックス 201"/>
        <xdr:cNvSpPr txBox="1"/>
      </xdr:nvSpPr>
      <xdr:spPr>
        <a:xfrm>
          <a:off x="1784427" y="1351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26310</xdr:rowOff>
    </xdr:from>
    <xdr:to>
      <xdr:col>1</xdr:col>
      <xdr:colOff>485775</xdr:colOff>
      <xdr:row>78</xdr:row>
      <xdr:rowOff>127910</xdr:rowOff>
    </xdr:to>
    <xdr:sp macro="" textlink="">
      <xdr:nvSpPr>
        <xdr:cNvPr id="203" name="円/楕円 202"/>
        <xdr:cNvSpPr/>
      </xdr:nvSpPr>
      <xdr:spPr>
        <a:xfrm>
          <a:off x="1079500" y="133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119037</xdr:rowOff>
    </xdr:from>
    <xdr:ext cx="469744" cy="259045"/>
    <xdr:sp macro="" textlink="">
      <xdr:nvSpPr>
        <xdr:cNvPr id="204" name="テキスト ボックス 203"/>
        <xdr:cNvSpPr txBox="1"/>
      </xdr:nvSpPr>
      <xdr:spPr>
        <a:xfrm>
          <a:off x="895427" y="1349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28812</xdr:rowOff>
    </xdr:from>
    <xdr:to>
      <xdr:col>6</xdr:col>
      <xdr:colOff>510540</xdr:colOff>
      <xdr:row>98</xdr:row>
      <xdr:rowOff>5071</xdr:rowOff>
    </xdr:to>
    <xdr:cxnSp macro="">
      <xdr:nvCxnSpPr>
        <xdr:cNvPr id="231" name="直線コネクタ 230"/>
        <xdr:cNvCxnSpPr/>
      </xdr:nvCxnSpPr>
      <xdr:spPr>
        <a:xfrm flipV="1">
          <a:off x="4633595" y="15459312"/>
          <a:ext cx="1270" cy="1347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8898</xdr:rowOff>
    </xdr:from>
    <xdr:ext cx="534377" cy="259045"/>
    <xdr:sp macro="" textlink="">
      <xdr:nvSpPr>
        <xdr:cNvPr id="232" name="扶助費最小値テキスト"/>
        <xdr:cNvSpPr txBox="1"/>
      </xdr:nvSpPr>
      <xdr:spPr>
        <a:xfrm>
          <a:off x="4686300" y="1681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98</xdr:row>
      <xdr:rowOff>5071</xdr:rowOff>
    </xdr:from>
    <xdr:to>
      <xdr:col>6</xdr:col>
      <xdr:colOff>600075</xdr:colOff>
      <xdr:row>98</xdr:row>
      <xdr:rowOff>5071</xdr:rowOff>
    </xdr:to>
    <xdr:cxnSp macro="">
      <xdr:nvCxnSpPr>
        <xdr:cNvPr id="233" name="直線コネクタ 232"/>
        <xdr:cNvCxnSpPr/>
      </xdr:nvCxnSpPr>
      <xdr:spPr>
        <a:xfrm>
          <a:off x="4546600" y="168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146939</xdr:rowOff>
    </xdr:from>
    <xdr:ext cx="599010" cy="259045"/>
    <xdr:sp macro="" textlink="">
      <xdr:nvSpPr>
        <xdr:cNvPr id="234" name="扶助費最大値テキスト"/>
        <xdr:cNvSpPr txBox="1"/>
      </xdr:nvSpPr>
      <xdr:spPr>
        <a:xfrm>
          <a:off x="4686300" y="1523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28812</xdr:rowOff>
    </xdr:from>
    <xdr:to>
      <xdr:col>6</xdr:col>
      <xdr:colOff>600075</xdr:colOff>
      <xdr:row>90</xdr:row>
      <xdr:rowOff>28812</xdr:rowOff>
    </xdr:to>
    <xdr:cxnSp macro="">
      <xdr:nvCxnSpPr>
        <xdr:cNvPr id="235" name="直線コネクタ 234"/>
        <xdr:cNvCxnSpPr/>
      </xdr:nvCxnSpPr>
      <xdr:spPr>
        <a:xfrm>
          <a:off x="4546600" y="1545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125445</xdr:rowOff>
    </xdr:from>
    <xdr:to>
      <xdr:col>6</xdr:col>
      <xdr:colOff>511175</xdr:colOff>
      <xdr:row>98</xdr:row>
      <xdr:rowOff>27457</xdr:rowOff>
    </xdr:to>
    <xdr:cxnSp macro="">
      <xdr:nvCxnSpPr>
        <xdr:cNvPr id="236" name="直線コネクタ 235"/>
        <xdr:cNvCxnSpPr/>
      </xdr:nvCxnSpPr>
      <xdr:spPr>
        <a:xfrm flipV="1">
          <a:off x="3797300" y="16756095"/>
          <a:ext cx="838200" cy="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100919</xdr:rowOff>
    </xdr:from>
    <xdr:ext cx="534377" cy="259045"/>
    <xdr:sp macro="" textlink="">
      <xdr:nvSpPr>
        <xdr:cNvPr id="237" name="扶助費平均値テキスト"/>
        <xdr:cNvSpPr txBox="1"/>
      </xdr:nvSpPr>
      <xdr:spPr>
        <a:xfrm>
          <a:off x="4686300" y="16217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78042</xdr:rowOff>
    </xdr:from>
    <xdr:to>
      <xdr:col>6</xdr:col>
      <xdr:colOff>561975</xdr:colOff>
      <xdr:row>96</xdr:row>
      <xdr:rowOff>8192</xdr:rowOff>
    </xdr:to>
    <xdr:sp macro="" textlink="">
      <xdr:nvSpPr>
        <xdr:cNvPr id="238" name="フローチャート : 判断 237"/>
        <xdr:cNvSpPr/>
      </xdr:nvSpPr>
      <xdr:spPr>
        <a:xfrm>
          <a:off x="4584700" y="1636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7063</xdr:rowOff>
    </xdr:from>
    <xdr:to>
      <xdr:col>5</xdr:col>
      <xdr:colOff>358775</xdr:colOff>
      <xdr:row>98</xdr:row>
      <xdr:rowOff>27457</xdr:rowOff>
    </xdr:to>
    <xdr:cxnSp macro="">
      <xdr:nvCxnSpPr>
        <xdr:cNvPr id="239" name="直線コネクタ 238"/>
        <xdr:cNvCxnSpPr/>
      </xdr:nvCxnSpPr>
      <xdr:spPr>
        <a:xfrm>
          <a:off x="2908300" y="16809163"/>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122374</xdr:rowOff>
    </xdr:from>
    <xdr:to>
      <xdr:col>5</xdr:col>
      <xdr:colOff>409575</xdr:colOff>
      <xdr:row>96</xdr:row>
      <xdr:rowOff>52524</xdr:rowOff>
    </xdr:to>
    <xdr:sp macro="" textlink="">
      <xdr:nvSpPr>
        <xdr:cNvPr id="240" name="フローチャート : 判断 239"/>
        <xdr:cNvSpPr/>
      </xdr:nvSpPr>
      <xdr:spPr>
        <a:xfrm>
          <a:off x="3746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69051</xdr:rowOff>
    </xdr:from>
    <xdr:ext cx="534377" cy="259045"/>
    <xdr:sp macro="" textlink="">
      <xdr:nvSpPr>
        <xdr:cNvPr id="241" name="テキスト ボックス 240"/>
        <xdr:cNvSpPr txBox="1"/>
      </xdr:nvSpPr>
      <xdr:spPr>
        <a:xfrm>
          <a:off x="3530111" y="16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7063</xdr:rowOff>
    </xdr:from>
    <xdr:to>
      <xdr:col>4</xdr:col>
      <xdr:colOff>155575</xdr:colOff>
      <xdr:row>98</xdr:row>
      <xdr:rowOff>45958</xdr:rowOff>
    </xdr:to>
    <xdr:cxnSp macro="">
      <xdr:nvCxnSpPr>
        <xdr:cNvPr id="242" name="直線コネクタ 241"/>
        <xdr:cNvCxnSpPr/>
      </xdr:nvCxnSpPr>
      <xdr:spPr>
        <a:xfrm flipV="1">
          <a:off x="2019300" y="16809163"/>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68914</xdr:rowOff>
    </xdr:from>
    <xdr:to>
      <xdr:col>4</xdr:col>
      <xdr:colOff>206375</xdr:colOff>
      <xdr:row>96</xdr:row>
      <xdr:rowOff>170514</xdr:rowOff>
    </xdr:to>
    <xdr:sp macro="" textlink="">
      <xdr:nvSpPr>
        <xdr:cNvPr id="243" name="フローチャート : 判断 242"/>
        <xdr:cNvSpPr/>
      </xdr:nvSpPr>
      <xdr:spPr>
        <a:xfrm>
          <a:off x="2857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15591</xdr:rowOff>
    </xdr:from>
    <xdr:ext cx="534377" cy="259045"/>
    <xdr:sp macro="" textlink="">
      <xdr:nvSpPr>
        <xdr:cNvPr id="244" name="テキスト ボックス 243"/>
        <xdr:cNvSpPr txBox="1"/>
      </xdr:nvSpPr>
      <xdr:spPr>
        <a:xfrm>
          <a:off x="2641111" y="163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19619</xdr:rowOff>
    </xdr:from>
    <xdr:to>
      <xdr:col>2</xdr:col>
      <xdr:colOff>638175</xdr:colOff>
      <xdr:row>98</xdr:row>
      <xdr:rowOff>45958</xdr:rowOff>
    </xdr:to>
    <xdr:cxnSp macro="">
      <xdr:nvCxnSpPr>
        <xdr:cNvPr id="245" name="直線コネクタ 244"/>
        <xdr:cNvCxnSpPr/>
      </xdr:nvCxnSpPr>
      <xdr:spPr>
        <a:xfrm>
          <a:off x="1130300" y="16821719"/>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138489</xdr:rowOff>
    </xdr:from>
    <xdr:to>
      <xdr:col>3</xdr:col>
      <xdr:colOff>3175</xdr:colOff>
      <xdr:row>97</xdr:row>
      <xdr:rowOff>68639</xdr:rowOff>
    </xdr:to>
    <xdr:sp macro="" textlink="">
      <xdr:nvSpPr>
        <xdr:cNvPr id="246" name="フローチャート : 判断 245"/>
        <xdr:cNvSpPr/>
      </xdr:nvSpPr>
      <xdr:spPr>
        <a:xfrm>
          <a:off x="1968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85166</xdr:rowOff>
    </xdr:from>
    <xdr:ext cx="534377" cy="259045"/>
    <xdr:sp macro="" textlink="">
      <xdr:nvSpPr>
        <xdr:cNvPr id="247" name="テキスト ボックス 246"/>
        <xdr:cNvSpPr txBox="1"/>
      </xdr:nvSpPr>
      <xdr:spPr>
        <a:xfrm>
          <a:off x="1752111" y="163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58398</xdr:rowOff>
    </xdr:from>
    <xdr:to>
      <xdr:col>1</xdr:col>
      <xdr:colOff>485775</xdr:colOff>
      <xdr:row>96</xdr:row>
      <xdr:rowOff>159998</xdr:rowOff>
    </xdr:to>
    <xdr:sp macro="" textlink="">
      <xdr:nvSpPr>
        <xdr:cNvPr id="248" name="フローチャート : 判断 247"/>
        <xdr:cNvSpPr/>
      </xdr:nvSpPr>
      <xdr:spPr>
        <a:xfrm>
          <a:off x="1079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5075</xdr:rowOff>
    </xdr:from>
    <xdr:ext cx="534377" cy="259045"/>
    <xdr:sp macro="" textlink="">
      <xdr:nvSpPr>
        <xdr:cNvPr id="249" name="テキスト ボックス 248"/>
        <xdr:cNvSpPr txBox="1"/>
      </xdr:nvSpPr>
      <xdr:spPr>
        <a:xfrm>
          <a:off x="863111" y="16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74645</xdr:rowOff>
    </xdr:from>
    <xdr:to>
      <xdr:col>6</xdr:col>
      <xdr:colOff>561975</xdr:colOff>
      <xdr:row>98</xdr:row>
      <xdr:rowOff>4795</xdr:rowOff>
    </xdr:to>
    <xdr:sp macro="" textlink="">
      <xdr:nvSpPr>
        <xdr:cNvPr id="255" name="円/楕円 254"/>
        <xdr:cNvSpPr/>
      </xdr:nvSpPr>
      <xdr:spPr>
        <a:xfrm>
          <a:off x="4584700" y="167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161022</xdr:rowOff>
    </xdr:from>
    <xdr:ext cx="534377" cy="259045"/>
    <xdr:sp macro="" textlink="">
      <xdr:nvSpPr>
        <xdr:cNvPr id="256" name="扶助費該当値テキスト"/>
        <xdr:cNvSpPr txBox="1"/>
      </xdr:nvSpPr>
      <xdr:spPr>
        <a:xfrm>
          <a:off x="4686300" y="166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148107</xdr:rowOff>
    </xdr:from>
    <xdr:to>
      <xdr:col>5</xdr:col>
      <xdr:colOff>409575</xdr:colOff>
      <xdr:row>98</xdr:row>
      <xdr:rowOff>78257</xdr:rowOff>
    </xdr:to>
    <xdr:sp macro="" textlink="">
      <xdr:nvSpPr>
        <xdr:cNvPr id="257" name="円/楕円 256"/>
        <xdr:cNvSpPr/>
      </xdr:nvSpPr>
      <xdr:spPr>
        <a:xfrm>
          <a:off x="3746500" y="167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69384</xdr:rowOff>
    </xdr:from>
    <xdr:ext cx="534377" cy="259045"/>
    <xdr:sp macro="" textlink="">
      <xdr:nvSpPr>
        <xdr:cNvPr id="258" name="テキスト ボックス 257"/>
        <xdr:cNvSpPr txBox="1"/>
      </xdr:nvSpPr>
      <xdr:spPr>
        <a:xfrm>
          <a:off x="3530111" y="168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127713</xdr:rowOff>
    </xdr:from>
    <xdr:to>
      <xdr:col>4</xdr:col>
      <xdr:colOff>206375</xdr:colOff>
      <xdr:row>98</xdr:row>
      <xdr:rowOff>57863</xdr:rowOff>
    </xdr:to>
    <xdr:sp macro="" textlink="">
      <xdr:nvSpPr>
        <xdr:cNvPr id="259" name="円/楕円 258"/>
        <xdr:cNvSpPr/>
      </xdr:nvSpPr>
      <xdr:spPr>
        <a:xfrm>
          <a:off x="2857500" y="167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48990</xdr:rowOff>
    </xdr:from>
    <xdr:ext cx="534377" cy="259045"/>
    <xdr:sp macro="" textlink="">
      <xdr:nvSpPr>
        <xdr:cNvPr id="260" name="テキスト ボックス 259"/>
        <xdr:cNvSpPr txBox="1"/>
      </xdr:nvSpPr>
      <xdr:spPr>
        <a:xfrm>
          <a:off x="2641111" y="168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166608</xdr:rowOff>
    </xdr:from>
    <xdr:to>
      <xdr:col>3</xdr:col>
      <xdr:colOff>3175</xdr:colOff>
      <xdr:row>98</xdr:row>
      <xdr:rowOff>96758</xdr:rowOff>
    </xdr:to>
    <xdr:sp macro="" textlink="">
      <xdr:nvSpPr>
        <xdr:cNvPr id="261" name="円/楕円 260"/>
        <xdr:cNvSpPr/>
      </xdr:nvSpPr>
      <xdr:spPr>
        <a:xfrm>
          <a:off x="1968500" y="167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87885</xdr:rowOff>
    </xdr:from>
    <xdr:ext cx="534377" cy="259045"/>
    <xdr:sp macro="" textlink="">
      <xdr:nvSpPr>
        <xdr:cNvPr id="262" name="テキスト ボックス 261"/>
        <xdr:cNvSpPr txBox="1"/>
      </xdr:nvSpPr>
      <xdr:spPr>
        <a:xfrm>
          <a:off x="1752111" y="168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140269</xdr:rowOff>
    </xdr:from>
    <xdr:to>
      <xdr:col>1</xdr:col>
      <xdr:colOff>485775</xdr:colOff>
      <xdr:row>98</xdr:row>
      <xdr:rowOff>70419</xdr:rowOff>
    </xdr:to>
    <xdr:sp macro="" textlink="">
      <xdr:nvSpPr>
        <xdr:cNvPr id="263" name="円/楕円 262"/>
        <xdr:cNvSpPr/>
      </xdr:nvSpPr>
      <xdr:spPr>
        <a:xfrm>
          <a:off x="1079500" y="167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61546</xdr:rowOff>
    </xdr:from>
    <xdr:ext cx="534377" cy="259045"/>
    <xdr:sp macro="" textlink="">
      <xdr:nvSpPr>
        <xdr:cNvPr id="264" name="テキスト ボックス 263"/>
        <xdr:cNvSpPr txBox="1"/>
      </xdr:nvSpPr>
      <xdr:spPr>
        <a:xfrm>
          <a:off x="863111" y="168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6" name="直線コネクタ 285"/>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7"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8" name="直線コネクタ 287"/>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9"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90" name="直線コネクタ 289"/>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160626</xdr:rowOff>
    </xdr:from>
    <xdr:to>
      <xdr:col>15</xdr:col>
      <xdr:colOff>180975</xdr:colOff>
      <xdr:row>36</xdr:row>
      <xdr:rowOff>2668</xdr:rowOff>
    </xdr:to>
    <xdr:cxnSp macro="">
      <xdr:nvCxnSpPr>
        <xdr:cNvPr id="291" name="直線コネクタ 290"/>
        <xdr:cNvCxnSpPr/>
      </xdr:nvCxnSpPr>
      <xdr:spPr>
        <a:xfrm>
          <a:off x="9639300" y="6161376"/>
          <a:ext cx="838200" cy="1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2"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3" name="フローチャート : 判断 292"/>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90560</xdr:rowOff>
    </xdr:from>
    <xdr:to>
      <xdr:col>14</xdr:col>
      <xdr:colOff>28575</xdr:colOff>
      <xdr:row>35</xdr:row>
      <xdr:rowOff>160626</xdr:rowOff>
    </xdr:to>
    <xdr:cxnSp macro="">
      <xdr:nvCxnSpPr>
        <xdr:cNvPr id="294" name="直線コネクタ 293"/>
        <xdr:cNvCxnSpPr/>
      </xdr:nvCxnSpPr>
      <xdr:spPr>
        <a:xfrm>
          <a:off x="8750300" y="6091310"/>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5" name="フローチャート : 判断 294"/>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6" name="テキスト ボックス 295"/>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18537</xdr:rowOff>
    </xdr:from>
    <xdr:to>
      <xdr:col>12</xdr:col>
      <xdr:colOff>511175</xdr:colOff>
      <xdr:row>35</xdr:row>
      <xdr:rowOff>90560</xdr:rowOff>
    </xdr:to>
    <xdr:cxnSp macro="">
      <xdr:nvCxnSpPr>
        <xdr:cNvPr id="297" name="直線コネクタ 296"/>
        <xdr:cNvCxnSpPr/>
      </xdr:nvCxnSpPr>
      <xdr:spPr>
        <a:xfrm>
          <a:off x="7861300" y="5847837"/>
          <a:ext cx="889000" cy="2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8" name="フローチャート : 判断 297"/>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8271</xdr:rowOff>
    </xdr:from>
    <xdr:ext cx="534377" cy="259045"/>
    <xdr:sp macro="" textlink="">
      <xdr:nvSpPr>
        <xdr:cNvPr id="299" name="テキスト ボックス 298"/>
        <xdr:cNvSpPr txBox="1"/>
      </xdr:nvSpPr>
      <xdr:spPr>
        <a:xfrm>
          <a:off x="8483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18537</xdr:rowOff>
    </xdr:from>
    <xdr:to>
      <xdr:col>11</xdr:col>
      <xdr:colOff>307975</xdr:colOff>
      <xdr:row>36</xdr:row>
      <xdr:rowOff>20490</xdr:rowOff>
    </xdr:to>
    <xdr:cxnSp macro="">
      <xdr:nvCxnSpPr>
        <xdr:cNvPr id="300" name="直線コネクタ 299"/>
        <xdr:cNvCxnSpPr/>
      </xdr:nvCxnSpPr>
      <xdr:spPr>
        <a:xfrm flipV="1">
          <a:off x="6972300" y="5847837"/>
          <a:ext cx="889000" cy="34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301" name="フローチャート : 判断 300"/>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166004</xdr:rowOff>
    </xdr:from>
    <xdr:ext cx="534377" cy="259045"/>
    <xdr:sp macro="" textlink="">
      <xdr:nvSpPr>
        <xdr:cNvPr id="302" name="テキスト ボックス 301"/>
        <xdr:cNvSpPr txBox="1"/>
      </xdr:nvSpPr>
      <xdr:spPr>
        <a:xfrm>
          <a:off x="7594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3" name="フローチャート : 判断 302"/>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49428</xdr:rowOff>
    </xdr:from>
    <xdr:ext cx="534377" cy="259045"/>
    <xdr:sp macro="" textlink="">
      <xdr:nvSpPr>
        <xdr:cNvPr id="304" name="テキスト ボックス 303"/>
        <xdr:cNvSpPr txBox="1"/>
      </xdr:nvSpPr>
      <xdr:spPr>
        <a:xfrm>
          <a:off x="6705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123318</xdr:rowOff>
    </xdr:from>
    <xdr:to>
      <xdr:col>15</xdr:col>
      <xdr:colOff>231775</xdr:colOff>
      <xdr:row>36</xdr:row>
      <xdr:rowOff>53468</xdr:rowOff>
    </xdr:to>
    <xdr:sp macro="" textlink="">
      <xdr:nvSpPr>
        <xdr:cNvPr id="310" name="円/楕円 309"/>
        <xdr:cNvSpPr/>
      </xdr:nvSpPr>
      <xdr:spPr>
        <a:xfrm>
          <a:off x="10426700" y="61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146195</xdr:rowOff>
    </xdr:from>
    <xdr:ext cx="599010" cy="259045"/>
    <xdr:sp macro="" textlink="">
      <xdr:nvSpPr>
        <xdr:cNvPr id="311" name="補助費等該当値テキスト"/>
        <xdr:cNvSpPr txBox="1"/>
      </xdr:nvSpPr>
      <xdr:spPr>
        <a:xfrm>
          <a:off x="10528300" y="597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109826</xdr:rowOff>
    </xdr:from>
    <xdr:to>
      <xdr:col>14</xdr:col>
      <xdr:colOff>79375</xdr:colOff>
      <xdr:row>36</xdr:row>
      <xdr:rowOff>39976</xdr:rowOff>
    </xdr:to>
    <xdr:sp macro="" textlink="">
      <xdr:nvSpPr>
        <xdr:cNvPr id="312" name="円/楕円 311"/>
        <xdr:cNvSpPr/>
      </xdr:nvSpPr>
      <xdr:spPr>
        <a:xfrm>
          <a:off x="9588500" y="61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56503</xdr:rowOff>
    </xdr:from>
    <xdr:ext cx="599010" cy="259045"/>
    <xdr:sp macro="" textlink="">
      <xdr:nvSpPr>
        <xdr:cNvPr id="313" name="テキスト ボックス 312"/>
        <xdr:cNvSpPr txBox="1"/>
      </xdr:nvSpPr>
      <xdr:spPr>
        <a:xfrm>
          <a:off x="9339794" y="588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107,923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39760</xdr:rowOff>
    </xdr:from>
    <xdr:to>
      <xdr:col>12</xdr:col>
      <xdr:colOff>561975</xdr:colOff>
      <xdr:row>35</xdr:row>
      <xdr:rowOff>141360</xdr:rowOff>
    </xdr:to>
    <xdr:sp macro="" textlink="">
      <xdr:nvSpPr>
        <xdr:cNvPr id="314" name="円/楕円 313"/>
        <xdr:cNvSpPr/>
      </xdr:nvSpPr>
      <xdr:spPr>
        <a:xfrm>
          <a:off x="8699500" y="60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157887</xdr:rowOff>
    </xdr:from>
    <xdr:ext cx="599010" cy="259045"/>
    <xdr:sp macro="" textlink="">
      <xdr:nvSpPr>
        <xdr:cNvPr id="315" name="テキスト ボックス 314"/>
        <xdr:cNvSpPr txBox="1"/>
      </xdr:nvSpPr>
      <xdr:spPr>
        <a:xfrm>
          <a:off x="8450794" y="581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123,248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139187</xdr:rowOff>
    </xdr:from>
    <xdr:to>
      <xdr:col>11</xdr:col>
      <xdr:colOff>358775</xdr:colOff>
      <xdr:row>34</xdr:row>
      <xdr:rowOff>69337</xdr:rowOff>
    </xdr:to>
    <xdr:sp macro="" textlink="">
      <xdr:nvSpPr>
        <xdr:cNvPr id="316" name="円/楕円 315"/>
        <xdr:cNvSpPr/>
      </xdr:nvSpPr>
      <xdr:spPr>
        <a:xfrm>
          <a:off x="7810500" y="57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85864</xdr:rowOff>
    </xdr:from>
    <xdr:ext cx="599010" cy="259045"/>
    <xdr:sp macro="" textlink="">
      <xdr:nvSpPr>
        <xdr:cNvPr id="317" name="テキスト ボックス 316"/>
        <xdr:cNvSpPr txBox="1"/>
      </xdr:nvSpPr>
      <xdr:spPr>
        <a:xfrm>
          <a:off x="7561794" y="557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176,501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141140</xdr:rowOff>
    </xdr:from>
    <xdr:to>
      <xdr:col>10</xdr:col>
      <xdr:colOff>155575</xdr:colOff>
      <xdr:row>36</xdr:row>
      <xdr:rowOff>71290</xdr:rowOff>
    </xdr:to>
    <xdr:sp macro="" textlink="">
      <xdr:nvSpPr>
        <xdr:cNvPr id="318" name="円/楕円 317"/>
        <xdr:cNvSpPr/>
      </xdr:nvSpPr>
      <xdr:spPr>
        <a:xfrm>
          <a:off x="6921500" y="61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87817</xdr:rowOff>
    </xdr:from>
    <xdr:ext cx="599010" cy="259045"/>
    <xdr:sp macro="" textlink="">
      <xdr:nvSpPr>
        <xdr:cNvPr id="319" name="テキスト ボックス 318"/>
        <xdr:cNvSpPr txBox="1"/>
      </xdr:nvSpPr>
      <xdr:spPr>
        <a:xfrm>
          <a:off x="6672794" y="591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3" name="直線コネクタ 342"/>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4"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5" name="直線コネクタ 344"/>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6"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7" name="直線コネクタ 346"/>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6372</xdr:rowOff>
    </xdr:from>
    <xdr:to>
      <xdr:col>15</xdr:col>
      <xdr:colOff>180975</xdr:colOff>
      <xdr:row>59</xdr:row>
      <xdr:rowOff>15654</xdr:rowOff>
    </xdr:to>
    <xdr:cxnSp macro="">
      <xdr:nvCxnSpPr>
        <xdr:cNvPr id="348" name="直線コネクタ 347"/>
        <xdr:cNvCxnSpPr/>
      </xdr:nvCxnSpPr>
      <xdr:spPr>
        <a:xfrm>
          <a:off x="9639300" y="10121922"/>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9"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50" name="フローチャート : 判断 349"/>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6372</xdr:rowOff>
    </xdr:from>
    <xdr:to>
      <xdr:col>14</xdr:col>
      <xdr:colOff>28575</xdr:colOff>
      <xdr:row>59</xdr:row>
      <xdr:rowOff>17897</xdr:rowOff>
    </xdr:to>
    <xdr:cxnSp macro="">
      <xdr:nvCxnSpPr>
        <xdr:cNvPr id="351" name="直線コネクタ 350"/>
        <xdr:cNvCxnSpPr/>
      </xdr:nvCxnSpPr>
      <xdr:spPr>
        <a:xfrm flipV="1">
          <a:off x="8750300" y="10121922"/>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2" name="フローチャート : 判断 351"/>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3" name="テキスト ボックス 352"/>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7830</xdr:rowOff>
    </xdr:from>
    <xdr:to>
      <xdr:col>12</xdr:col>
      <xdr:colOff>511175</xdr:colOff>
      <xdr:row>59</xdr:row>
      <xdr:rowOff>17897</xdr:rowOff>
    </xdr:to>
    <xdr:cxnSp macro="">
      <xdr:nvCxnSpPr>
        <xdr:cNvPr id="354" name="直線コネクタ 353"/>
        <xdr:cNvCxnSpPr/>
      </xdr:nvCxnSpPr>
      <xdr:spPr>
        <a:xfrm>
          <a:off x="7861300" y="10123380"/>
          <a:ext cx="889000" cy="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5" name="フローチャート : 判断 354"/>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6" name="テキスト ボックス 355"/>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7277</xdr:rowOff>
    </xdr:from>
    <xdr:to>
      <xdr:col>11</xdr:col>
      <xdr:colOff>307975</xdr:colOff>
      <xdr:row>59</xdr:row>
      <xdr:rowOff>7830</xdr:rowOff>
    </xdr:to>
    <xdr:cxnSp macro="">
      <xdr:nvCxnSpPr>
        <xdr:cNvPr id="357" name="直線コネクタ 356"/>
        <xdr:cNvCxnSpPr/>
      </xdr:nvCxnSpPr>
      <xdr:spPr>
        <a:xfrm>
          <a:off x="6972300" y="10122827"/>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8" name="フローチャート : 判断 357"/>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49301</xdr:rowOff>
    </xdr:from>
    <xdr:ext cx="534377" cy="259045"/>
    <xdr:sp macro="" textlink="">
      <xdr:nvSpPr>
        <xdr:cNvPr id="359" name="テキスト ボックス 358"/>
        <xdr:cNvSpPr txBox="1"/>
      </xdr:nvSpPr>
      <xdr:spPr>
        <a:xfrm>
          <a:off x="7594111" y="98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60" name="フローチャート : 判断 359"/>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57993</xdr:rowOff>
    </xdr:from>
    <xdr:ext cx="534377" cy="259045"/>
    <xdr:sp macro="" textlink="">
      <xdr:nvSpPr>
        <xdr:cNvPr id="361" name="テキスト ボックス 360"/>
        <xdr:cNvSpPr txBox="1"/>
      </xdr:nvSpPr>
      <xdr:spPr>
        <a:xfrm>
          <a:off x="6705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136304</xdr:rowOff>
    </xdr:from>
    <xdr:to>
      <xdr:col>15</xdr:col>
      <xdr:colOff>231775</xdr:colOff>
      <xdr:row>59</xdr:row>
      <xdr:rowOff>66454</xdr:rowOff>
    </xdr:to>
    <xdr:sp macro="" textlink="">
      <xdr:nvSpPr>
        <xdr:cNvPr id="367" name="円/楕円 366"/>
        <xdr:cNvSpPr/>
      </xdr:nvSpPr>
      <xdr:spPr>
        <a:xfrm>
          <a:off x="10426700" y="100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8"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127022</xdr:rowOff>
    </xdr:from>
    <xdr:to>
      <xdr:col>14</xdr:col>
      <xdr:colOff>79375</xdr:colOff>
      <xdr:row>59</xdr:row>
      <xdr:rowOff>57172</xdr:rowOff>
    </xdr:to>
    <xdr:sp macro="" textlink="">
      <xdr:nvSpPr>
        <xdr:cNvPr id="369" name="円/楕円 368"/>
        <xdr:cNvSpPr/>
      </xdr:nvSpPr>
      <xdr:spPr>
        <a:xfrm>
          <a:off x="9588500" y="100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48299</xdr:rowOff>
    </xdr:from>
    <xdr:ext cx="534377" cy="259045"/>
    <xdr:sp macro="" textlink="">
      <xdr:nvSpPr>
        <xdr:cNvPr id="370" name="テキスト ボックス 369"/>
        <xdr:cNvSpPr txBox="1"/>
      </xdr:nvSpPr>
      <xdr:spPr>
        <a:xfrm>
          <a:off x="9372111" y="101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138547</xdr:rowOff>
    </xdr:from>
    <xdr:to>
      <xdr:col>12</xdr:col>
      <xdr:colOff>561975</xdr:colOff>
      <xdr:row>59</xdr:row>
      <xdr:rowOff>68697</xdr:rowOff>
    </xdr:to>
    <xdr:sp macro="" textlink="">
      <xdr:nvSpPr>
        <xdr:cNvPr id="371" name="円/楕円 370"/>
        <xdr:cNvSpPr/>
      </xdr:nvSpPr>
      <xdr:spPr>
        <a:xfrm>
          <a:off x="8699500" y="100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59824</xdr:rowOff>
    </xdr:from>
    <xdr:ext cx="534377" cy="259045"/>
    <xdr:sp macro="" textlink="">
      <xdr:nvSpPr>
        <xdr:cNvPr id="372" name="テキスト ボックス 371"/>
        <xdr:cNvSpPr txBox="1"/>
      </xdr:nvSpPr>
      <xdr:spPr>
        <a:xfrm>
          <a:off x="8483111" y="101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128480</xdr:rowOff>
    </xdr:from>
    <xdr:to>
      <xdr:col>11</xdr:col>
      <xdr:colOff>358775</xdr:colOff>
      <xdr:row>59</xdr:row>
      <xdr:rowOff>58630</xdr:rowOff>
    </xdr:to>
    <xdr:sp macro="" textlink="">
      <xdr:nvSpPr>
        <xdr:cNvPr id="373" name="円/楕円 372"/>
        <xdr:cNvSpPr/>
      </xdr:nvSpPr>
      <xdr:spPr>
        <a:xfrm>
          <a:off x="7810500" y="10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49757</xdr:rowOff>
    </xdr:from>
    <xdr:ext cx="534377" cy="259045"/>
    <xdr:sp macro="" textlink="">
      <xdr:nvSpPr>
        <xdr:cNvPr id="374" name="テキスト ボックス 373"/>
        <xdr:cNvSpPr txBox="1"/>
      </xdr:nvSpPr>
      <xdr:spPr>
        <a:xfrm>
          <a:off x="7594111" y="1016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127927</xdr:rowOff>
    </xdr:from>
    <xdr:to>
      <xdr:col>10</xdr:col>
      <xdr:colOff>155575</xdr:colOff>
      <xdr:row>59</xdr:row>
      <xdr:rowOff>58077</xdr:rowOff>
    </xdr:to>
    <xdr:sp macro="" textlink="">
      <xdr:nvSpPr>
        <xdr:cNvPr id="375" name="円/楕円 374"/>
        <xdr:cNvSpPr/>
      </xdr:nvSpPr>
      <xdr:spPr>
        <a:xfrm>
          <a:off x="6921500" y="100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49204</xdr:rowOff>
    </xdr:from>
    <xdr:ext cx="534377" cy="259045"/>
    <xdr:sp macro="" textlink="">
      <xdr:nvSpPr>
        <xdr:cNvPr id="376" name="テキスト ボックス 375"/>
        <xdr:cNvSpPr txBox="1"/>
      </xdr:nvSpPr>
      <xdr:spPr>
        <a:xfrm>
          <a:off x="6705111" y="101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400" name="直線コネクタ 399"/>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401"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3"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4" name="直線コネクタ 403"/>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33688</xdr:rowOff>
    </xdr:from>
    <xdr:to>
      <xdr:col>15</xdr:col>
      <xdr:colOff>180975</xdr:colOff>
      <xdr:row>79</xdr:row>
      <xdr:rowOff>43782</xdr:rowOff>
    </xdr:to>
    <xdr:cxnSp macro="">
      <xdr:nvCxnSpPr>
        <xdr:cNvPr id="405" name="直線コネクタ 404"/>
        <xdr:cNvCxnSpPr/>
      </xdr:nvCxnSpPr>
      <xdr:spPr>
        <a:xfrm>
          <a:off x="9639300" y="13578238"/>
          <a:ext cx="8382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6"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7" name="フローチャート : 判断 406"/>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33688</xdr:rowOff>
    </xdr:from>
    <xdr:to>
      <xdr:col>14</xdr:col>
      <xdr:colOff>28575</xdr:colOff>
      <xdr:row>79</xdr:row>
      <xdr:rowOff>43610</xdr:rowOff>
    </xdr:to>
    <xdr:cxnSp macro="">
      <xdr:nvCxnSpPr>
        <xdr:cNvPr id="408" name="直線コネクタ 407"/>
        <xdr:cNvCxnSpPr/>
      </xdr:nvCxnSpPr>
      <xdr:spPr>
        <a:xfrm flipV="1">
          <a:off x="8750300" y="13578238"/>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9" name="フローチャート : 判断 408"/>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10" name="テキスト ボックス 409"/>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11" name="フローチャート : 判断 410"/>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12" name="テキスト ボックス 411"/>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164432</xdr:rowOff>
    </xdr:from>
    <xdr:to>
      <xdr:col>15</xdr:col>
      <xdr:colOff>231775</xdr:colOff>
      <xdr:row>79</xdr:row>
      <xdr:rowOff>94582</xdr:rowOff>
    </xdr:to>
    <xdr:sp macro="" textlink="">
      <xdr:nvSpPr>
        <xdr:cNvPr id="418" name="円/楕円 417"/>
        <xdr:cNvSpPr/>
      </xdr:nvSpPr>
      <xdr:spPr>
        <a:xfrm>
          <a:off x="10426700" y="135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378565" cy="259045"/>
    <xdr:sp macro="" textlink="">
      <xdr:nvSpPr>
        <xdr:cNvPr id="419" name="普通建設事業費 （ うち新規整備　）該当値テキスト"/>
        <xdr:cNvSpPr txBox="1"/>
      </xdr:nvSpPr>
      <xdr:spPr>
        <a:xfrm>
          <a:off x="10528300" y="13497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154338</xdr:rowOff>
    </xdr:from>
    <xdr:to>
      <xdr:col>14</xdr:col>
      <xdr:colOff>79375</xdr:colOff>
      <xdr:row>79</xdr:row>
      <xdr:rowOff>84488</xdr:rowOff>
    </xdr:to>
    <xdr:sp macro="" textlink="">
      <xdr:nvSpPr>
        <xdr:cNvPr id="420" name="円/楕円 419"/>
        <xdr:cNvSpPr/>
      </xdr:nvSpPr>
      <xdr:spPr>
        <a:xfrm>
          <a:off x="9588500" y="135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75615</xdr:rowOff>
    </xdr:from>
    <xdr:ext cx="534377" cy="259045"/>
    <xdr:sp macro="" textlink="">
      <xdr:nvSpPr>
        <xdr:cNvPr id="421" name="テキスト ボックス 420"/>
        <xdr:cNvSpPr txBox="1"/>
      </xdr:nvSpPr>
      <xdr:spPr>
        <a:xfrm>
          <a:off x="9372111" y="136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164260</xdr:rowOff>
    </xdr:from>
    <xdr:to>
      <xdr:col>12</xdr:col>
      <xdr:colOff>561975</xdr:colOff>
      <xdr:row>79</xdr:row>
      <xdr:rowOff>94410</xdr:rowOff>
    </xdr:to>
    <xdr:sp macro="" textlink="">
      <xdr:nvSpPr>
        <xdr:cNvPr id="422" name="円/楕円 421"/>
        <xdr:cNvSpPr/>
      </xdr:nvSpPr>
      <xdr:spPr>
        <a:xfrm>
          <a:off x="8699500" y="135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85537</xdr:rowOff>
    </xdr:from>
    <xdr:ext cx="469744" cy="259045"/>
    <xdr:sp macro="" textlink="">
      <xdr:nvSpPr>
        <xdr:cNvPr id="423" name="テキスト ボックス 422"/>
        <xdr:cNvSpPr txBox="1"/>
      </xdr:nvSpPr>
      <xdr:spPr>
        <a:xfrm>
          <a:off x="8515427" y="1363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5" name="直線コネクタ 444"/>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6"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7" name="直線コネクタ 446"/>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8"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9" name="直線コネクタ 448"/>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4885</xdr:rowOff>
    </xdr:from>
    <xdr:to>
      <xdr:col>15</xdr:col>
      <xdr:colOff>180975</xdr:colOff>
      <xdr:row>98</xdr:row>
      <xdr:rowOff>5535</xdr:rowOff>
    </xdr:to>
    <xdr:cxnSp macro="">
      <xdr:nvCxnSpPr>
        <xdr:cNvPr id="450" name="直線コネクタ 449"/>
        <xdr:cNvCxnSpPr/>
      </xdr:nvCxnSpPr>
      <xdr:spPr>
        <a:xfrm flipV="1">
          <a:off x="9639300" y="16806985"/>
          <a:ext cx="8382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51"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2" name="フローチャート : 判断 451"/>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5535</xdr:rowOff>
    </xdr:from>
    <xdr:to>
      <xdr:col>14</xdr:col>
      <xdr:colOff>28575</xdr:colOff>
      <xdr:row>98</xdr:row>
      <xdr:rowOff>18328</xdr:rowOff>
    </xdr:to>
    <xdr:cxnSp macro="">
      <xdr:nvCxnSpPr>
        <xdr:cNvPr id="453" name="直線コネクタ 452"/>
        <xdr:cNvCxnSpPr/>
      </xdr:nvCxnSpPr>
      <xdr:spPr>
        <a:xfrm flipV="1">
          <a:off x="8750300" y="16807635"/>
          <a:ext cx="8890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4" name="フローチャート : 判断 453"/>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5" name="テキスト ボックス 454"/>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6" name="フローチャート : 判断 455"/>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72217</xdr:rowOff>
    </xdr:from>
    <xdr:ext cx="534377" cy="259045"/>
    <xdr:sp macro="" textlink="">
      <xdr:nvSpPr>
        <xdr:cNvPr id="457" name="テキスト ボックス 456"/>
        <xdr:cNvSpPr txBox="1"/>
      </xdr:nvSpPr>
      <xdr:spPr>
        <a:xfrm>
          <a:off x="8483111" y="165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125535</xdr:rowOff>
    </xdr:from>
    <xdr:to>
      <xdr:col>15</xdr:col>
      <xdr:colOff>231775</xdr:colOff>
      <xdr:row>98</xdr:row>
      <xdr:rowOff>55685</xdr:rowOff>
    </xdr:to>
    <xdr:sp macro="" textlink="">
      <xdr:nvSpPr>
        <xdr:cNvPr id="463" name="円/楕円 462"/>
        <xdr:cNvSpPr/>
      </xdr:nvSpPr>
      <xdr:spPr>
        <a:xfrm>
          <a:off x="10426700" y="167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103962</xdr:rowOff>
    </xdr:from>
    <xdr:ext cx="534377" cy="259045"/>
    <xdr:sp macro="" textlink="">
      <xdr:nvSpPr>
        <xdr:cNvPr id="464" name="普通建設事業費 （ うち更新整備　）該当値テキスト"/>
        <xdr:cNvSpPr txBox="1"/>
      </xdr:nvSpPr>
      <xdr:spPr>
        <a:xfrm>
          <a:off x="10528300" y="167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126185</xdr:rowOff>
    </xdr:from>
    <xdr:to>
      <xdr:col>14</xdr:col>
      <xdr:colOff>79375</xdr:colOff>
      <xdr:row>98</xdr:row>
      <xdr:rowOff>56335</xdr:rowOff>
    </xdr:to>
    <xdr:sp macro="" textlink="">
      <xdr:nvSpPr>
        <xdr:cNvPr id="465" name="円/楕円 464"/>
        <xdr:cNvSpPr/>
      </xdr:nvSpPr>
      <xdr:spPr>
        <a:xfrm>
          <a:off x="9588500" y="167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47462</xdr:rowOff>
    </xdr:from>
    <xdr:ext cx="534377" cy="259045"/>
    <xdr:sp macro="" textlink="">
      <xdr:nvSpPr>
        <xdr:cNvPr id="466" name="テキスト ボックス 465"/>
        <xdr:cNvSpPr txBox="1"/>
      </xdr:nvSpPr>
      <xdr:spPr>
        <a:xfrm>
          <a:off x="9372111" y="168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138978</xdr:rowOff>
    </xdr:from>
    <xdr:to>
      <xdr:col>12</xdr:col>
      <xdr:colOff>561975</xdr:colOff>
      <xdr:row>98</xdr:row>
      <xdr:rowOff>69128</xdr:rowOff>
    </xdr:to>
    <xdr:sp macro="" textlink="">
      <xdr:nvSpPr>
        <xdr:cNvPr id="467" name="円/楕円 466"/>
        <xdr:cNvSpPr/>
      </xdr:nvSpPr>
      <xdr:spPr>
        <a:xfrm>
          <a:off x="8699500" y="167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60255</xdr:rowOff>
    </xdr:from>
    <xdr:ext cx="534377" cy="259045"/>
    <xdr:sp macro="" textlink="">
      <xdr:nvSpPr>
        <xdr:cNvPr id="468" name="テキスト ボックス 467"/>
        <xdr:cNvSpPr txBox="1"/>
      </xdr:nvSpPr>
      <xdr:spPr>
        <a:xfrm>
          <a:off x="8483111" y="168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2" name="テキスト ボックス 48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4" name="テキスト ボックス 48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6" name="テキスト ボックス 48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90" name="直線コネクタ 489"/>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91"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3"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4" name="直線コネクタ 493"/>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139105</xdr:rowOff>
    </xdr:from>
    <xdr:to>
      <xdr:col>23</xdr:col>
      <xdr:colOff>517525</xdr:colOff>
      <xdr:row>38</xdr:row>
      <xdr:rowOff>139700</xdr:rowOff>
    </xdr:to>
    <xdr:cxnSp macro="">
      <xdr:nvCxnSpPr>
        <xdr:cNvPr id="495" name="直線コネクタ 494"/>
        <xdr:cNvCxnSpPr/>
      </xdr:nvCxnSpPr>
      <xdr:spPr>
        <a:xfrm>
          <a:off x="15481300" y="6654205"/>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6"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7" name="フローチャート : 判断 496"/>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137968</xdr:rowOff>
    </xdr:from>
    <xdr:to>
      <xdr:col>22</xdr:col>
      <xdr:colOff>365125</xdr:colOff>
      <xdr:row>38</xdr:row>
      <xdr:rowOff>139105</xdr:rowOff>
    </xdr:to>
    <xdr:cxnSp macro="">
      <xdr:nvCxnSpPr>
        <xdr:cNvPr id="498" name="直線コネクタ 497"/>
        <xdr:cNvCxnSpPr/>
      </xdr:nvCxnSpPr>
      <xdr:spPr>
        <a:xfrm>
          <a:off x="14592300" y="6653068"/>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9" name="フローチャート : 判断 498"/>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500" name="テキスト ボックス 499"/>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135976</xdr:rowOff>
    </xdr:from>
    <xdr:to>
      <xdr:col>21</xdr:col>
      <xdr:colOff>161925</xdr:colOff>
      <xdr:row>38</xdr:row>
      <xdr:rowOff>137968</xdr:rowOff>
    </xdr:to>
    <xdr:cxnSp macro="">
      <xdr:nvCxnSpPr>
        <xdr:cNvPr id="501" name="直線コネクタ 500"/>
        <xdr:cNvCxnSpPr/>
      </xdr:nvCxnSpPr>
      <xdr:spPr>
        <a:xfrm>
          <a:off x="13703300" y="6651076"/>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2" name="フローチャート : 判断 501"/>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20834</xdr:rowOff>
    </xdr:from>
    <xdr:ext cx="469744" cy="259045"/>
    <xdr:sp macro="" textlink="">
      <xdr:nvSpPr>
        <xdr:cNvPr id="503" name="テキスト ボックス 502"/>
        <xdr:cNvSpPr txBox="1"/>
      </xdr:nvSpPr>
      <xdr:spPr>
        <a:xfrm>
          <a:off x="14357427" y="63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135976</xdr:rowOff>
    </xdr:from>
    <xdr:to>
      <xdr:col>19</xdr:col>
      <xdr:colOff>644525</xdr:colOff>
      <xdr:row>38</xdr:row>
      <xdr:rowOff>137752</xdr:rowOff>
    </xdr:to>
    <xdr:cxnSp macro="">
      <xdr:nvCxnSpPr>
        <xdr:cNvPr id="504" name="直線コネクタ 503"/>
        <xdr:cNvCxnSpPr/>
      </xdr:nvCxnSpPr>
      <xdr:spPr>
        <a:xfrm flipV="1">
          <a:off x="12814300" y="6651076"/>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5" name="フローチャート : 判断 504"/>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20864</xdr:rowOff>
    </xdr:from>
    <xdr:ext cx="469744" cy="259045"/>
    <xdr:sp macro="" textlink="">
      <xdr:nvSpPr>
        <xdr:cNvPr id="506" name="テキスト ボックス 505"/>
        <xdr:cNvSpPr txBox="1"/>
      </xdr:nvSpPr>
      <xdr:spPr>
        <a:xfrm>
          <a:off x="13468427" y="63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7" name="フローチャート : 判断 506"/>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8" name="テキスト ボックス 507"/>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4" name="円/楕円 51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5"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88305</xdr:rowOff>
    </xdr:from>
    <xdr:to>
      <xdr:col>22</xdr:col>
      <xdr:colOff>415925</xdr:colOff>
      <xdr:row>39</xdr:row>
      <xdr:rowOff>18455</xdr:rowOff>
    </xdr:to>
    <xdr:sp macro="" textlink="">
      <xdr:nvSpPr>
        <xdr:cNvPr id="516" name="円/楕円 515"/>
        <xdr:cNvSpPr/>
      </xdr:nvSpPr>
      <xdr:spPr>
        <a:xfrm>
          <a:off x="15430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9582</xdr:rowOff>
    </xdr:from>
    <xdr:ext cx="378565" cy="259045"/>
    <xdr:sp macro="" textlink="">
      <xdr:nvSpPr>
        <xdr:cNvPr id="517" name="テキスト ボックス 516"/>
        <xdr:cNvSpPr txBox="1"/>
      </xdr:nvSpPr>
      <xdr:spPr>
        <a:xfrm>
          <a:off x="15292017" y="6696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87168</xdr:rowOff>
    </xdr:from>
    <xdr:to>
      <xdr:col>21</xdr:col>
      <xdr:colOff>212725</xdr:colOff>
      <xdr:row>39</xdr:row>
      <xdr:rowOff>17318</xdr:rowOff>
    </xdr:to>
    <xdr:sp macro="" textlink="">
      <xdr:nvSpPr>
        <xdr:cNvPr id="518" name="円/楕円 517"/>
        <xdr:cNvSpPr/>
      </xdr:nvSpPr>
      <xdr:spPr>
        <a:xfrm>
          <a:off x="14541500" y="6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8445</xdr:rowOff>
    </xdr:from>
    <xdr:ext cx="378565" cy="259045"/>
    <xdr:sp macro="" textlink="">
      <xdr:nvSpPr>
        <xdr:cNvPr id="519" name="テキスト ボックス 518"/>
        <xdr:cNvSpPr txBox="1"/>
      </xdr:nvSpPr>
      <xdr:spPr>
        <a:xfrm>
          <a:off x="14403017" y="669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85176</xdr:rowOff>
    </xdr:from>
    <xdr:to>
      <xdr:col>20</xdr:col>
      <xdr:colOff>9525</xdr:colOff>
      <xdr:row>39</xdr:row>
      <xdr:rowOff>15326</xdr:rowOff>
    </xdr:to>
    <xdr:sp macro="" textlink="">
      <xdr:nvSpPr>
        <xdr:cNvPr id="520" name="円/楕円 519"/>
        <xdr:cNvSpPr/>
      </xdr:nvSpPr>
      <xdr:spPr>
        <a:xfrm>
          <a:off x="13652500" y="660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6453</xdr:rowOff>
    </xdr:from>
    <xdr:ext cx="469744" cy="259045"/>
    <xdr:sp macro="" textlink="">
      <xdr:nvSpPr>
        <xdr:cNvPr id="521" name="テキスト ボックス 520"/>
        <xdr:cNvSpPr txBox="1"/>
      </xdr:nvSpPr>
      <xdr:spPr>
        <a:xfrm>
          <a:off x="13468427" y="669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86952</xdr:rowOff>
    </xdr:from>
    <xdr:to>
      <xdr:col>18</xdr:col>
      <xdr:colOff>492125</xdr:colOff>
      <xdr:row>39</xdr:row>
      <xdr:rowOff>17102</xdr:rowOff>
    </xdr:to>
    <xdr:sp macro="" textlink="">
      <xdr:nvSpPr>
        <xdr:cNvPr id="522" name="円/楕円 521"/>
        <xdr:cNvSpPr/>
      </xdr:nvSpPr>
      <xdr:spPr>
        <a:xfrm>
          <a:off x="12763500" y="66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8229</xdr:rowOff>
    </xdr:from>
    <xdr:ext cx="378565" cy="259045"/>
    <xdr:sp macro="" textlink="">
      <xdr:nvSpPr>
        <xdr:cNvPr id="523" name="テキスト ボックス 522"/>
        <xdr:cNvSpPr txBox="1"/>
      </xdr:nvSpPr>
      <xdr:spPr>
        <a:xfrm>
          <a:off x="12625017" y="6694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6" name="テキスト ボックス 58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6" name="直線コネクタ 595"/>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7"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8" name="直線コネクタ 597"/>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9"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00" name="直線コネクタ 599"/>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88844</xdr:rowOff>
    </xdr:from>
    <xdr:to>
      <xdr:col>23</xdr:col>
      <xdr:colOff>517525</xdr:colOff>
      <xdr:row>77</xdr:row>
      <xdr:rowOff>98895</xdr:rowOff>
    </xdr:to>
    <xdr:cxnSp macro="">
      <xdr:nvCxnSpPr>
        <xdr:cNvPr id="601" name="直線コネクタ 600"/>
        <xdr:cNvCxnSpPr/>
      </xdr:nvCxnSpPr>
      <xdr:spPr>
        <a:xfrm flipV="1">
          <a:off x="15481300" y="13290494"/>
          <a:ext cx="8382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2"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3" name="フローチャート : 判断 602"/>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96045</xdr:rowOff>
    </xdr:from>
    <xdr:to>
      <xdr:col>22</xdr:col>
      <xdr:colOff>365125</xdr:colOff>
      <xdr:row>77</xdr:row>
      <xdr:rowOff>98895</xdr:rowOff>
    </xdr:to>
    <xdr:cxnSp macro="">
      <xdr:nvCxnSpPr>
        <xdr:cNvPr id="604" name="直線コネクタ 603"/>
        <xdr:cNvCxnSpPr/>
      </xdr:nvCxnSpPr>
      <xdr:spPr>
        <a:xfrm>
          <a:off x="14592300" y="13297695"/>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5" name="フローチャート : 判断 604"/>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6" name="テキスト ボックス 605"/>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96045</xdr:rowOff>
    </xdr:from>
    <xdr:to>
      <xdr:col>21</xdr:col>
      <xdr:colOff>161925</xdr:colOff>
      <xdr:row>77</xdr:row>
      <xdr:rowOff>124665</xdr:rowOff>
    </xdr:to>
    <xdr:cxnSp macro="">
      <xdr:nvCxnSpPr>
        <xdr:cNvPr id="607" name="直線コネクタ 606"/>
        <xdr:cNvCxnSpPr/>
      </xdr:nvCxnSpPr>
      <xdr:spPr>
        <a:xfrm flipV="1">
          <a:off x="13703300" y="1329769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8" name="フローチャート : 判断 607"/>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81945</xdr:rowOff>
    </xdr:from>
    <xdr:ext cx="534377" cy="259045"/>
    <xdr:sp macro="" textlink="">
      <xdr:nvSpPr>
        <xdr:cNvPr id="609" name="テキスト ボックス 608"/>
        <xdr:cNvSpPr txBox="1"/>
      </xdr:nvSpPr>
      <xdr:spPr>
        <a:xfrm>
          <a:off x="14325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108762</xdr:rowOff>
    </xdr:from>
    <xdr:to>
      <xdr:col>19</xdr:col>
      <xdr:colOff>644525</xdr:colOff>
      <xdr:row>77</xdr:row>
      <xdr:rowOff>124665</xdr:rowOff>
    </xdr:to>
    <xdr:cxnSp macro="">
      <xdr:nvCxnSpPr>
        <xdr:cNvPr id="610" name="直線コネクタ 609"/>
        <xdr:cNvCxnSpPr/>
      </xdr:nvCxnSpPr>
      <xdr:spPr>
        <a:xfrm>
          <a:off x="12814300" y="13310412"/>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11" name="フローチャート : 判断 610"/>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68831</xdr:rowOff>
    </xdr:from>
    <xdr:ext cx="534377" cy="259045"/>
    <xdr:sp macro="" textlink="">
      <xdr:nvSpPr>
        <xdr:cNvPr id="612" name="テキスト ボックス 611"/>
        <xdr:cNvSpPr txBox="1"/>
      </xdr:nvSpPr>
      <xdr:spPr>
        <a:xfrm>
          <a:off x="13436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3" name="フローチャート : 判断 612"/>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60891</xdr:rowOff>
    </xdr:from>
    <xdr:ext cx="534377" cy="259045"/>
    <xdr:sp macro="" textlink="">
      <xdr:nvSpPr>
        <xdr:cNvPr id="614" name="テキスト ボックス 613"/>
        <xdr:cNvSpPr txBox="1"/>
      </xdr:nvSpPr>
      <xdr:spPr>
        <a:xfrm>
          <a:off x="12547111" y="129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38044</xdr:rowOff>
    </xdr:from>
    <xdr:to>
      <xdr:col>23</xdr:col>
      <xdr:colOff>568325</xdr:colOff>
      <xdr:row>77</xdr:row>
      <xdr:rowOff>139644</xdr:rowOff>
    </xdr:to>
    <xdr:sp macro="" textlink="">
      <xdr:nvSpPr>
        <xdr:cNvPr id="620" name="円/楕円 619"/>
        <xdr:cNvSpPr/>
      </xdr:nvSpPr>
      <xdr:spPr>
        <a:xfrm>
          <a:off x="16268700" y="132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16471</xdr:rowOff>
    </xdr:from>
    <xdr:ext cx="534377" cy="259045"/>
    <xdr:sp macro="" textlink="">
      <xdr:nvSpPr>
        <xdr:cNvPr id="621" name="公債費該当値テキスト"/>
        <xdr:cNvSpPr txBox="1"/>
      </xdr:nvSpPr>
      <xdr:spPr>
        <a:xfrm>
          <a:off x="16370300" y="132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48095</xdr:rowOff>
    </xdr:from>
    <xdr:to>
      <xdr:col>22</xdr:col>
      <xdr:colOff>415925</xdr:colOff>
      <xdr:row>77</xdr:row>
      <xdr:rowOff>149695</xdr:rowOff>
    </xdr:to>
    <xdr:sp macro="" textlink="">
      <xdr:nvSpPr>
        <xdr:cNvPr id="622" name="円/楕円 621"/>
        <xdr:cNvSpPr/>
      </xdr:nvSpPr>
      <xdr:spPr>
        <a:xfrm>
          <a:off x="15430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140822</xdr:rowOff>
    </xdr:from>
    <xdr:ext cx="534377" cy="259045"/>
    <xdr:sp macro="" textlink="">
      <xdr:nvSpPr>
        <xdr:cNvPr id="623" name="テキスト ボックス 622"/>
        <xdr:cNvSpPr txBox="1"/>
      </xdr:nvSpPr>
      <xdr:spPr>
        <a:xfrm>
          <a:off x="15214111" y="133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45245</xdr:rowOff>
    </xdr:from>
    <xdr:to>
      <xdr:col>21</xdr:col>
      <xdr:colOff>212725</xdr:colOff>
      <xdr:row>77</xdr:row>
      <xdr:rowOff>146845</xdr:rowOff>
    </xdr:to>
    <xdr:sp macro="" textlink="">
      <xdr:nvSpPr>
        <xdr:cNvPr id="624" name="円/楕円 623"/>
        <xdr:cNvSpPr/>
      </xdr:nvSpPr>
      <xdr:spPr>
        <a:xfrm>
          <a:off x="14541500" y="132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137972</xdr:rowOff>
    </xdr:from>
    <xdr:ext cx="534377" cy="259045"/>
    <xdr:sp macro="" textlink="">
      <xdr:nvSpPr>
        <xdr:cNvPr id="625" name="テキスト ボックス 624"/>
        <xdr:cNvSpPr txBox="1"/>
      </xdr:nvSpPr>
      <xdr:spPr>
        <a:xfrm>
          <a:off x="14325111" y="133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73865</xdr:rowOff>
    </xdr:from>
    <xdr:to>
      <xdr:col>20</xdr:col>
      <xdr:colOff>9525</xdr:colOff>
      <xdr:row>78</xdr:row>
      <xdr:rowOff>4015</xdr:rowOff>
    </xdr:to>
    <xdr:sp macro="" textlink="">
      <xdr:nvSpPr>
        <xdr:cNvPr id="626" name="円/楕円 625"/>
        <xdr:cNvSpPr/>
      </xdr:nvSpPr>
      <xdr:spPr>
        <a:xfrm>
          <a:off x="13652500" y="132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166592</xdr:rowOff>
    </xdr:from>
    <xdr:ext cx="534377" cy="259045"/>
    <xdr:sp macro="" textlink="">
      <xdr:nvSpPr>
        <xdr:cNvPr id="627" name="テキスト ボックス 626"/>
        <xdr:cNvSpPr txBox="1"/>
      </xdr:nvSpPr>
      <xdr:spPr>
        <a:xfrm>
          <a:off x="13436111" y="13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57962</xdr:rowOff>
    </xdr:from>
    <xdr:to>
      <xdr:col>18</xdr:col>
      <xdr:colOff>492125</xdr:colOff>
      <xdr:row>77</xdr:row>
      <xdr:rowOff>159562</xdr:rowOff>
    </xdr:to>
    <xdr:sp macro="" textlink="">
      <xdr:nvSpPr>
        <xdr:cNvPr id="628" name="円/楕円 627"/>
        <xdr:cNvSpPr/>
      </xdr:nvSpPr>
      <xdr:spPr>
        <a:xfrm>
          <a:off x="12763500" y="132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150689</xdr:rowOff>
    </xdr:from>
    <xdr:ext cx="534377" cy="259045"/>
    <xdr:sp macro="" textlink="">
      <xdr:nvSpPr>
        <xdr:cNvPr id="629" name="テキスト ボックス 628"/>
        <xdr:cNvSpPr txBox="1"/>
      </xdr:nvSpPr>
      <xdr:spPr>
        <a:xfrm>
          <a:off x="12547111" y="133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5" name="直線コネクタ 654"/>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6"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7" name="直線コネクタ 656"/>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8"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9" name="直線コネクタ 658"/>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63615</xdr:rowOff>
    </xdr:from>
    <xdr:to>
      <xdr:col>23</xdr:col>
      <xdr:colOff>517525</xdr:colOff>
      <xdr:row>99</xdr:row>
      <xdr:rowOff>88974</xdr:rowOff>
    </xdr:to>
    <xdr:cxnSp macro="">
      <xdr:nvCxnSpPr>
        <xdr:cNvPr id="660" name="直線コネクタ 659"/>
        <xdr:cNvCxnSpPr/>
      </xdr:nvCxnSpPr>
      <xdr:spPr>
        <a:xfrm flipV="1">
          <a:off x="15481300" y="17037165"/>
          <a:ext cx="8382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61"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2" name="フローチャート : 判断 661"/>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16968</xdr:rowOff>
    </xdr:from>
    <xdr:to>
      <xdr:col>22</xdr:col>
      <xdr:colOff>365125</xdr:colOff>
      <xdr:row>99</xdr:row>
      <xdr:rowOff>88974</xdr:rowOff>
    </xdr:to>
    <xdr:cxnSp macro="">
      <xdr:nvCxnSpPr>
        <xdr:cNvPr id="663" name="直線コネクタ 662"/>
        <xdr:cNvCxnSpPr/>
      </xdr:nvCxnSpPr>
      <xdr:spPr>
        <a:xfrm>
          <a:off x="14592300" y="16990518"/>
          <a:ext cx="889000" cy="7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4" name="フローチャート : 判断 663"/>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5" name="テキスト ボックス 664"/>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16968</xdr:rowOff>
    </xdr:from>
    <xdr:to>
      <xdr:col>21</xdr:col>
      <xdr:colOff>161925</xdr:colOff>
      <xdr:row>99</xdr:row>
      <xdr:rowOff>38398</xdr:rowOff>
    </xdr:to>
    <xdr:cxnSp macro="">
      <xdr:nvCxnSpPr>
        <xdr:cNvPr id="666" name="直線コネクタ 665"/>
        <xdr:cNvCxnSpPr/>
      </xdr:nvCxnSpPr>
      <xdr:spPr>
        <a:xfrm flipV="1">
          <a:off x="13703300" y="16990518"/>
          <a:ext cx="889000" cy="2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7" name="フローチャート : 判断 666"/>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107557</xdr:rowOff>
    </xdr:from>
    <xdr:ext cx="534377" cy="259045"/>
    <xdr:sp macro="" textlink="">
      <xdr:nvSpPr>
        <xdr:cNvPr id="668" name="テキスト ボックス 667"/>
        <xdr:cNvSpPr txBox="1"/>
      </xdr:nvSpPr>
      <xdr:spPr>
        <a:xfrm>
          <a:off x="14325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38398</xdr:rowOff>
    </xdr:from>
    <xdr:to>
      <xdr:col>19</xdr:col>
      <xdr:colOff>644525</xdr:colOff>
      <xdr:row>99</xdr:row>
      <xdr:rowOff>54284</xdr:rowOff>
    </xdr:to>
    <xdr:cxnSp macro="">
      <xdr:nvCxnSpPr>
        <xdr:cNvPr id="669" name="直線コネクタ 668"/>
        <xdr:cNvCxnSpPr/>
      </xdr:nvCxnSpPr>
      <xdr:spPr>
        <a:xfrm flipV="1">
          <a:off x="12814300" y="17011948"/>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70" name="フローチャート : 判断 669"/>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71" name="テキスト ボックス 670"/>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2" name="フローチャート : 判断 671"/>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3" name="テキスト ボックス 672"/>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12815</xdr:rowOff>
    </xdr:from>
    <xdr:to>
      <xdr:col>23</xdr:col>
      <xdr:colOff>568325</xdr:colOff>
      <xdr:row>99</xdr:row>
      <xdr:rowOff>114415</xdr:rowOff>
    </xdr:to>
    <xdr:sp macro="" textlink="">
      <xdr:nvSpPr>
        <xdr:cNvPr id="679" name="円/楕円 678"/>
        <xdr:cNvSpPr/>
      </xdr:nvSpPr>
      <xdr:spPr>
        <a:xfrm>
          <a:off x="16268700" y="169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80"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21,596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38174</xdr:rowOff>
    </xdr:from>
    <xdr:to>
      <xdr:col>22</xdr:col>
      <xdr:colOff>415925</xdr:colOff>
      <xdr:row>99</xdr:row>
      <xdr:rowOff>139774</xdr:rowOff>
    </xdr:to>
    <xdr:sp macro="" textlink="">
      <xdr:nvSpPr>
        <xdr:cNvPr id="681" name="円/楕円 680"/>
        <xdr:cNvSpPr/>
      </xdr:nvSpPr>
      <xdr:spPr>
        <a:xfrm>
          <a:off x="15430500" y="170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130901</xdr:rowOff>
    </xdr:from>
    <xdr:ext cx="469744" cy="259045"/>
    <xdr:sp macro="" textlink="">
      <xdr:nvSpPr>
        <xdr:cNvPr id="682" name="テキスト ボックス 681"/>
        <xdr:cNvSpPr txBox="1"/>
      </xdr:nvSpPr>
      <xdr:spPr>
        <a:xfrm>
          <a:off x="15246427" y="171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137618</xdr:rowOff>
    </xdr:from>
    <xdr:to>
      <xdr:col>21</xdr:col>
      <xdr:colOff>212725</xdr:colOff>
      <xdr:row>99</xdr:row>
      <xdr:rowOff>67768</xdr:rowOff>
    </xdr:to>
    <xdr:sp macro="" textlink="">
      <xdr:nvSpPr>
        <xdr:cNvPr id="683" name="円/楕円 682"/>
        <xdr:cNvSpPr/>
      </xdr:nvSpPr>
      <xdr:spPr>
        <a:xfrm>
          <a:off x="14541500" y="169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84295</xdr:rowOff>
    </xdr:from>
    <xdr:ext cx="534377" cy="259045"/>
    <xdr:sp macro="" textlink="">
      <xdr:nvSpPr>
        <xdr:cNvPr id="684" name="テキスト ボックス 683"/>
        <xdr:cNvSpPr txBox="1"/>
      </xdr:nvSpPr>
      <xdr:spPr>
        <a:xfrm>
          <a:off x="14325111" y="167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159048</xdr:rowOff>
    </xdr:from>
    <xdr:to>
      <xdr:col>20</xdr:col>
      <xdr:colOff>9525</xdr:colOff>
      <xdr:row>99</xdr:row>
      <xdr:rowOff>89198</xdr:rowOff>
    </xdr:to>
    <xdr:sp macro="" textlink="">
      <xdr:nvSpPr>
        <xdr:cNvPr id="685" name="円/楕円 684"/>
        <xdr:cNvSpPr/>
      </xdr:nvSpPr>
      <xdr:spPr>
        <a:xfrm>
          <a:off x="13652500" y="169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105725</xdr:rowOff>
    </xdr:from>
    <xdr:ext cx="534377" cy="259045"/>
    <xdr:sp macro="" textlink="">
      <xdr:nvSpPr>
        <xdr:cNvPr id="686" name="テキスト ボックス 685"/>
        <xdr:cNvSpPr txBox="1"/>
      </xdr:nvSpPr>
      <xdr:spPr>
        <a:xfrm>
          <a:off x="13436111" y="1673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3484</xdr:rowOff>
    </xdr:from>
    <xdr:to>
      <xdr:col>18</xdr:col>
      <xdr:colOff>492125</xdr:colOff>
      <xdr:row>99</xdr:row>
      <xdr:rowOff>105084</xdr:rowOff>
    </xdr:to>
    <xdr:sp macro="" textlink="">
      <xdr:nvSpPr>
        <xdr:cNvPr id="687" name="円/楕円 686"/>
        <xdr:cNvSpPr/>
      </xdr:nvSpPr>
      <xdr:spPr>
        <a:xfrm>
          <a:off x="12763500" y="1697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96211</xdr:rowOff>
    </xdr:from>
    <xdr:ext cx="534377" cy="259045"/>
    <xdr:sp macro="" textlink="">
      <xdr:nvSpPr>
        <xdr:cNvPr id="688" name="テキスト ボックス 687"/>
        <xdr:cNvSpPr txBox="1"/>
      </xdr:nvSpPr>
      <xdr:spPr>
        <a:xfrm>
          <a:off x="12547111" y="1706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2" name="直線コネクタ 711"/>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5"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6" name="直線コネクタ 715"/>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8"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9" name="フローチャート : 判断 718"/>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1" name="フローチャート : 判断 720"/>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2" name="テキスト ボックス 721"/>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4" name="フローチャート : 判断 723"/>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52951</xdr:rowOff>
    </xdr:from>
    <xdr:ext cx="469744" cy="259045"/>
    <xdr:sp macro="" textlink="">
      <xdr:nvSpPr>
        <xdr:cNvPr id="725" name="テキスト ボックス 724"/>
        <xdr:cNvSpPr txBox="1"/>
      </xdr:nvSpPr>
      <xdr:spPr>
        <a:xfrm>
          <a:off x="20199427" y="63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59309</xdr:rowOff>
    </xdr:from>
    <xdr:to>
      <xdr:col>28</xdr:col>
      <xdr:colOff>314325</xdr:colOff>
      <xdr:row>39</xdr:row>
      <xdr:rowOff>44450</xdr:rowOff>
    </xdr:to>
    <xdr:cxnSp macro="">
      <xdr:nvCxnSpPr>
        <xdr:cNvPr id="726" name="直線コネクタ 725"/>
        <xdr:cNvCxnSpPr/>
      </xdr:nvCxnSpPr>
      <xdr:spPr>
        <a:xfrm>
          <a:off x="18656300" y="6231509"/>
          <a:ext cx="889000" cy="4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7" name="フローチャート : 判断 726"/>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56075</xdr:rowOff>
    </xdr:from>
    <xdr:ext cx="469744" cy="259045"/>
    <xdr:sp macro="" textlink="">
      <xdr:nvSpPr>
        <xdr:cNvPr id="728" name="テキスト ボックス 727"/>
        <xdr:cNvSpPr txBox="1"/>
      </xdr:nvSpPr>
      <xdr:spPr>
        <a:xfrm>
          <a:off x="19310427" y="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9" name="フローチャート : 判断 728"/>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20769</xdr:rowOff>
    </xdr:from>
    <xdr:ext cx="469744" cy="259045"/>
    <xdr:sp macro="" textlink="">
      <xdr:nvSpPr>
        <xdr:cNvPr id="730" name="テキスト ボックス 729"/>
        <xdr:cNvSpPr txBox="1"/>
      </xdr:nvSpPr>
      <xdr:spPr>
        <a:xfrm>
          <a:off x="18421427" y="67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8509</xdr:rowOff>
    </xdr:from>
    <xdr:to>
      <xdr:col>27</xdr:col>
      <xdr:colOff>161925</xdr:colOff>
      <xdr:row>36</xdr:row>
      <xdr:rowOff>110109</xdr:rowOff>
    </xdr:to>
    <xdr:sp macro="" textlink="">
      <xdr:nvSpPr>
        <xdr:cNvPr id="744" name="円/楕円 743"/>
        <xdr:cNvSpPr/>
      </xdr:nvSpPr>
      <xdr:spPr>
        <a:xfrm>
          <a:off x="18605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126636</xdr:rowOff>
    </xdr:from>
    <xdr:ext cx="534377" cy="259045"/>
    <xdr:sp macro="" textlink="">
      <xdr:nvSpPr>
        <xdr:cNvPr id="745" name="テキスト ボックス 744"/>
        <xdr:cNvSpPr txBox="1"/>
      </xdr:nvSpPr>
      <xdr:spPr>
        <a:xfrm>
          <a:off x="18389111" y="59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6" name="直線コネクタ 75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7" name="テキスト ボックス 75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8" name="直線コネクタ 75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9" name="テキスト ボックス 75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0" name="直線コネクタ 75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1" name="テキスト ボックス 76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2" name="直線コネクタ 76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3" name="テキスト ボックス 76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4" name="直線コネクタ 76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5" name="テキスト ボックス 76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6" name="直線コネクタ 76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7" name="テキスト ボックス 76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1" name="直線コネクタ 770"/>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3" name="直線コネクタ 77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4"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5" name="直線コネクタ 774"/>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45517</xdr:rowOff>
    </xdr:from>
    <xdr:to>
      <xdr:col>32</xdr:col>
      <xdr:colOff>187325</xdr:colOff>
      <xdr:row>56</xdr:row>
      <xdr:rowOff>91139</xdr:rowOff>
    </xdr:to>
    <xdr:cxnSp macro="">
      <xdr:nvCxnSpPr>
        <xdr:cNvPr id="776" name="直線コネクタ 775"/>
        <xdr:cNvCxnSpPr/>
      </xdr:nvCxnSpPr>
      <xdr:spPr>
        <a:xfrm flipV="1">
          <a:off x="21323300" y="9646717"/>
          <a:ext cx="8382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77" name="貸付金平均値テキスト"/>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8" name="フローチャート : 判断 777"/>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91139</xdr:rowOff>
    </xdr:from>
    <xdr:to>
      <xdr:col>31</xdr:col>
      <xdr:colOff>34925</xdr:colOff>
      <xdr:row>56</xdr:row>
      <xdr:rowOff>95025</xdr:rowOff>
    </xdr:to>
    <xdr:cxnSp macro="">
      <xdr:nvCxnSpPr>
        <xdr:cNvPr id="779" name="直線コネクタ 778"/>
        <xdr:cNvCxnSpPr/>
      </xdr:nvCxnSpPr>
      <xdr:spPr>
        <a:xfrm flipV="1">
          <a:off x="20434300" y="969233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80" name="フローチャート : 判断 779"/>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81" name="テキスト ボックス 780"/>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95025</xdr:rowOff>
    </xdr:from>
    <xdr:to>
      <xdr:col>29</xdr:col>
      <xdr:colOff>517525</xdr:colOff>
      <xdr:row>56</xdr:row>
      <xdr:rowOff>98682</xdr:rowOff>
    </xdr:to>
    <xdr:cxnSp macro="">
      <xdr:nvCxnSpPr>
        <xdr:cNvPr id="782" name="直線コネクタ 781"/>
        <xdr:cNvCxnSpPr/>
      </xdr:nvCxnSpPr>
      <xdr:spPr>
        <a:xfrm flipV="1">
          <a:off x="19545300" y="969622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3" name="フローチャート : 判断 782"/>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142830</xdr:rowOff>
    </xdr:from>
    <xdr:ext cx="469744" cy="259045"/>
    <xdr:sp macro="" textlink="">
      <xdr:nvSpPr>
        <xdr:cNvPr id="784" name="テキスト ボックス 783"/>
        <xdr:cNvSpPr txBox="1"/>
      </xdr:nvSpPr>
      <xdr:spPr>
        <a:xfrm>
          <a:off x="20199427" y="100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98682</xdr:rowOff>
    </xdr:from>
    <xdr:to>
      <xdr:col>28</xdr:col>
      <xdr:colOff>314325</xdr:colOff>
      <xdr:row>56</xdr:row>
      <xdr:rowOff>99433</xdr:rowOff>
    </xdr:to>
    <xdr:cxnSp macro="">
      <xdr:nvCxnSpPr>
        <xdr:cNvPr id="785" name="直線コネクタ 784"/>
        <xdr:cNvCxnSpPr/>
      </xdr:nvCxnSpPr>
      <xdr:spPr>
        <a:xfrm flipV="1">
          <a:off x="18656300" y="969988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6" name="フローチャート : 判断 785"/>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131596</xdr:rowOff>
    </xdr:from>
    <xdr:ext cx="469744" cy="259045"/>
    <xdr:sp macro="" textlink="">
      <xdr:nvSpPr>
        <xdr:cNvPr id="787" name="テキスト ボックス 786"/>
        <xdr:cNvSpPr txBox="1"/>
      </xdr:nvSpPr>
      <xdr:spPr>
        <a:xfrm>
          <a:off x="19310427" y="100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8" name="フローチャート : 判断 787"/>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91820</xdr:rowOff>
    </xdr:from>
    <xdr:ext cx="469744" cy="259045"/>
    <xdr:sp macro="" textlink="">
      <xdr:nvSpPr>
        <xdr:cNvPr id="789" name="テキスト ボックス 788"/>
        <xdr:cNvSpPr txBox="1"/>
      </xdr:nvSpPr>
      <xdr:spPr>
        <a:xfrm>
          <a:off x="18421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166167</xdr:rowOff>
    </xdr:from>
    <xdr:to>
      <xdr:col>32</xdr:col>
      <xdr:colOff>238125</xdr:colOff>
      <xdr:row>56</xdr:row>
      <xdr:rowOff>96317</xdr:rowOff>
    </xdr:to>
    <xdr:sp macro="" textlink="">
      <xdr:nvSpPr>
        <xdr:cNvPr id="795" name="円/楕円 794"/>
        <xdr:cNvSpPr/>
      </xdr:nvSpPr>
      <xdr:spPr>
        <a:xfrm>
          <a:off x="22110700" y="95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17594</xdr:rowOff>
    </xdr:from>
    <xdr:ext cx="534377" cy="259045"/>
    <xdr:sp macro="" textlink="">
      <xdr:nvSpPr>
        <xdr:cNvPr id="796" name="貸付金該当値テキスト"/>
        <xdr:cNvSpPr txBox="1"/>
      </xdr:nvSpPr>
      <xdr:spPr>
        <a:xfrm>
          <a:off x="22212300" y="94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40339</xdr:rowOff>
    </xdr:from>
    <xdr:to>
      <xdr:col>31</xdr:col>
      <xdr:colOff>85725</xdr:colOff>
      <xdr:row>56</xdr:row>
      <xdr:rowOff>141939</xdr:rowOff>
    </xdr:to>
    <xdr:sp macro="" textlink="">
      <xdr:nvSpPr>
        <xdr:cNvPr id="797" name="円/楕円 796"/>
        <xdr:cNvSpPr/>
      </xdr:nvSpPr>
      <xdr:spPr>
        <a:xfrm>
          <a:off x="21272500" y="96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158466</xdr:rowOff>
    </xdr:from>
    <xdr:ext cx="534377" cy="259045"/>
    <xdr:sp macro="" textlink="">
      <xdr:nvSpPr>
        <xdr:cNvPr id="798" name="テキスト ボックス 797"/>
        <xdr:cNvSpPr txBox="1"/>
      </xdr:nvSpPr>
      <xdr:spPr>
        <a:xfrm>
          <a:off x="21056111" y="94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44225</xdr:rowOff>
    </xdr:from>
    <xdr:to>
      <xdr:col>29</xdr:col>
      <xdr:colOff>568325</xdr:colOff>
      <xdr:row>56</xdr:row>
      <xdr:rowOff>145825</xdr:rowOff>
    </xdr:to>
    <xdr:sp macro="" textlink="">
      <xdr:nvSpPr>
        <xdr:cNvPr id="799" name="円/楕円 798"/>
        <xdr:cNvSpPr/>
      </xdr:nvSpPr>
      <xdr:spPr>
        <a:xfrm>
          <a:off x="20383500" y="96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162352</xdr:rowOff>
    </xdr:from>
    <xdr:ext cx="534377" cy="259045"/>
    <xdr:sp macro="" textlink="">
      <xdr:nvSpPr>
        <xdr:cNvPr id="800" name="テキスト ボックス 799"/>
        <xdr:cNvSpPr txBox="1"/>
      </xdr:nvSpPr>
      <xdr:spPr>
        <a:xfrm>
          <a:off x="20167111" y="94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47882</xdr:rowOff>
    </xdr:from>
    <xdr:to>
      <xdr:col>28</xdr:col>
      <xdr:colOff>365125</xdr:colOff>
      <xdr:row>56</xdr:row>
      <xdr:rowOff>149482</xdr:rowOff>
    </xdr:to>
    <xdr:sp macro="" textlink="">
      <xdr:nvSpPr>
        <xdr:cNvPr id="801" name="円/楕円 800"/>
        <xdr:cNvSpPr/>
      </xdr:nvSpPr>
      <xdr:spPr>
        <a:xfrm>
          <a:off x="19494500" y="96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166009</xdr:rowOff>
    </xdr:from>
    <xdr:ext cx="534377" cy="259045"/>
    <xdr:sp macro="" textlink="">
      <xdr:nvSpPr>
        <xdr:cNvPr id="802" name="テキスト ボックス 801"/>
        <xdr:cNvSpPr txBox="1"/>
      </xdr:nvSpPr>
      <xdr:spPr>
        <a:xfrm>
          <a:off x="19278111" y="94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48633</xdr:rowOff>
    </xdr:from>
    <xdr:to>
      <xdr:col>27</xdr:col>
      <xdr:colOff>161925</xdr:colOff>
      <xdr:row>56</xdr:row>
      <xdr:rowOff>150233</xdr:rowOff>
    </xdr:to>
    <xdr:sp macro="" textlink="">
      <xdr:nvSpPr>
        <xdr:cNvPr id="803" name="円/楕円 802"/>
        <xdr:cNvSpPr/>
      </xdr:nvSpPr>
      <xdr:spPr>
        <a:xfrm>
          <a:off x="18605500" y="96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166760</xdr:rowOff>
    </xdr:from>
    <xdr:ext cx="534377" cy="259045"/>
    <xdr:sp macro="" textlink="">
      <xdr:nvSpPr>
        <xdr:cNvPr id="804" name="テキスト ボックス 803"/>
        <xdr:cNvSpPr txBox="1"/>
      </xdr:nvSpPr>
      <xdr:spPr>
        <a:xfrm>
          <a:off x="18389111" y="94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3" name="テキスト ボックス 82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9" name="直線コネクタ 828"/>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30"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1" name="直線コネクタ 830"/>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2"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3" name="直線コネクタ 832"/>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96951</xdr:rowOff>
    </xdr:from>
    <xdr:to>
      <xdr:col>32</xdr:col>
      <xdr:colOff>187325</xdr:colOff>
      <xdr:row>78</xdr:row>
      <xdr:rowOff>128397</xdr:rowOff>
    </xdr:to>
    <xdr:cxnSp macro="">
      <xdr:nvCxnSpPr>
        <xdr:cNvPr id="834" name="直線コネクタ 833"/>
        <xdr:cNvCxnSpPr/>
      </xdr:nvCxnSpPr>
      <xdr:spPr>
        <a:xfrm>
          <a:off x="21323300" y="12784251"/>
          <a:ext cx="838200" cy="7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5"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6" name="フローチャート : 判断 835"/>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96951</xdr:rowOff>
    </xdr:from>
    <xdr:to>
      <xdr:col>31</xdr:col>
      <xdr:colOff>34925</xdr:colOff>
      <xdr:row>78</xdr:row>
      <xdr:rowOff>42481</xdr:rowOff>
    </xdr:to>
    <xdr:cxnSp macro="">
      <xdr:nvCxnSpPr>
        <xdr:cNvPr id="837" name="直線コネクタ 836"/>
        <xdr:cNvCxnSpPr/>
      </xdr:nvCxnSpPr>
      <xdr:spPr>
        <a:xfrm flipV="1">
          <a:off x="20434300" y="12784251"/>
          <a:ext cx="889000" cy="6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8" name="フローチャート : 判断 837"/>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9" name="テキスト ボックス 838"/>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42481</xdr:rowOff>
    </xdr:from>
    <xdr:to>
      <xdr:col>29</xdr:col>
      <xdr:colOff>517525</xdr:colOff>
      <xdr:row>78</xdr:row>
      <xdr:rowOff>72289</xdr:rowOff>
    </xdr:to>
    <xdr:cxnSp macro="">
      <xdr:nvCxnSpPr>
        <xdr:cNvPr id="840" name="直線コネクタ 839"/>
        <xdr:cNvCxnSpPr/>
      </xdr:nvCxnSpPr>
      <xdr:spPr>
        <a:xfrm flipV="1">
          <a:off x="19545300" y="13415581"/>
          <a:ext cx="889000" cy="2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41" name="フローチャート : 判断 840"/>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115600</xdr:rowOff>
    </xdr:from>
    <xdr:ext cx="534377" cy="259045"/>
    <xdr:sp macro="" textlink="">
      <xdr:nvSpPr>
        <xdr:cNvPr id="842" name="テキスト ボックス 841"/>
        <xdr:cNvSpPr txBox="1"/>
      </xdr:nvSpPr>
      <xdr:spPr>
        <a:xfrm>
          <a:off x="20167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72289</xdr:rowOff>
    </xdr:from>
    <xdr:to>
      <xdr:col>28</xdr:col>
      <xdr:colOff>314325</xdr:colOff>
      <xdr:row>78</xdr:row>
      <xdr:rowOff>84074</xdr:rowOff>
    </xdr:to>
    <xdr:cxnSp macro="">
      <xdr:nvCxnSpPr>
        <xdr:cNvPr id="843" name="直線コネクタ 842"/>
        <xdr:cNvCxnSpPr/>
      </xdr:nvCxnSpPr>
      <xdr:spPr>
        <a:xfrm flipV="1">
          <a:off x="18656300" y="13445389"/>
          <a:ext cx="889000" cy="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4" name="フローチャート : 判断 843"/>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137482</xdr:rowOff>
    </xdr:from>
    <xdr:ext cx="534377" cy="259045"/>
    <xdr:sp macro="" textlink="">
      <xdr:nvSpPr>
        <xdr:cNvPr id="845" name="テキスト ボックス 844"/>
        <xdr:cNvSpPr txBox="1"/>
      </xdr:nvSpPr>
      <xdr:spPr>
        <a:xfrm>
          <a:off x="19278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6" name="フローチャート : 判断 845"/>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140364</xdr:rowOff>
    </xdr:from>
    <xdr:ext cx="534377" cy="259045"/>
    <xdr:sp macro="" textlink="">
      <xdr:nvSpPr>
        <xdr:cNvPr id="847" name="テキスト ボックス 846"/>
        <xdr:cNvSpPr txBox="1"/>
      </xdr:nvSpPr>
      <xdr:spPr>
        <a:xfrm>
          <a:off x="18389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77597</xdr:rowOff>
    </xdr:from>
    <xdr:to>
      <xdr:col>32</xdr:col>
      <xdr:colOff>238125</xdr:colOff>
      <xdr:row>79</xdr:row>
      <xdr:rowOff>7747</xdr:rowOff>
    </xdr:to>
    <xdr:sp macro="" textlink="">
      <xdr:nvSpPr>
        <xdr:cNvPr id="853" name="円/楕円 852"/>
        <xdr:cNvSpPr/>
      </xdr:nvSpPr>
      <xdr:spPr>
        <a:xfrm>
          <a:off x="22110700" y="134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163974</xdr:rowOff>
    </xdr:from>
    <xdr:ext cx="534377" cy="259045"/>
    <xdr:sp macro="" textlink="">
      <xdr:nvSpPr>
        <xdr:cNvPr id="854" name="繰出金該当値テキスト"/>
        <xdr:cNvSpPr txBox="1"/>
      </xdr:nvSpPr>
      <xdr:spPr>
        <a:xfrm>
          <a:off x="22212300" y="133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36,890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46151</xdr:rowOff>
    </xdr:from>
    <xdr:to>
      <xdr:col>31</xdr:col>
      <xdr:colOff>85725</xdr:colOff>
      <xdr:row>74</xdr:row>
      <xdr:rowOff>147751</xdr:rowOff>
    </xdr:to>
    <xdr:sp macro="" textlink="">
      <xdr:nvSpPr>
        <xdr:cNvPr id="855" name="円/楕円 854"/>
        <xdr:cNvSpPr/>
      </xdr:nvSpPr>
      <xdr:spPr>
        <a:xfrm>
          <a:off x="21272500" y="127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164278</xdr:rowOff>
    </xdr:from>
    <xdr:ext cx="534377" cy="259045"/>
    <xdr:sp macro="" textlink="">
      <xdr:nvSpPr>
        <xdr:cNvPr id="856" name="テキスト ボックス 855"/>
        <xdr:cNvSpPr txBox="1"/>
      </xdr:nvSpPr>
      <xdr:spPr>
        <a:xfrm>
          <a:off x="21056111" y="125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163131</xdr:rowOff>
    </xdr:from>
    <xdr:to>
      <xdr:col>29</xdr:col>
      <xdr:colOff>568325</xdr:colOff>
      <xdr:row>78</xdr:row>
      <xdr:rowOff>93281</xdr:rowOff>
    </xdr:to>
    <xdr:sp macro="" textlink="">
      <xdr:nvSpPr>
        <xdr:cNvPr id="857" name="円/楕円 856"/>
        <xdr:cNvSpPr/>
      </xdr:nvSpPr>
      <xdr:spPr>
        <a:xfrm>
          <a:off x="20383500" y="133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84408</xdr:rowOff>
    </xdr:from>
    <xdr:ext cx="534377" cy="259045"/>
    <xdr:sp macro="" textlink="">
      <xdr:nvSpPr>
        <xdr:cNvPr id="858" name="テキスト ボックス 857"/>
        <xdr:cNvSpPr txBox="1"/>
      </xdr:nvSpPr>
      <xdr:spPr>
        <a:xfrm>
          <a:off x="20167111" y="134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21489</xdr:rowOff>
    </xdr:from>
    <xdr:to>
      <xdr:col>28</xdr:col>
      <xdr:colOff>365125</xdr:colOff>
      <xdr:row>78</xdr:row>
      <xdr:rowOff>123089</xdr:rowOff>
    </xdr:to>
    <xdr:sp macro="" textlink="">
      <xdr:nvSpPr>
        <xdr:cNvPr id="859" name="円/楕円 858"/>
        <xdr:cNvSpPr/>
      </xdr:nvSpPr>
      <xdr:spPr>
        <a:xfrm>
          <a:off x="19494500" y="133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114216</xdr:rowOff>
    </xdr:from>
    <xdr:ext cx="534377" cy="259045"/>
    <xdr:sp macro="" textlink="">
      <xdr:nvSpPr>
        <xdr:cNvPr id="860" name="テキスト ボックス 859"/>
        <xdr:cNvSpPr txBox="1"/>
      </xdr:nvSpPr>
      <xdr:spPr>
        <a:xfrm>
          <a:off x="19278111" y="134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33274</xdr:rowOff>
    </xdr:from>
    <xdr:to>
      <xdr:col>27</xdr:col>
      <xdr:colOff>161925</xdr:colOff>
      <xdr:row>78</xdr:row>
      <xdr:rowOff>134874</xdr:rowOff>
    </xdr:to>
    <xdr:sp macro="" textlink="">
      <xdr:nvSpPr>
        <xdr:cNvPr id="861" name="円/楕円 860"/>
        <xdr:cNvSpPr/>
      </xdr:nvSpPr>
      <xdr:spPr>
        <a:xfrm>
          <a:off x="18605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126001</xdr:rowOff>
    </xdr:from>
    <xdr:ext cx="534377" cy="259045"/>
    <xdr:sp macro="" textlink="">
      <xdr:nvSpPr>
        <xdr:cNvPr id="862" name="テキスト ボックス 861"/>
        <xdr:cNvSpPr txBox="1"/>
      </xdr:nvSpPr>
      <xdr:spPr>
        <a:xfrm>
          <a:off x="18389111" y="1349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４６５</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１９６</a:t>
          </a:r>
          <a:r>
            <a:rPr kumimoji="1" lang="ja-JP" altLang="ja-JP" sz="1300">
              <a:solidFill>
                <a:schemeClr val="dk1"/>
              </a:solidFill>
              <a:effectLst/>
              <a:latin typeface="+mn-lt"/>
              <a:ea typeface="+mn-ea"/>
              <a:cs typeface="+mn-cs"/>
            </a:rPr>
            <a:t>円となっている。そのうち補助費等については１０</a:t>
          </a:r>
          <a:r>
            <a:rPr kumimoji="1" lang="ja-JP" altLang="en-US" sz="1300">
              <a:solidFill>
                <a:schemeClr val="dk1"/>
              </a:solidFill>
              <a:effectLst/>
              <a:latin typeface="+mn-lt"/>
              <a:ea typeface="+mn-ea"/>
              <a:cs typeface="+mn-cs"/>
            </a:rPr>
            <a:t>４</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９</a:t>
          </a:r>
          <a:r>
            <a:rPr kumimoji="1" lang="ja-JP" altLang="en-US" sz="1300">
              <a:solidFill>
                <a:schemeClr val="dk1"/>
              </a:solidFill>
              <a:effectLst/>
              <a:latin typeface="+mn-lt"/>
              <a:ea typeface="+mn-ea"/>
              <a:cs typeface="+mn-cs"/>
            </a:rPr>
            <a:t>７２</a:t>
          </a:r>
          <a:r>
            <a:rPr kumimoji="1" lang="ja-JP" altLang="ja-JP" sz="1300">
              <a:solidFill>
                <a:schemeClr val="dk1"/>
              </a:solidFill>
              <a:effectLst/>
              <a:latin typeface="+mn-lt"/>
              <a:ea typeface="+mn-ea"/>
              <a:cs typeface="+mn-cs"/>
            </a:rPr>
            <a:t>円となっており、類似団体と比較すると２</a:t>
          </a:r>
          <a:r>
            <a:rPr kumimoji="1" lang="ja-JP" altLang="en-US" sz="1300">
              <a:solidFill>
                <a:schemeClr val="dk1"/>
              </a:solidFill>
              <a:effectLst/>
              <a:latin typeface="+mn-lt"/>
              <a:ea typeface="+mn-ea"/>
              <a:cs typeface="+mn-cs"/>
            </a:rPr>
            <a:t>５</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２３６</a:t>
          </a:r>
          <a:r>
            <a:rPr kumimoji="1" lang="ja-JP" altLang="ja-JP" sz="1300">
              <a:solidFill>
                <a:schemeClr val="dk1"/>
              </a:solidFill>
              <a:effectLst/>
              <a:latin typeface="+mn-lt"/>
              <a:ea typeface="+mn-ea"/>
              <a:cs typeface="+mn-cs"/>
            </a:rPr>
            <a:t>円高い値となっている。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Ｈ２７</a:t>
          </a:r>
          <a:r>
            <a:rPr kumimoji="1" lang="ja-JP" altLang="ja-JP" sz="1300">
              <a:solidFill>
                <a:schemeClr val="dk1"/>
              </a:solidFill>
              <a:effectLst/>
              <a:latin typeface="+mn-lt"/>
              <a:ea typeface="+mn-ea"/>
              <a:cs typeface="+mn-cs"/>
            </a:rPr>
            <a:t>は豪雪災害対応として被災農業者向け支援事業を行ったため高水準となったが、</a:t>
          </a:r>
          <a:r>
            <a:rPr kumimoji="1" lang="ja-JP" altLang="en-US" sz="1300">
              <a:solidFill>
                <a:schemeClr val="dk1"/>
              </a:solidFill>
              <a:effectLst/>
              <a:latin typeface="+mn-lt"/>
              <a:ea typeface="+mn-ea"/>
              <a:cs typeface="+mn-cs"/>
            </a:rPr>
            <a:t>Ｈ２８</a:t>
          </a:r>
          <a:r>
            <a:rPr kumimoji="1" lang="ja-JP" altLang="ja-JP" sz="1300">
              <a:solidFill>
                <a:schemeClr val="dk1"/>
              </a:solidFill>
              <a:effectLst/>
              <a:latin typeface="+mn-lt"/>
              <a:ea typeface="+mn-ea"/>
              <a:cs typeface="+mn-cs"/>
            </a:rPr>
            <a:t>において</a:t>
          </a:r>
          <a:r>
            <a:rPr kumimoji="1" lang="ja-JP" altLang="en-US" sz="1300">
              <a:solidFill>
                <a:schemeClr val="dk1"/>
              </a:solidFill>
              <a:effectLst/>
              <a:latin typeface="+mn-lt"/>
              <a:ea typeface="+mn-ea"/>
              <a:cs typeface="+mn-cs"/>
            </a:rPr>
            <a:t>は公的病院への運営費補助や農業経営基盤強化のための農業法人等への補助（国庫補助）が新たに始まっており、補助費は大きく減少する傾向にはないと推測される。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14,956
14,735
144.76
7,489,597
6,957,468
427,854
5,051,353
5,900,568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4336</xdr:rowOff>
    </xdr:from>
    <xdr:to>
      <xdr:col>6</xdr:col>
      <xdr:colOff>511175</xdr:colOff>
      <xdr:row>39</xdr:row>
      <xdr:rowOff>54139</xdr:rowOff>
    </xdr:to>
    <xdr:cxnSp macro="">
      <xdr:nvCxnSpPr>
        <xdr:cNvPr id="63" name="直線コネクタ 62"/>
        <xdr:cNvCxnSpPr/>
      </xdr:nvCxnSpPr>
      <xdr:spPr>
        <a:xfrm>
          <a:off x="3797300" y="6690886"/>
          <a:ext cx="8382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4336</xdr:rowOff>
    </xdr:from>
    <xdr:to>
      <xdr:col>5</xdr:col>
      <xdr:colOff>358775</xdr:colOff>
      <xdr:row>39</xdr:row>
      <xdr:rowOff>25726</xdr:rowOff>
    </xdr:to>
    <xdr:cxnSp macro="">
      <xdr:nvCxnSpPr>
        <xdr:cNvPr id="66" name="直線コネクタ 65"/>
        <xdr:cNvCxnSpPr/>
      </xdr:nvCxnSpPr>
      <xdr:spPr>
        <a:xfrm flipV="1">
          <a:off x="2908300" y="6690886"/>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25726</xdr:rowOff>
    </xdr:from>
    <xdr:to>
      <xdr:col>4</xdr:col>
      <xdr:colOff>155575</xdr:colOff>
      <xdr:row>39</xdr:row>
      <xdr:rowOff>48423</xdr:rowOff>
    </xdr:to>
    <xdr:cxnSp macro="">
      <xdr:nvCxnSpPr>
        <xdr:cNvPr id="69" name="直線コネクタ 68"/>
        <xdr:cNvCxnSpPr/>
      </xdr:nvCxnSpPr>
      <xdr:spPr>
        <a:xfrm flipV="1">
          <a:off x="2019300" y="6712276"/>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163756</xdr:rowOff>
    </xdr:from>
    <xdr:ext cx="469744" cy="259045"/>
    <xdr:sp macro="" textlink="">
      <xdr:nvSpPr>
        <xdr:cNvPr id="71" name="テキスト ボックス 70"/>
        <xdr:cNvSpPr txBox="1"/>
      </xdr:nvSpPr>
      <xdr:spPr>
        <a:xfrm>
          <a:off x="2673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20828</xdr:rowOff>
    </xdr:from>
    <xdr:to>
      <xdr:col>2</xdr:col>
      <xdr:colOff>638175</xdr:colOff>
      <xdr:row>39</xdr:row>
      <xdr:rowOff>48423</xdr:rowOff>
    </xdr:to>
    <xdr:cxnSp macro="">
      <xdr:nvCxnSpPr>
        <xdr:cNvPr id="72" name="直線コネクタ 71"/>
        <xdr:cNvCxnSpPr/>
      </xdr:nvCxnSpPr>
      <xdr:spPr>
        <a:xfrm>
          <a:off x="1130300" y="6707378"/>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21861</xdr:rowOff>
    </xdr:from>
    <xdr:ext cx="469744" cy="259045"/>
    <xdr:sp macro="" textlink="">
      <xdr:nvSpPr>
        <xdr:cNvPr id="74" name="テキスト ボックス 73"/>
        <xdr:cNvSpPr txBox="1"/>
      </xdr:nvSpPr>
      <xdr:spPr>
        <a:xfrm>
          <a:off x="1784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158041</xdr:rowOff>
    </xdr:from>
    <xdr:ext cx="469744" cy="259045"/>
    <xdr:sp macro="" textlink="">
      <xdr:nvSpPr>
        <xdr:cNvPr id="76" name="テキスト ボックス 75"/>
        <xdr:cNvSpPr txBox="1"/>
      </xdr:nvSpPr>
      <xdr:spPr>
        <a:xfrm>
          <a:off x="895427"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3339</xdr:rowOff>
    </xdr:from>
    <xdr:to>
      <xdr:col>6</xdr:col>
      <xdr:colOff>561975</xdr:colOff>
      <xdr:row>39</xdr:row>
      <xdr:rowOff>104939</xdr:rowOff>
    </xdr:to>
    <xdr:sp macro="" textlink="">
      <xdr:nvSpPr>
        <xdr:cNvPr id="82" name="円/楕円 81"/>
        <xdr:cNvSpPr/>
      </xdr:nvSpPr>
      <xdr:spPr>
        <a:xfrm>
          <a:off x="45847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89716</xdr:rowOff>
    </xdr:from>
    <xdr:ext cx="469744" cy="259045"/>
    <xdr:sp macro="" textlink="">
      <xdr:nvSpPr>
        <xdr:cNvPr id="83" name="議会費該当値テキスト"/>
        <xdr:cNvSpPr txBox="1"/>
      </xdr:nvSpPr>
      <xdr:spPr>
        <a:xfrm>
          <a:off x="4686300" y="66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124986</xdr:rowOff>
    </xdr:from>
    <xdr:to>
      <xdr:col>5</xdr:col>
      <xdr:colOff>409575</xdr:colOff>
      <xdr:row>39</xdr:row>
      <xdr:rowOff>55136</xdr:rowOff>
    </xdr:to>
    <xdr:sp macro="" textlink="">
      <xdr:nvSpPr>
        <xdr:cNvPr id="84" name="円/楕円 83"/>
        <xdr:cNvSpPr/>
      </xdr:nvSpPr>
      <xdr:spPr>
        <a:xfrm>
          <a:off x="3746500" y="66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46263</xdr:rowOff>
    </xdr:from>
    <xdr:ext cx="469744" cy="259045"/>
    <xdr:sp macro="" textlink="">
      <xdr:nvSpPr>
        <xdr:cNvPr id="85" name="テキスト ボックス 84"/>
        <xdr:cNvSpPr txBox="1"/>
      </xdr:nvSpPr>
      <xdr:spPr>
        <a:xfrm>
          <a:off x="3562427" y="67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146376</xdr:rowOff>
    </xdr:from>
    <xdr:to>
      <xdr:col>4</xdr:col>
      <xdr:colOff>206375</xdr:colOff>
      <xdr:row>39</xdr:row>
      <xdr:rowOff>76526</xdr:rowOff>
    </xdr:to>
    <xdr:sp macro="" textlink="">
      <xdr:nvSpPr>
        <xdr:cNvPr id="86" name="円/楕円 85"/>
        <xdr:cNvSpPr/>
      </xdr:nvSpPr>
      <xdr:spPr>
        <a:xfrm>
          <a:off x="2857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67653</xdr:rowOff>
    </xdr:from>
    <xdr:ext cx="469744" cy="259045"/>
    <xdr:sp macro="" textlink="">
      <xdr:nvSpPr>
        <xdr:cNvPr id="87" name="テキスト ボックス 86"/>
        <xdr:cNvSpPr txBox="1"/>
      </xdr:nvSpPr>
      <xdr:spPr>
        <a:xfrm>
          <a:off x="2673427" y="67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169073</xdr:rowOff>
    </xdr:from>
    <xdr:to>
      <xdr:col>3</xdr:col>
      <xdr:colOff>3175</xdr:colOff>
      <xdr:row>39</xdr:row>
      <xdr:rowOff>99223</xdr:rowOff>
    </xdr:to>
    <xdr:sp macro="" textlink="">
      <xdr:nvSpPr>
        <xdr:cNvPr id="88" name="円/楕円 87"/>
        <xdr:cNvSpPr/>
      </xdr:nvSpPr>
      <xdr:spPr>
        <a:xfrm>
          <a:off x="1968500" y="66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90350</xdr:rowOff>
    </xdr:from>
    <xdr:ext cx="469744" cy="259045"/>
    <xdr:sp macro="" textlink="">
      <xdr:nvSpPr>
        <xdr:cNvPr id="89" name="テキスト ボックス 88"/>
        <xdr:cNvSpPr txBox="1"/>
      </xdr:nvSpPr>
      <xdr:spPr>
        <a:xfrm>
          <a:off x="1784427" y="67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141478</xdr:rowOff>
    </xdr:from>
    <xdr:to>
      <xdr:col>1</xdr:col>
      <xdr:colOff>485775</xdr:colOff>
      <xdr:row>39</xdr:row>
      <xdr:rowOff>71628</xdr:rowOff>
    </xdr:to>
    <xdr:sp macro="" textlink="">
      <xdr:nvSpPr>
        <xdr:cNvPr id="90" name="円/楕円 89"/>
        <xdr:cNvSpPr/>
      </xdr:nvSpPr>
      <xdr:spPr>
        <a:xfrm>
          <a:off x="107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62755</xdr:rowOff>
    </xdr:from>
    <xdr:ext cx="469744" cy="259045"/>
    <xdr:sp macro="" textlink="">
      <xdr:nvSpPr>
        <xdr:cNvPr id="91" name="テキスト ボックス 90"/>
        <xdr:cNvSpPr txBox="1"/>
      </xdr:nvSpPr>
      <xdr:spPr>
        <a:xfrm>
          <a:off x="895427" y="674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115406</xdr:rowOff>
    </xdr:from>
    <xdr:to>
      <xdr:col>6</xdr:col>
      <xdr:colOff>511175</xdr:colOff>
      <xdr:row>58</xdr:row>
      <xdr:rowOff>120499</xdr:rowOff>
    </xdr:to>
    <xdr:cxnSp macro="">
      <xdr:nvCxnSpPr>
        <xdr:cNvPr id="120" name="直線コネクタ 119"/>
        <xdr:cNvCxnSpPr/>
      </xdr:nvCxnSpPr>
      <xdr:spPr>
        <a:xfrm flipV="1">
          <a:off x="3797300" y="10059506"/>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91863</xdr:rowOff>
    </xdr:from>
    <xdr:to>
      <xdr:col>5</xdr:col>
      <xdr:colOff>358775</xdr:colOff>
      <xdr:row>58</xdr:row>
      <xdr:rowOff>120499</xdr:rowOff>
    </xdr:to>
    <xdr:cxnSp macro="">
      <xdr:nvCxnSpPr>
        <xdr:cNvPr id="123" name="直線コネクタ 122"/>
        <xdr:cNvCxnSpPr/>
      </xdr:nvCxnSpPr>
      <xdr:spPr>
        <a:xfrm>
          <a:off x="2908300" y="10035963"/>
          <a:ext cx="889000" cy="2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161803</xdr:rowOff>
    </xdr:from>
    <xdr:to>
      <xdr:col>4</xdr:col>
      <xdr:colOff>155575</xdr:colOff>
      <xdr:row>58</xdr:row>
      <xdr:rowOff>91863</xdr:rowOff>
    </xdr:to>
    <xdr:cxnSp macro="">
      <xdr:nvCxnSpPr>
        <xdr:cNvPr id="126" name="直線コネクタ 125"/>
        <xdr:cNvCxnSpPr/>
      </xdr:nvCxnSpPr>
      <xdr:spPr>
        <a:xfrm>
          <a:off x="2019300" y="9934453"/>
          <a:ext cx="8890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159442</xdr:rowOff>
    </xdr:from>
    <xdr:ext cx="534377" cy="259045"/>
    <xdr:sp macro="" textlink="">
      <xdr:nvSpPr>
        <xdr:cNvPr id="128" name="テキスト ボックス 127"/>
        <xdr:cNvSpPr txBox="1"/>
      </xdr:nvSpPr>
      <xdr:spPr>
        <a:xfrm>
          <a:off x="2641111" y="101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161803</xdr:rowOff>
    </xdr:from>
    <xdr:to>
      <xdr:col>2</xdr:col>
      <xdr:colOff>638175</xdr:colOff>
      <xdr:row>58</xdr:row>
      <xdr:rowOff>100626</xdr:rowOff>
    </xdr:to>
    <xdr:cxnSp macro="">
      <xdr:nvCxnSpPr>
        <xdr:cNvPr id="129" name="直線コネクタ 128"/>
        <xdr:cNvCxnSpPr/>
      </xdr:nvCxnSpPr>
      <xdr:spPr>
        <a:xfrm flipV="1">
          <a:off x="1130300" y="9934453"/>
          <a:ext cx="889000" cy="1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64606</xdr:rowOff>
    </xdr:from>
    <xdr:to>
      <xdr:col>6</xdr:col>
      <xdr:colOff>561975</xdr:colOff>
      <xdr:row>58</xdr:row>
      <xdr:rowOff>166206</xdr:rowOff>
    </xdr:to>
    <xdr:sp macro="" textlink="">
      <xdr:nvSpPr>
        <xdr:cNvPr id="139" name="円/楕円 138"/>
        <xdr:cNvSpPr/>
      </xdr:nvSpPr>
      <xdr:spPr>
        <a:xfrm>
          <a:off x="4584700" y="100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69699</xdr:rowOff>
    </xdr:from>
    <xdr:to>
      <xdr:col>5</xdr:col>
      <xdr:colOff>409575</xdr:colOff>
      <xdr:row>58</xdr:row>
      <xdr:rowOff>171299</xdr:rowOff>
    </xdr:to>
    <xdr:sp macro="" textlink="">
      <xdr:nvSpPr>
        <xdr:cNvPr id="141" name="円/楕円 140"/>
        <xdr:cNvSpPr/>
      </xdr:nvSpPr>
      <xdr:spPr>
        <a:xfrm>
          <a:off x="3746500" y="1001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162426</xdr:rowOff>
    </xdr:from>
    <xdr:ext cx="534377" cy="259045"/>
    <xdr:sp macro="" textlink="">
      <xdr:nvSpPr>
        <xdr:cNvPr id="142" name="テキスト ボックス 141"/>
        <xdr:cNvSpPr txBox="1"/>
      </xdr:nvSpPr>
      <xdr:spPr>
        <a:xfrm>
          <a:off x="3530111" y="101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41063</xdr:rowOff>
    </xdr:from>
    <xdr:to>
      <xdr:col>4</xdr:col>
      <xdr:colOff>206375</xdr:colOff>
      <xdr:row>58</xdr:row>
      <xdr:rowOff>142663</xdr:rowOff>
    </xdr:to>
    <xdr:sp macro="" textlink="">
      <xdr:nvSpPr>
        <xdr:cNvPr id="143" name="円/楕円 142"/>
        <xdr:cNvSpPr/>
      </xdr:nvSpPr>
      <xdr:spPr>
        <a:xfrm>
          <a:off x="2857500" y="99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159190</xdr:rowOff>
    </xdr:from>
    <xdr:ext cx="534377" cy="259045"/>
    <xdr:sp macro="" textlink="">
      <xdr:nvSpPr>
        <xdr:cNvPr id="144" name="テキスト ボックス 143"/>
        <xdr:cNvSpPr txBox="1"/>
      </xdr:nvSpPr>
      <xdr:spPr>
        <a:xfrm>
          <a:off x="2641111" y="976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111003</xdr:rowOff>
    </xdr:from>
    <xdr:to>
      <xdr:col>3</xdr:col>
      <xdr:colOff>3175</xdr:colOff>
      <xdr:row>58</xdr:row>
      <xdr:rowOff>41153</xdr:rowOff>
    </xdr:to>
    <xdr:sp macro="" textlink="">
      <xdr:nvSpPr>
        <xdr:cNvPr id="145" name="円/楕円 144"/>
        <xdr:cNvSpPr/>
      </xdr:nvSpPr>
      <xdr:spPr>
        <a:xfrm>
          <a:off x="1968500" y="98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57680</xdr:rowOff>
    </xdr:from>
    <xdr:ext cx="599010" cy="259045"/>
    <xdr:sp macro="" textlink="">
      <xdr:nvSpPr>
        <xdr:cNvPr id="146" name="テキスト ボックス 145"/>
        <xdr:cNvSpPr txBox="1"/>
      </xdr:nvSpPr>
      <xdr:spPr>
        <a:xfrm>
          <a:off x="1719794" y="965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49826</xdr:rowOff>
    </xdr:from>
    <xdr:to>
      <xdr:col>1</xdr:col>
      <xdr:colOff>485775</xdr:colOff>
      <xdr:row>58</xdr:row>
      <xdr:rowOff>151426</xdr:rowOff>
    </xdr:to>
    <xdr:sp macro="" textlink="">
      <xdr:nvSpPr>
        <xdr:cNvPr id="147" name="円/楕円 146"/>
        <xdr:cNvSpPr/>
      </xdr:nvSpPr>
      <xdr:spPr>
        <a:xfrm>
          <a:off x="1079500" y="99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142553</xdr:rowOff>
    </xdr:from>
    <xdr:ext cx="534377" cy="259045"/>
    <xdr:sp macro="" textlink="">
      <xdr:nvSpPr>
        <xdr:cNvPr id="148" name="テキスト ボックス 147"/>
        <xdr:cNvSpPr txBox="1"/>
      </xdr:nvSpPr>
      <xdr:spPr>
        <a:xfrm>
          <a:off x="863111" y="10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65588</xdr:rowOff>
    </xdr:from>
    <xdr:to>
      <xdr:col>6</xdr:col>
      <xdr:colOff>511175</xdr:colOff>
      <xdr:row>77</xdr:row>
      <xdr:rowOff>101747</xdr:rowOff>
    </xdr:to>
    <xdr:cxnSp macro="">
      <xdr:nvCxnSpPr>
        <xdr:cNvPr id="174" name="直線コネクタ 173"/>
        <xdr:cNvCxnSpPr/>
      </xdr:nvCxnSpPr>
      <xdr:spPr>
        <a:xfrm flipV="1">
          <a:off x="3797300" y="13267238"/>
          <a:ext cx="838200" cy="3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101747</xdr:rowOff>
    </xdr:from>
    <xdr:to>
      <xdr:col>5</xdr:col>
      <xdr:colOff>358775</xdr:colOff>
      <xdr:row>77</xdr:row>
      <xdr:rowOff>116314</xdr:rowOff>
    </xdr:to>
    <xdr:cxnSp macro="">
      <xdr:nvCxnSpPr>
        <xdr:cNvPr id="177" name="直線コネクタ 176"/>
        <xdr:cNvCxnSpPr/>
      </xdr:nvCxnSpPr>
      <xdr:spPr>
        <a:xfrm flipV="1">
          <a:off x="2908300" y="13303397"/>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116314</xdr:rowOff>
    </xdr:from>
    <xdr:to>
      <xdr:col>4</xdr:col>
      <xdr:colOff>155575</xdr:colOff>
      <xdr:row>77</xdr:row>
      <xdr:rowOff>130516</xdr:rowOff>
    </xdr:to>
    <xdr:cxnSp macro="">
      <xdr:nvCxnSpPr>
        <xdr:cNvPr id="180" name="直線コネクタ 179"/>
        <xdr:cNvCxnSpPr/>
      </xdr:nvCxnSpPr>
      <xdr:spPr>
        <a:xfrm flipV="1">
          <a:off x="2019300" y="13317964"/>
          <a:ext cx="889000" cy="1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130516</xdr:rowOff>
    </xdr:from>
    <xdr:to>
      <xdr:col>2</xdr:col>
      <xdr:colOff>638175</xdr:colOff>
      <xdr:row>77</xdr:row>
      <xdr:rowOff>138128</xdr:rowOff>
    </xdr:to>
    <xdr:cxnSp macro="">
      <xdr:nvCxnSpPr>
        <xdr:cNvPr id="183" name="直線コネクタ 182"/>
        <xdr:cNvCxnSpPr/>
      </xdr:nvCxnSpPr>
      <xdr:spPr>
        <a:xfrm flipV="1">
          <a:off x="1130300" y="13332166"/>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10288</xdr:rowOff>
    </xdr:from>
    <xdr:ext cx="599010" cy="259045"/>
    <xdr:sp macro="" textlink="">
      <xdr:nvSpPr>
        <xdr:cNvPr id="185" name="テキスト ボックス 184"/>
        <xdr:cNvSpPr txBox="1"/>
      </xdr:nvSpPr>
      <xdr:spPr>
        <a:xfrm>
          <a:off x="1719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12037</xdr:rowOff>
    </xdr:from>
    <xdr:ext cx="599010" cy="259045"/>
    <xdr:sp macro="" textlink="">
      <xdr:nvSpPr>
        <xdr:cNvPr id="187" name="テキスト ボックス 186"/>
        <xdr:cNvSpPr txBox="1"/>
      </xdr:nvSpPr>
      <xdr:spPr>
        <a:xfrm>
          <a:off x="830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14788</xdr:rowOff>
    </xdr:from>
    <xdr:to>
      <xdr:col>6</xdr:col>
      <xdr:colOff>561975</xdr:colOff>
      <xdr:row>77</xdr:row>
      <xdr:rowOff>116388</xdr:rowOff>
    </xdr:to>
    <xdr:sp macro="" textlink="">
      <xdr:nvSpPr>
        <xdr:cNvPr id="193" name="円/楕円 192"/>
        <xdr:cNvSpPr/>
      </xdr:nvSpPr>
      <xdr:spPr>
        <a:xfrm>
          <a:off x="4584700" y="132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164665</xdr:rowOff>
    </xdr:from>
    <xdr:ext cx="599010" cy="259045"/>
    <xdr:sp macro="" textlink="">
      <xdr:nvSpPr>
        <xdr:cNvPr id="194" name="民生費該当値テキスト"/>
        <xdr:cNvSpPr txBox="1"/>
      </xdr:nvSpPr>
      <xdr:spPr>
        <a:xfrm>
          <a:off x="4686300" y="1319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50947</xdr:rowOff>
    </xdr:from>
    <xdr:to>
      <xdr:col>5</xdr:col>
      <xdr:colOff>409575</xdr:colOff>
      <xdr:row>77</xdr:row>
      <xdr:rowOff>152547</xdr:rowOff>
    </xdr:to>
    <xdr:sp macro="" textlink="">
      <xdr:nvSpPr>
        <xdr:cNvPr id="195" name="円/楕円 194"/>
        <xdr:cNvSpPr/>
      </xdr:nvSpPr>
      <xdr:spPr>
        <a:xfrm>
          <a:off x="3746500" y="132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143674</xdr:rowOff>
    </xdr:from>
    <xdr:ext cx="599010" cy="259045"/>
    <xdr:sp macro="" textlink="">
      <xdr:nvSpPr>
        <xdr:cNvPr id="196" name="テキスト ボックス 195"/>
        <xdr:cNvSpPr txBox="1"/>
      </xdr:nvSpPr>
      <xdr:spPr>
        <a:xfrm>
          <a:off x="3497794" y="1334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65514</xdr:rowOff>
    </xdr:from>
    <xdr:to>
      <xdr:col>4</xdr:col>
      <xdr:colOff>206375</xdr:colOff>
      <xdr:row>77</xdr:row>
      <xdr:rowOff>167114</xdr:rowOff>
    </xdr:to>
    <xdr:sp macro="" textlink="">
      <xdr:nvSpPr>
        <xdr:cNvPr id="197" name="円/楕円 196"/>
        <xdr:cNvSpPr/>
      </xdr:nvSpPr>
      <xdr:spPr>
        <a:xfrm>
          <a:off x="2857500" y="132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158241</xdr:rowOff>
    </xdr:from>
    <xdr:ext cx="599010" cy="259045"/>
    <xdr:sp macro="" textlink="">
      <xdr:nvSpPr>
        <xdr:cNvPr id="198" name="テキスト ボックス 197"/>
        <xdr:cNvSpPr txBox="1"/>
      </xdr:nvSpPr>
      <xdr:spPr>
        <a:xfrm>
          <a:off x="2608794" y="1335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79716</xdr:rowOff>
    </xdr:from>
    <xdr:to>
      <xdr:col>3</xdr:col>
      <xdr:colOff>3175</xdr:colOff>
      <xdr:row>78</xdr:row>
      <xdr:rowOff>9866</xdr:rowOff>
    </xdr:to>
    <xdr:sp macro="" textlink="">
      <xdr:nvSpPr>
        <xdr:cNvPr id="199" name="円/楕円 198"/>
        <xdr:cNvSpPr/>
      </xdr:nvSpPr>
      <xdr:spPr>
        <a:xfrm>
          <a:off x="1968500" y="132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993</xdr:rowOff>
    </xdr:from>
    <xdr:ext cx="599010" cy="259045"/>
    <xdr:sp macro="" textlink="">
      <xdr:nvSpPr>
        <xdr:cNvPr id="200" name="テキスト ボックス 199"/>
        <xdr:cNvSpPr txBox="1"/>
      </xdr:nvSpPr>
      <xdr:spPr>
        <a:xfrm>
          <a:off x="1719794" y="1337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87328</xdr:rowOff>
    </xdr:from>
    <xdr:to>
      <xdr:col>1</xdr:col>
      <xdr:colOff>485775</xdr:colOff>
      <xdr:row>78</xdr:row>
      <xdr:rowOff>17478</xdr:rowOff>
    </xdr:to>
    <xdr:sp macro="" textlink="">
      <xdr:nvSpPr>
        <xdr:cNvPr id="201" name="円/楕円 200"/>
        <xdr:cNvSpPr/>
      </xdr:nvSpPr>
      <xdr:spPr>
        <a:xfrm>
          <a:off x="1079500" y="132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8605</xdr:rowOff>
    </xdr:from>
    <xdr:ext cx="599010" cy="259045"/>
    <xdr:sp macro="" textlink="">
      <xdr:nvSpPr>
        <xdr:cNvPr id="202" name="テキスト ボックス 201"/>
        <xdr:cNvSpPr txBox="1"/>
      </xdr:nvSpPr>
      <xdr:spPr>
        <a:xfrm>
          <a:off x="830794" y="1338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71904</xdr:rowOff>
    </xdr:from>
    <xdr:to>
      <xdr:col>6</xdr:col>
      <xdr:colOff>511175</xdr:colOff>
      <xdr:row>98</xdr:row>
      <xdr:rowOff>117117</xdr:rowOff>
    </xdr:to>
    <xdr:cxnSp macro="">
      <xdr:nvCxnSpPr>
        <xdr:cNvPr id="234" name="直線コネクタ 233"/>
        <xdr:cNvCxnSpPr/>
      </xdr:nvCxnSpPr>
      <xdr:spPr>
        <a:xfrm flipV="1">
          <a:off x="3797300" y="16874004"/>
          <a:ext cx="8382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62368</xdr:rowOff>
    </xdr:from>
    <xdr:to>
      <xdr:col>5</xdr:col>
      <xdr:colOff>358775</xdr:colOff>
      <xdr:row>98</xdr:row>
      <xdr:rowOff>117117</xdr:rowOff>
    </xdr:to>
    <xdr:cxnSp macro="">
      <xdr:nvCxnSpPr>
        <xdr:cNvPr id="237" name="直線コネクタ 236"/>
        <xdr:cNvCxnSpPr/>
      </xdr:nvCxnSpPr>
      <xdr:spPr>
        <a:xfrm>
          <a:off x="2908300" y="16864468"/>
          <a:ext cx="889000" cy="5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62368</xdr:rowOff>
    </xdr:from>
    <xdr:to>
      <xdr:col>4</xdr:col>
      <xdr:colOff>155575</xdr:colOff>
      <xdr:row>98</xdr:row>
      <xdr:rowOff>115092</xdr:rowOff>
    </xdr:to>
    <xdr:cxnSp macro="">
      <xdr:nvCxnSpPr>
        <xdr:cNvPr id="240" name="直線コネクタ 239"/>
        <xdr:cNvCxnSpPr/>
      </xdr:nvCxnSpPr>
      <xdr:spPr>
        <a:xfrm flipV="1">
          <a:off x="2019300" y="16864468"/>
          <a:ext cx="889000" cy="5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97903</xdr:rowOff>
    </xdr:from>
    <xdr:ext cx="534377" cy="259045"/>
    <xdr:sp macro="" textlink="">
      <xdr:nvSpPr>
        <xdr:cNvPr id="242" name="テキスト ボックス 241"/>
        <xdr:cNvSpPr txBox="1"/>
      </xdr:nvSpPr>
      <xdr:spPr>
        <a:xfrm>
          <a:off x="2641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89146</xdr:rowOff>
    </xdr:from>
    <xdr:to>
      <xdr:col>2</xdr:col>
      <xdr:colOff>638175</xdr:colOff>
      <xdr:row>98</xdr:row>
      <xdr:rowOff>115092</xdr:rowOff>
    </xdr:to>
    <xdr:cxnSp macro="">
      <xdr:nvCxnSpPr>
        <xdr:cNvPr id="243" name="直線コネクタ 242"/>
        <xdr:cNvCxnSpPr/>
      </xdr:nvCxnSpPr>
      <xdr:spPr>
        <a:xfrm>
          <a:off x="1130300" y="16891246"/>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101478</xdr:rowOff>
    </xdr:from>
    <xdr:ext cx="534377" cy="259045"/>
    <xdr:sp macro="" textlink="">
      <xdr:nvSpPr>
        <xdr:cNvPr id="245" name="テキスト ボックス 244"/>
        <xdr:cNvSpPr txBox="1"/>
      </xdr:nvSpPr>
      <xdr:spPr>
        <a:xfrm>
          <a:off x="1752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150595</xdr:rowOff>
    </xdr:from>
    <xdr:ext cx="534377" cy="259045"/>
    <xdr:sp macro="" textlink="">
      <xdr:nvSpPr>
        <xdr:cNvPr id="247" name="テキスト ボックス 246"/>
        <xdr:cNvSpPr txBox="1"/>
      </xdr:nvSpPr>
      <xdr:spPr>
        <a:xfrm>
          <a:off x="863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21104</xdr:rowOff>
    </xdr:from>
    <xdr:to>
      <xdr:col>6</xdr:col>
      <xdr:colOff>561975</xdr:colOff>
      <xdr:row>98</xdr:row>
      <xdr:rowOff>122704</xdr:rowOff>
    </xdr:to>
    <xdr:sp macro="" textlink="">
      <xdr:nvSpPr>
        <xdr:cNvPr id="253" name="円/楕円 252"/>
        <xdr:cNvSpPr/>
      </xdr:nvSpPr>
      <xdr:spPr>
        <a:xfrm>
          <a:off x="4584700" y="16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170981</xdr:rowOff>
    </xdr:from>
    <xdr:ext cx="534377" cy="259045"/>
    <xdr:sp macro="" textlink="">
      <xdr:nvSpPr>
        <xdr:cNvPr id="254" name="衛生費該当値テキスト"/>
        <xdr:cNvSpPr txBox="1"/>
      </xdr:nvSpPr>
      <xdr:spPr>
        <a:xfrm>
          <a:off x="4686300" y="168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32,152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66317</xdr:rowOff>
    </xdr:from>
    <xdr:to>
      <xdr:col>5</xdr:col>
      <xdr:colOff>409575</xdr:colOff>
      <xdr:row>98</xdr:row>
      <xdr:rowOff>167917</xdr:rowOff>
    </xdr:to>
    <xdr:sp macro="" textlink="">
      <xdr:nvSpPr>
        <xdr:cNvPr id="255" name="円/楕円 254"/>
        <xdr:cNvSpPr/>
      </xdr:nvSpPr>
      <xdr:spPr>
        <a:xfrm>
          <a:off x="3746500" y="168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159044</xdr:rowOff>
    </xdr:from>
    <xdr:ext cx="534377" cy="259045"/>
    <xdr:sp macro="" textlink="">
      <xdr:nvSpPr>
        <xdr:cNvPr id="256" name="テキスト ボックス 255"/>
        <xdr:cNvSpPr txBox="1"/>
      </xdr:nvSpPr>
      <xdr:spPr>
        <a:xfrm>
          <a:off x="3530111" y="1696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11568</xdr:rowOff>
    </xdr:from>
    <xdr:to>
      <xdr:col>4</xdr:col>
      <xdr:colOff>206375</xdr:colOff>
      <xdr:row>98</xdr:row>
      <xdr:rowOff>113168</xdr:rowOff>
    </xdr:to>
    <xdr:sp macro="" textlink="">
      <xdr:nvSpPr>
        <xdr:cNvPr id="257" name="円/楕円 256"/>
        <xdr:cNvSpPr/>
      </xdr:nvSpPr>
      <xdr:spPr>
        <a:xfrm>
          <a:off x="2857500" y="168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104295</xdr:rowOff>
    </xdr:from>
    <xdr:ext cx="534377" cy="259045"/>
    <xdr:sp macro="" textlink="">
      <xdr:nvSpPr>
        <xdr:cNvPr id="258" name="テキスト ボックス 257"/>
        <xdr:cNvSpPr txBox="1"/>
      </xdr:nvSpPr>
      <xdr:spPr>
        <a:xfrm>
          <a:off x="2641111" y="169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64292</xdr:rowOff>
    </xdr:from>
    <xdr:to>
      <xdr:col>3</xdr:col>
      <xdr:colOff>3175</xdr:colOff>
      <xdr:row>98</xdr:row>
      <xdr:rowOff>165892</xdr:rowOff>
    </xdr:to>
    <xdr:sp macro="" textlink="">
      <xdr:nvSpPr>
        <xdr:cNvPr id="259" name="円/楕円 258"/>
        <xdr:cNvSpPr/>
      </xdr:nvSpPr>
      <xdr:spPr>
        <a:xfrm>
          <a:off x="1968500" y="168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157019</xdr:rowOff>
    </xdr:from>
    <xdr:ext cx="534377" cy="259045"/>
    <xdr:sp macro="" textlink="">
      <xdr:nvSpPr>
        <xdr:cNvPr id="260" name="テキスト ボックス 259"/>
        <xdr:cNvSpPr txBox="1"/>
      </xdr:nvSpPr>
      <xdr:spPr>
        <a:xfrm>
          <a:off x="1752111" y="169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38346</xdr:rowOff>
    </xdr:from>
    <xdr:to>
      <xdr:col>1</xdr:col>
      <xdr:colOff>485775</xdr:colOff>
      <xdr:row>98</xdr:row>
      <xdr:rowOff>139946</xdr:rowOff>
    </xdr:to>
    <xdr:sp macro="" textlink="">
      <xdr:nvSpPr>
        <xdr:cNvPr id="261" name="円/楕円 260"/>
        <xdr:cNvSpPr/>
      </xdr:nvSpPr>
      <xdr:spPr>
        <a:xfrm>
          <a:off x="1079500" y="168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131073</xdr:rowOff>
    </xdr:from>
    <xdr:ext cx="534377" cy="259045"/>
    <xdr:sp macro="" textlink="">
      <xdr:nvSpPr>
        <xdr:cNvPr id="262" name="テキスト ボックス 261"/>
        <xdr:cNvSpPr txBox="1"/>
      </xdr:nvSpPr>
      <xdr:spPr>
        <a:xfrm>
          <a:off x="863111" y="169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82550</xdr:rowOff>
    </xdr:from>
    <xdr:to>
      <xdr:col>15</xdr:col>
      <xdr:colOff>180975</xdr:colOff>
      <xdr:row>38</xdr:row>
      <xdr:rowOff>82550</xdr:rowOff>
    </xdr:to>
    <xdr:cxnSp macro="">
      <xdr:nvCxnSpPr>
        <xdr:cNvPr id="291" name="直線コネクタ 290"/>
        <xdr:cNvCxnSpPr/>
      </xdr:nvCxnSpPr>
      <xdr:spPr>
        <a:xfrm>
          <a:off x="9639300" y="6597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82550</xdr:rowOff>
    </xdr:from>
    <xdr:to>
      <xdr:col>14</xdr:col>
      <xdr:colOff>28575</xdr:colOff>
      <xdr:row>38</xdr:row>
      <xdr:rowOff>82550</xdr:rowOff>
    </xdr:to>
    <xdr:cxnSp macro="">
      <xdr:nvCxnSpPr>
        <xdr:cNvPr id="294" name="直線コネクタ 293"/>
        <xdr:cNvCxnSpPr/>
      </xdr:nvCxnSpPr>
      <xdr:spPr>
        <a:xfrm>
          <a:off x="8750300" y="659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90551</xdr:rowOff>
    </xdr:from>
    <xdr:to>
      <xdr:col>12</xdr:col>
      <xdr:colOff>511175</xdr:colOff>
      <xdr:row>38</xdr:row>
      <xdr:rowOff>82550</xdr:rowOff>
    </xdr:to>
    <xdr:cxnSp macro="">
      <xdr:nvCxnSpPr>
        <xdr:cNvPr id="297" name="直線コネクタ 296"/>
        <xdr:cNvCxnSpPr/>
      </xdr:nvCxnSpPr>
      <xdr:spPr>
        <a:xfrm>
          <a:off x="7861300" y="6434201"/>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120349</xdr:rowOff>
    </xdr:from>
    <xdr:ext cx="469744" cy="259045"/>
    <xdr:sp macro="" textlink="">
      <xdr:nvSpPr>
        <xdr:cNvPr id="299" name="テキスト ボックス 298"/>
        <xdr:cNvSpPr txBox="1"/>
      </xdr:nvSpPr>
      <xdr:spPr>
        <a:xfrm>
          <a:off x="8515427"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153416</xdr:rowOff>
    </xdr:from>
    <xdr:to>
      <xdr:col>11</xdr:col>
      <xdr:colOff>307975</xdr:colOff>
      <xdr:row>37</xdr:row>
      <xdr:rowOff>90551</xdr:rowOff>
    </xdr:to>
    <xdr:cxnSp macro="">
      <xdr:nvCxnSpPr>
        <xdr:cNvPr id="300" name="直線コネクタ 299"/>
        <xdr:cNvCxnSpPr/>
      </xdr:nvCxnSpPr>
      <xdr:spPr>
        <a:xfrm>
          <a:off x="6972300" y="6154166"/>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137113</xdr:rowOff>
    </xdr:from>
    <xdr:ext cx="469744" cy="259045"/>
    <xdr:sp macro="" textlink="">
      <xdr:nvSpPr>
        <xdr:cNvPr id="302" name="テキスト ボックス 301"/>
        <xdr:cNvSpPr txBox="1"/>
      </xdr:nvSpPr>
      <xdr:spPr>
        <a:xfrm>
          <a:off x="7626427"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95140</xdr:rowOff>
    </xdr:from>
    <xdr:ext cx="469744" cy="259045"/>
    <xdr:sp macro="" textlink="">
      <xdr:nvSpPr>
        <xdr:cNvPr id="304" name="テキスト ボックス 303"/>
        <xdr:cNvSpPr txBox="1"/>
      </xdr:nvSpPr>
      <xdr:spPr>
        <a:xfrm>
          <a:off x="6737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31750</xdr:rowOff>
    </xdr:from>
    <xdr:to>
      <xdr:col>15</xdr:col>
      <xdr:colOff>231775</xdr:colOff>
      <xdr:row>38</xdr:row>
      <xdr:rowOff>133350</xdr:rowOff>
    </xdr:to>
    <xdr:sp macro="" textlink="">
      <xdr:nvSpPr>
        <xdr:cNvPr id="310" name="円/楕円 309"/>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10177</xdr:rowOff>
    </xdr:from>
    <xdr:ext cx="378565" cy="259045"/>
    <xdr:sp macro="" textlink="">
      <xdr:nvSpPr>
        <xdr:cNvPr id="311" name="労働費該当値テキスト"/>
        <xdr:cNvSpPr txBox="1"/>
      </xdr:nvSpPr>
      <xdr:spPr>
        <a:xfrm>
          <a:off x="10528300"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31750</xdr:rowOff>
    </xdr:from>
    <xdr:to>
      <xdr:col>14</xdr:col>
      <xdr:colOff>79375</xdr:colOff>
      <xdr:row>38</xdr:row>
      <xdr:rowOff>133350</xdr:rowOff>
    </xdr:to>
    <xdr:sp macro="" textlink="">
      <xdr:nvSpPr>
        <xdr:cNvPr id="312" name="円/楕円 311"/>
        <xdr:cNvSpPr/>
      </xdr:nvSpPr>
      <xdr:spPr>
        <a:xfrm>
          <a:off x="9588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124477</xdr:rowOff>
    </xdr:from>
    <xdr:ext cx="378565" cy="259045"/>
    <xdr:sp macro="" textlink="">
      <xdr:nvSpPr>
        <xdr:cNvPr id="313" name="テキスト ボックス 312"/>
        <xdr:cNvSpPr txBox="1"/>
      </xdr:nvSpPr>
      <xdr:spPr>
        <a:xfrm>
          <a:off x="9450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31750</xdr:rowOff>
    </xdr:from>
    <xdr:to>
      <xdr:col>12</xdr:col>
      <xdr:colOff>561975</xdr:colOff>
      <xdr:row>38</xdr:row>
      <xdr:rowOff>133350</xdr:rowOff>
    </xdr:to>
    <xdr:sp macro="" textlink="">
      <xdr:nvSpPr>
        <xdr:cNvPr id="314" name="円/楕円 313"/>
        <xdr:cNvSpPr/>
      </xdr:nvSpPr>
      <xdr:spPr>
        <a:xfrm>
          <a:off x="8699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124477</xdr:rowOff>
    </xdr:from>
    <xdr:ext cx="378565" cy="259045"/>
    <xdr:sp macro="" textlink="">
      <xdr:nvSpPr>
        <xdr:cNvPr id="315" name="テキスト ボックス 314"/>
        <xdr:cNvSpPr txBox="1"/>
      </xdr:nvSpPr>
      <xdr:spPr>
        <a:xfrm>
          <a:off x="8561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39751</xdr:rowOff>
    </xdr:from>
    <xdr:to>
      <xdr:col>11</xdr:col>
      <xdr:colOff>358775</xdr:colOff>
      <xdr:row>37</xdr:row>
      <xdr:rowOff>141351</xdr:rowOff>
    </xdr:to>
    <xdr:sp macro="" textlink="">
      <xdr:nvSpPr>
        <xdr:cNvPr id="316" name="円/楕円 315"/>
        <xdr:cNvSpPr/>
      </xdr:nvSpPr>
      <xdr:spPr>
        <a:xfrm>
          <a:off x="7810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132478</xdr:rowOff>
    </xdr:from>
    <xdr:ext cx="469744" cy="259045"/>
    <xdr:sp macro="" textlink="">
      <xdr:nvSpPr>
        <xdr:cNvPr id="317" name="テキスト ボックス 316"/>
        <xdr:cNvSpPr txBox="1"/>
      </xdr:nvSpPr>
      <xdr:spPr>
        <a:xfrm>
          <a:off x="7626427" y="64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102616</xdr:rowOff>
    </xdr:from>
    <xdr:to>
      <xdr:col>10</xdr:col>
      <xdr:colOff>155575</xdr:colOff>
      <xdr:row>36</xdr:row>
      <xdr:rowOff>32766</xdr:rowOff>
    </xdr:to>
    <xdr:sp macro="" textlink="">
      <xdr:nvSpPr>
        <xdr:cNvPr id="318" name="円/楕円 317"/>
        <xdr:cNvSpPr/>
      </xdr:nvSpPr>
      <xdr:spPr>
        <a:xfrm>
          <a:off x="6921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49293</xdr:rowOff>
    </xdr:from>
    <xdr:ext cx="469744" cy="259045"/>
    <xdr:sp macro="" textlink="">
      <xdr:nvSpPr>
        <xdr:cNvPr id="319" name="テキスト ボックス 318"/>
        <xdr:cNvSpPr txBox="1"/>
      </xdr:nvSpPr>
      <xdr:spPr>
        <a:xfrm>
          <a:off x="6737427"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121814</xdr:rowOff>
    </xdr:from>
    <xdr:to>
      <xdr:col>15</xdr:col>
      <xdr:colOff>180975</xdr:colOff>
      <xdr:row>57</xdr:row>
      <xdr:rowOff>142347</xdr:rowOff>
    </xdr:to>
    <xdr:cxnSp macro="">
      <xdr:nvCxnSpPr>
        <xdr:cNvPr id="346" name="直線コネクタ 345"/>
        <xdr:cNvCxnSpPr/>
      </xdr:nvCxnSpPr>
      <xdr:spPr>
        <a:xfrm>
          <a:off x="9639300" y="9894464"/>
          <a:ext cx="838200" cy="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32884</xdr:rowOff>
    </xdr:from>
    <xdr:to>
      <xdr:col>14</xdr:col>
      <xdr:colOff>28575</xdr:colOff>
      <xdr:row>57</xdr:row>
      <xdr:rowOff>121814</xdr:rowOff>
    </xdr:to>
    <xdr:cxnSp macro="">
      <xdr:nvCxnSpPr>
        <xdr:cNvPr id="349" name="直線コネクタ 348"/>
        <xdr:cNvCxnSpPr/>
      </xdr:nvCxnSpPr>
      <xdr:spPr>
        <a:xfrm>
          <a:off x="8750300" y="9805534"/>
          <a:ext cx="889000" cy="8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32884</xdr:rowOff>
    </xdr:from>
    <xdr:to>
      <xdr:col>12</xdr:col>
      <xdr:colOff>511175</xdr:colOff>
      <xdr:row>58</xdr:row>
      <xdr:rowOff>1109</xdr:rowOff>
    </xdr:to>
    <xdr:cxnSp macro="">
      <xdr:nvCxnSpPr>
        <xdr:cNvPr id="352" name="直線コネクタ 351"/>
        <xdr:cNvCxnSpPr/>
      </xdr:nvCxnSpPr>
      <xdr:spPr>
        <a:xfrm flipV="1">
          <a:off x="7861300" y="9805534"/>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28757</xdr:rowOff>
    </xdr:from>
    <xdr:ext cx="534377" cy="259045"/>
    <xdr:sp macro="" textlink="">
      <xdr:nvSpPr>
        <xdr:cNvPr id="354" name="テキスト ボックス 353"/>
        <xdr:cNvSpPr txBox="1"/>
      </xdr:nvSpPr>
      <xdr:spPr>
        <a:xfrm>
          <a:off x="8483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1109</xdr:rowOff>
    </xdr:from>
    <xdr:to>
      <xdr:col>11</xdr:col>
      <xdr:colOff>307975</xdr:colOff>
      <xdr:row>58</xdr:row>
      <xdr:rowOff>1749</xdr:rowOff>
    </xdr:to>
    <xdr:cxnSp macro="">
      <xdr:nvCxnSpPr>
        <xdr:cNvPr id="355" name="直線コネクタ 354"/>
        <xdr:cNvCxnSpPr/>
      </xdr:nvCxnSpPr>
      <xdr:spPr>
        <a:xfrm flipV="1">
          <a:off x="6972300" y="994520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7" name="テキスト ボックス 356"/>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52705</xdr:rowOff>
    </xdr:from>
    <xdr:ext cx="534377" cy="259045"/>
    <xdr:sp macro="" textlink="">
      <xdr:nvSpPr>
        <xdr:cNvPr id="359" name="テキスト ボックス 358"/>
        <xdr:cNvSpPr txBox="1"/>
      </xdr:nvSpPr>
      <xdr:spPr>
        <a:xfrm>
          <a:off x="6705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91547</xdr:rowOff>
    </xdr:from>
    <xdr:to>
      <xdr:col>15</xdr:col>
      <xdr:colOff>231775</xdr:colOff>
      <xdr:row>58</xdr:row>
      <xdr:rowOff>21697</xdr:rowOff>
    </xdr:to>
    <xdr:sp macro="" textlink="">
      <xdr:nvSpPr>
        <xdr:cNvPr id="365" name="円/楕円 364"/>
        <xdr:cNvSpPr/>
      </xdr:nvSpPr>
      <xdr:spPr>
        <a:xfrm>
          <a:off x="10426700" y="98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50924</xdr:rowOff>
    </xdr:from>
    <xdr:ext cx="534377" cy="259045"/>
    <xdr:sp macro="" textlink="">
      <xdr:nvSpPr>
        <xdr:cNvPr id="366" name="農林水産業費該当値テキスト"/>
        <xdr:cNvSpPr txBox="1"/>
      </xdr:nvSpPr>
      <xdr:spPr>
        <a:xfrm>
          <a:off x="10528300" y="96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71014</xdr:rowOff>
    </xdr:from>
    <xdr:to>
      <xdr:col>14</xdr:col>
      <xdr:colOff>79375</xdr:colOff>
      <xdr:row>58</xdr:row>
      <xdr:rowOff>1164</xdr:rowOff>
    </xdr:to>
    <xdr:sp macro="" textlink="">
      <xdr:nvSpPr>
        <xdr:cNvPr id="367" name="円/楕円 366"/>
        <xdr:cNvSpPr/>
      </xdr:nvSpPr>
      <xdr:spPr>
        <a:xfrm>
          <a:off x="9588500" y="98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17691</xdr:rowOff>
    </xdr:from>
    <xdr:ext cx="534377" cy="259045"/>
    <xdr:sp macro="" textlink="">
      <xdr:nvSpPr>
        <xdr:cNvPr id="368" name="テキスト ボックス 367"/>
        <xdr:cNvSpPr txBox="1"/>
      </xdr:nvSpPr>
      <xdr:spPr>
        <a:xfrm>
          <a:off x="9372111" y="96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153534</xdr:rowOff>
    </xdr:from>
    <xdr:to>
      <xdr:col>12</xdr:col>
      <xdr:colOff>561975</xdr:colOff>
      <xdr:row>57</xdr:row>
      <xdr:rowOff>83684</xdr:rowOff>
    </xdr:to>
    <xdr:sp macro="" textlink="">
      <xdr:nvSpPr>
        <xdr:cNvPr id="369" name="円/楕円 368"/>
        <xdr:cNvSpPr/>
      </xdr:nvSpPr>
      <xdr:spPr>
        <a:xfrm>
          <a:off x="8699500" y="97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100211</xdr:rowOff>
    </xdr:from>
    <xdr:ext cx="534377" cy="259045"/>
    <xdr:sp macro="" textlink="">
      <xdr:nvSpPr>
        <xdr:cNvPr id="370" name="テキスト ボックス 369"/>
        <xdr:cNvSpPr txBox="1"/>
      </xdr:nvSpPr>
      <xdr:spPr>
        <a:xfrm>
          <a:off x="8483111" y="95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121759</xdr:rowOff>
    </xdr:from>
    <xdr:to>
      <xdr:col>11</xdr:col>
      <xdr:colOff>358775</xdr:colOff>
      <xdr:row>58</xdr:row>
      <xdr:rowOff>51909</xdr:rowOff>
    </xdr:to>
    <xdr:sp macro="" textlink="">
      <xdr:nvSpPr>
        <xdr:cNvPr id="371" name="円/楕円 370"/>
        <xdr:cNvSpPr/>
      </xdr:nvSpPr>
      <xdr:spPr>
        <a:xfrm>
          <a:off x="7810500" y="98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43036</xdr:rowOff>
    </xdr:from>
    <xdr:ext cx="534377" cy="259045"/>
    <xdr:sp macro="" textlink="">
      <xdr:nvSpPr>
        <xdr:cNvPr id="372" name="テキスト ボックス 371"/>
        <xdr:cNvSpPr txBox="1"/>
      </xdr:nvSpPr>
      <xdr:spPr>
        <a:xfrm>
          <a:off x="7594111" y="99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122399</xdr:rowOff>
    </xdr:from>
    <xdr:to>
      <xdr:col>10</xdr:col>
      <xdr:colOff>155575</xdr:colOff>
      <xdr:row>58</xdr:row>
      <xdr:rowOff>52549</xdr:rowOff>
    </xdr:to>
    <xdr:sp macro="" textlink="">
      <xdr:nvSpPr>
        <xdr:cNvPr id="373" name="円/楕円 372"/>
        <xdr:cNvSpPr/>
      </xdr:nvSpPr>
      <xdr:spPr>
        <a:xfrm>
          <a:off x="6921500" y="98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69076</xdr:rowOff>
    </xdr:from>
    <xdr:ext cx="534377" cy="259045"/>
    <xdr:sp macro="" textlink="">
      <xdr:nvSpPr>
        <xdr:cNvPr id="374" name="テキスト ボックス 373"/>
        <xdr:cNvSpPr txBox="1"/>
      </xdr:nvSpPr>
      <xdr:spPr>
        <a:xfrm>
          <a:off x="6705111" y="96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75</xdr:row>
      <xdr:rowOff>31409</xdr:rowOff>
    </xdr:from>
    <xdr:to>
      <xdr:col>15</xdr:col>
      <xdr:colOff>180340</xdr:colOff>
      <xdr:row>79</xdr:row>
      <xdr:rowOff>68377</xdr:rowOff>
    </xdr:to>
    <xdr:cxnSp macro="">
      <xdr:nvCxnSpPr>
        <xdr:cNvPr id="400" name="直線コネクタ 399"/>
        <xdr:cNvCxnSpPr/>
      </xdr:nvCxnSpPr>
      <xdr:spPr>
        <a:xfrm flipV="1">
          <a:off x="10475595" y="12890159"/>
          <a:ext cx="1270" cy="72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72204</xdr:rowOff>
    </xdr:from>
    <xdr:ext cx="469744" cy="259045"/>
    <xdr:sp macro="" textlink="">
      <xdr:nvSpPr>
        <xdr:cNvPr id="401" name="商工費最小値テキスト"/>
        <xdr:cNvSpPr txBox="1"/>
      </xdr:nvSpPr>
      <xdr:spPr>
        <a:xfrm>
          <a:off x="10528300" y="1361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68377</xdr:rowOff>
    </xdr:from>
    <xdr:to>
      <xdr:col>15</xdr:col>
      <xdr:colOff>269875</xdr:colOff>
      <xdr:row>79</xdr:row>
      <xdr:rowOff>68377</xdr:rowOff>
    </xdr:to>
    <xdr:cxnSp macro="">
      <xdr:nvCxnSpPr>
        <xdr:cNvPr id="402" name="直線コネクタ 401"/>
        <xdr:cNvCxnSpPr/>
      </xdr:nvCxnSpPr>
      <xdr:spPr>
        <a:xfrm>
          <a:off x="10388600" y="136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149536</xdr:rowOff>
    </xdr:from>
    <xdr:ext cx="534377" cy="259045"/>
    <xdr:sp macro="" textlink="">
      <xdr:nvSpPr>
        <xdr:cNvPr id="403" name="商工費最大値テキスト"/>
        <xdr:cNvSpPr txBox="1"/>
      </xdr:nvSpPr>
      <xdr:spPr>
        <a:xfrm>
          <a:off x="10528300" y="1266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75</xdr:row>
      <xdr:rowOff>31409</xdr:rowOff>
    </xdr:from>
    <xdr:to>
      <xdr:col>15</xdr:col>
      <xdr:colOff>269875</xdr:colOff>
      <xdr:row>75</xdr:row>
      <xdr:rowOff>31409</xdr:rowOff>
    </xdr:to>
    <xdr:cxnSp macro="">
      <xdr:nvCxnSpPr>
        <xdr:cNvPr id="404" name="直線コネクタ 403"/>
        <xdr:cNvCxnSpPr/>
      </xdr:nvCxnSpPr>
      <xdr:spPr>
        <a:xfrm>
          <a:off x="10388600" y="12890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47901</xdr:rowOff>
    </xdr:from>
    <xdr:to>
      <xdr:col>15</xdr:col>
      <xdr:colOff>180975</xdr:colOff>
      <xdr:row>76</xdr:row>
      <xdr:rowOff>113232</xdr:rowOff>
    </xdr:to>
    <xdr:cxnSp macro="">
      <xdr:nvCxnSpPr>
        <xdr:cNvPr id="405" name="直線コネクタ 404"/>
        <xdr:cNvCxnSpPr/>
      </xdr:nvCxnSpPr>
      <xdr:spPr>
        <a:xfrm>
          <a:off x="9639300" y="12220851"/>
          <a:ext cx="838200" cy="9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90660</xdr:rowOff>
    </xdr:from>
    <xdr:ext cx="534377" cy="259045"/>
    <xdr:sp macro="" textlink="">
      <xdr:nvSpPr>
        <xdr:cNvPr id="406" name="商工費平均値テキスト"/>
        <xdr:cNvSpPr txBox="1"/>
      </xdr:nvSpPr>
      <xdr:spPr>
        <a:xfrm>
          <a:off x="10528300" y="13292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112233</xdr:rowOff>
    </xdr:from>
    <xdr:to>
      <xdr:col>15</xdr:col>
      <xdr:colOff>231775</xdr:colOff>
      <xdr:row>78</xdr:row>
      <xdr:rowOff>42383</xdr:rowOff>
    </xdr:to>
    <xdr:sp macro="" textlink="">
      <xdr:nvSpPr>
        <xdr:cNvPr id="407" name="フローチャート : 判断 406"/>
        <xdr:cNvSpPr/>
      </xdr:nvSpPr>
      <xdr:spPr>
        <a:xfrm>
          <a:off x="10426700" y="1331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47901</xdr:rowOff>
    </xdr:from>
    <xdr:to>
      <xdr:col>14</xdr:col>
      <xdr:colOff>28575</xdr:colOff>
      <xdr:row>76</xdr:row>
      <xdr:rowOff>17546</xdr:rowOff>
    </xdr:to>
    <xdr:cxnSp macro="">
      <xdr:nvCxnSpPr>
        <xdr:cNvPr id="408" name="直線コネクタ 407"/>
        <xdr:cNvCxnSpPr/>
      </xdr:nvCxnSpPr>
      <xdr:spPr>
        <a:xfrm flipV="1">
          <a:off x="8750300" y="12220851"/>
          <a:ext cx="889000" cy="8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68898</xdr:rowOff>
    </xdr:from>
    <xdr:to>
      <xdr:col>14</xdr:col>
      <xdr:colOff>79375</xdr:colOff>
      <xdr:row>77</xdr:row>
      <xdr:rowOff>170498</xdr:rowOff>
    </xdr:to>
    <xdr:sp macro="" textlink="">
      <xdr:nvSpPr>
        <xdr:cNvPr id="409" name="フローチャート : 判断 408"/>
        <xdr:cNvSpPr/>
      </xdr:nvSpPr>
      <xdr:spPr>
        <a:xfrm>
          <a:off x="9588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161625</xdr:rowOff>
    </xdr:from>
    <xdr:ext cx="534377" cy="259045"/>
    <xdr:sp macro="" textlink="">
      <xdr:nvSpPr>
        <xdr:cNvPr id="410" name="テキスト ボックス 409"/>
        <xdr:cNvSpPr txBox="1"/>
      </xdr:nvSpPr>
      <xdr:spPr>
        <a:xfrm>
          <a:off x="9372111" y="133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12500</xdr:rowOff>
    </xdr:from>
    <xdr:to>
      <xdr:col>12</xdr:col>
      <xdr:colOff>511175</xdr:colOff>
      <xdr:row>76</xdr:row>
      <xdr:rowOff>17546</xdr:rowOff>
    </xdr:to>
    <xdr:cxnSp macro="">
      <xdr:nvCxnSpPr>
        <xdr:cNvPr id="411" name="直線コネクタ 410"/>
        <xdr:cNvCxnSpPr/>
      </xdr:nvCxnSpPr>
      <xdr:spPr>
        <a:xfrm>
          <a:off x="7861300" y="13042700"/>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107042</xdr:rowOff>
    </xdr:from>
    <xdr:to>
      <xdr:col>12</xdr:col>
      <xdr:colOff>561975</xdr:colOff>
      <xdr:row>78</xdr:row>
      <xdr:rowOff>37192</xdr:rowOff>
    </xdr:to>
    <xdr:sp macro="" textlink="">
      <xdr:nvSpPr>
        <xdr:cNvPr id="412" name="フローチャート : 判断 411"/>
        <xdr:cNvSpPr/>
      </xdr:nvSpPr>
      <xdr:spPr>
        <a:xfrm>
          <a:off x="8699500" y="133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28319</xdr:rowOff>
    </xdr:from>
    <xdr:ext cx="534377" cy="259045"/>
    <xdr:sp macro="" textlink="">
      <xdr:nvSpPr>
        <xdr:cNvPr id="413" name="テキスト ボックス 412"/>
        <xdr:cNvSpPr txBox="1"/>
      </xdr:nvSpPr>
      <xdr:spPr>
        <a:xfrm>
          <a:off x="8483111" y="134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136532</xdr:rowOff>
    </xdr:from>
    <xdr:to>
      <xdr:col>11</xdr:col>
      <xdr:colOff>307975</xdr:colOff>
      <xdr:row>76</xdr:row>
      <xdr:rowOff>12500</xdr:rowOff>
    </xdr:to>
    <xdr:cxnSp macro="">
      <xdr:nvCxnSpPr>
        <xdr:cNvPr id="414" name="直線コネクタ 413"/>
        <xdr:cNvCxnSpPr/>
      </xdr:nvCxnSpPr>
      <xdr:spPr>
        <a:xfrm>
          <a:off x="6972300" y="12995282"/>
          <a:ext cx="8890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164502</xdr:rowOff>
    </xdr:from>
    <xdr:to>
      <xdr:col>11</xdr:col>
      <xdr:colOff>358775</xdr:colOff>
      <xdr:row>78</xdr:row>
      <xdr:rowOff>94652</xdr:rowOff>
    </xdr:to>
    <xdr:sp macro="" textlink="">
      <xdr:nvSpPr>
        <xdr:cNvPr id="415" name="フローチャート : 判断 414"/>
        <xdr:cNvSpPr/>
      </xdr:nvSpPr>
      <xdr:spPr>
        <a:xfrm>
          <a:off x="7810500" y="1336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85779</xdr:rowOff>
    </xdr:from>
    <xdr:ext cx="534377" cy="259045"/>
    <xdr:sp macro="" textlink="">
      <xdr:nvSpPr>
        <xdr:cNvPr id="416" name="テキスト ボックス 415"/>
        <xdr:cNvSpPr txBox="1"/>
      </xdr:nvSpPr>
      <xdr:spPr>
        <a:xfrm>
          <a:off x="7594111" y="134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162280</xdr:rowOff>
    </xdr:from>
    <xdr:to>
      <xdr:col>10</xdr:col>
      <xdr:colOff>155575</xdr:colOff>
      <xdr:row>78</xdr:row>
      <xdr:rowOff>92430</xdr:rowOff>
    </xdr:to>
    <xdr:sp macro="" textlink="">
      <xdr:nvSpPr>
        <xdr:cNvPr id="417" name="フローチャート : 判断 416"/>
        <xdr:cNvSpPr/>
      </xdr:nvSpPr>
      <xdr:spPr>
        <a:xfrm>
          <a:off x="6921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83557</xdr:rowOff>
    </xdr:from>
    <xdr:ext cx="534377" cy="259045"/>
    <xdr:sp macro="" textlink="">
      <xdr:nvSpPr>
        <xdr:cNvPr id="418" name="テキスト ボックス 417"/>
        <xdr:cNvSpPr txBox="1"/>
      </xdr:nvSpPr>
      <xdr:spPr>
        <a:xfrm>
          <a:off x="6705111" y="134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62432</xdr:rowOff>
    </xdr:from>
    <xdr:to>
      <xdr:col>15</xdr:col>
      <xdr:colOff>231775</xdr:colOff>
      <xdr:row>76</xdr:row>
      <xdr:rowOff>164032</xdr:rowOff>
    </xdr:to>
    <xdr:sp macro="" textlink="">
      <xdr:nvSpPr>
        <xdr:cNvPr id="424" name="円/楕円 423"/>
        <xdr:cNvSpPr/>
      </xdr:nvSpPr>
      <xdr:spPr>
        <a:xfrm>
          <a:off x="10426700" y="130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85308</xdr:rowOff>
    </xdr:from>
    <xdr:ext cx="534377" cy="259045"/>
    <xdr:sp macro="" textlink="">
      <xdr:nvSpPr>
        <xdr:cNvPr id="425" name="商工費該当値テキスト"/>
        <xdr:cNvSpPr txBox="1"/>
      </xdr:nvSpPr>
      <xdr:spPr>
        <a:xfrm>
          <a:off x="10528300" y="1294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30,621</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168551</xdr:rowOff>
    </xdr:from>
    <xdr:to>
      <xdr:col>14</xdr:col>
      <xdr:colOff>79375</xdr:colOff>
      <xdr:row>71</xdr:row>
      <xdr:rowOff>98701</xdr:rowOff>
    </xdr:to>
    <xdr:sp macro="" textlink="">
      <xdr:nvSpPr>
        <xdr:cNvPr id="426" name="円/楕円 425"/>
        <xdr:cNvSpPr/>
      </xdr:nvSpPr>
      <xdr:spPr>
        <a:xfrm>
          <a:off x="9588500" y="121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115228</xdr:rowOff>
    </xdr:from>
    <xdr:ext cx="534377" cy="259045"/>
    <xdr:sp macro="" textlink="">
      <xdr:nvSpPr>
        <xdr:cNvPr id="427" name="テキスト ボックス 426"/>
        <xdr:cNvSpPr txBox="1"/>
      </xdr:nvSpPr>
      <xdr:spPr>
        <a:xfrm>
          <a:off x="9372111" y="119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87,122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138196</xdr:rowOff>
    </xdr:from>
    <xdr:to>
      <xdr:col>12</xdr:col>
      <xdr:colOff>561975</xdr:colOff>
      <xdr:row>76</xdr:row>
      <xdr:rowOff>68346</xdr:rowOff>
    </xdr:to>
    <xdr:sp macro="" textlink="">
      <xdr:nvSpPr>
        <xdr:cNvPr id="428" name="円/楕円 427"/>
        <xdr:cNvSpPr/>
      </xdr:nvSpPr>
      <xdr:spPr>
        <a:xfrm>
          <a:off x="8699500" y="12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84873</xdr:rowOff>
    </xdr:from>
    <xdr:ext cx="534377" cy="259045"/>
    <xdr:sp macro="" textlink="">
      <xdr:nvSpPr>
        <xdr:cNvPr id="429" name="テキスト ボックス 428"/>
        <xdr:cNvSpPr txBox="1"/>
      </xdr:nvSpPr>
      <xdr:spPr>
        <a:xfrm>
          <a:off x="8483111" y="127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133151</xdr:rowOff>
    </xdr:from>
    <xdr:to>
      <xdr:col>11</xdr:col>
      <xdr:colOff>358775</xdr:colOff>
      <xdr:row>76</xdr:row>
      <xdr:rowOff>63302</xdr:rowOff>
    </xdr:to>
    <xdr:sp macro="" textlink="">
      <xdr:nvSpPr>
        <xdr:cNvPr id="430" name="円/楕円 429"/>
        <xdr:cNvSpPr/>
      </xdr:nvSpPr>
      <xdr:spPr>
        <a:xfrm>
          <a:off x="7810500" y="129919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79828</xdr:rowOff>
    </xdr:from>
    <xdr:ext cx="534377" cy="259045"/>
    <xdr:sp macro="" textlink="">
      <xdr:nvSpPr>
        <xdr:cNvPr id="431" name="テキスト ボックス 430"/>
        <xdr:cNvSpPr txBox="1"/>
      </xdr:nvSpPr>
      <xdr:spPr>
        <a:xfrm>
          <a:off x="7594111" y="127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85732</xdr:rowOff>
    </xdr:from>
    <xdr:to>
      <xdr:col>10</xdr:col>
      <xdr:colOff>155575</xdr:colOff>
      <xdr:row>76</xdr:row>
      <xdr:rowOff>15881</xdr:rowOff>
    </xdr:to>
    <xdr:sp macro="" textlink="">
      <xdr:nvSpPr>
        <xdr:cNvPr id="432" name="円/楕円 431"/>
        <xdr:cNvSpPr/>
      </xdr:nvSpPr>
      <xdr:spPr>
        <a:xfrm>
          <a:off x="6921500" y="12944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32409</xdr:rowOff>
    </xdr:from>
    <xdr:ext cx="534377" cy="259045"/>
    <xdr:sp macro="" textlink="">
      <xdr:nvSpPr>
        <xdr:cNvPr id="433" name="テキスト ボックス 432"/>
        <xdr:cNvSpPr txBox="1"/>
      </xdr:nvSpPr>
      <xdr:spPr>
        <a:xfrm>
          <a:off x="6705111" y="1271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169735</xdr:rowOff>
    </xdr:from>
    <xdr:to>
      <xdr:col>15</xdr:col>
      <xdr:colOff>180975</xdr:colOff>
      <xdr:row>99</xdr:row>
      <xdr:rowOff>2721</xdr:rowOff>
    </xdr:to>
    <xdr:cxnSp macro="">
      <xdr:nvCxnSpPr>
        <xdr:cNvPr id="462" name="直線コネクタ 461"/>
        <xdr:cNvCxnSpPr/>
      </xdr:nvCxnSpPr>
      <xdr:spPr>
        <a:xfrm flipV="1">
          <a:off x="9639300" y="16971835"/>
          <a:ext cx="8382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384</xdr:rowOff>
    </xdr:from>
    <xdr:to>
      <xdr:col>14</xdr:col>
      <xdr:colOff>28575</xdr:colOff>
      <xdr:row>99</xdr:row>
      <xdr:rowOff>2721</xdr:rowOff>
    </xdr:to>
    <xdr:cxnSp macro="">
      <xdr:nvCxnSpPr>
        <xdr:cNvPr id="465" name="直線コネクタ 464"/>
        <xdr:cNvCxnSpPr/>
      </xdr:nvCxnSpPr>
      <xdr:spPr>
        <a:xfrm>
          <a:off x="8750300" y="16973934"/>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384</xdr:rowOff>
    </xdr:from>
    <xdr:to>
      <xdr:col>12</xdr:col>
      <xdr:colOff>511175</xdr:colOff>
      <xdr:row>99</xdr:row>
      <xdr:rowOff>2063</xdr:rowOff>
    </xdr:to>
    <xdr:cxnSp macro="">
      <xdr:nvCxnSpPr>
        <xdr:cNvPr id="468" name="直線コネクタ 467"/>
        <xdr:cNvCxnSpPr/>
      </xdr:nvCxnSpPr>
      <xdr:spPr>
        <a:xfrm flipV="1">
          <a:off x="7861300" y="16973934"/>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67465</xdr:rowOff>
    </xdr:from>
    <xdr:ext cx="534377" cy="259045"/>
    <xdr:sp macro="" textlink="">
      <xdr:nvSpPr>
        <xdr:cNvPr id="470" name="テキスト ボックス 469"/>
        <xdr:cNvSpPr txBox="1"/>
      </xdr:nvSpPr>
      <xdr:spPr>
        <a:xfrm>
          <a:off x="8483111" y="166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677</xdr:rowOff>
    </xdr:from>
    <xdr:to>
      <xdr:col>11</xdr:col>
      <xdr:colOff>307975</xdr:colOff>
      <xdr:row>99</xdr:row>
      <xdr:rowOff>2063</xdr:rowOff>
    </xdr:to>
    <xdr:cxnSp macro="">
      <xdr:nvCxnSpPr>
        <xdr:cNvPr id="471" name="直線コネクタ 470"/>
        <xdr:cNvCxnSpPr/>
      </xdr:nvCxnSpPr>
      <xdr:spPr>
        <a:xfrm>
          <a:off x="6972300" y="16974227"/>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65797</xdr:rowOff>
    </xdr:from>
    <xdr:ext cx="534377" cy="259045"/>
    <xdr:sp macro="" textlink="">
      <xdr:nvSpPr>
        <xdr:cNvPr id="473" name="テキスト ボックス 472"/>
        <xdr:cNvSpPr txBox="1"/>
      </xdr:nvSpPr>
      <xdr:spPr>
        <a:xfrm>
          <a:off x="7594111" y="166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50700</xdr:rowOff>
    </xdr:from>
    <xdr:ext cx="534377" cy="259045"/>
    <xdr:sp macro="" textlink="">
      <xdr:nvSpPr>
        <xdr:cNvPr id="475" name="テキスト ボックス 474"/>
        <xdr:cNvSpPr txBox="1"/>
      </xdr:nvSpPr>
      <xdr:spPr>
        <a:xfrm>
          <a:off x="6705111" y="17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118935</xdr:rowOff>
    </xdr:from>
    <xdr:to>
      <xdr:col>15</xdr:col>
      <xdr:colOff>231775</xdr:colOff>
      <xdr:row>99</xdr:row>
      <xdr:rowOff>49085</xdr:rowOff>
    </xdr:to>
    <xdr:sp macro="" textlink="">
      <xdr:nvSpPr>
        <xdr:cNvPr id="481" name="円/楕円 480"/>
        <xdr:cNvSpPr/>
      </xdr:nvSpPr>
      <xdr:spPr>
        <a:xfrm>
          <a:off x="10426700" y="169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97189</xdr:rowOff>
    </xdr:from>
    <xdr:ext cx="534377" cy="259045"/>
    <xdr:sp macro="" textlink="">
      <xdr:nvSpPr>
        <xdr:cNvPr id="482" name="土木費該当値テキスト"/>
        <xdr:cNvSpPr txBox="1"/>
      </xdr:nvSpPr>
      <xdr:spPr>
        <a:xfrm>
          <a:off x="10528300"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123371</xdr:rowOff>
    </xdr:from>
    <xdr:to>
      <xdr:col>14</xdr:col>
      <xdr:colOff>79375</xdr:colOff>
      <xdr:row>99</xdr:row>
      <xdr:rowOff>53521</xdr:rowOff>
    </xdr:to>
    <xdr:sp macro="" textlink="">
      <xdr:nvSpPr>
        <xdr:cNvPr id="483" name="円/楕円 482"/>
        <xdr:cNvSpPr/>
      </xdr:nvSpPr>
      <xdr:spPr>
        <a:xfrm>
          <a:off x="9588500" y="169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44648</xdr:rowOff>
    </xdr:from>
    <xdr:ext cx="534377" cy="259045"/>
    <xdr:sp macro="" textlink="">
      <xdr:nvSpPr>
        <xdr:cNvPr id="484" name="テキスト ボックス 483"/>
        <xdr:cNvSpPr txBox="1"/>
      </xdr:nvSpPr>
      <xdr:spPr>
        <a:xfrm>
          <a:off x="9372111" y="1701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121034</xdr:rowOff>
    </xdr:from>
    <xdr:to>
      <xdr:col>12</xdr:col>
      <xdr:colOff>561975</xdr:colOff>
      <xdr:row>99</xdr:row>
      <xdr:rowOff>51184</xdr:rowOff>
    </xdr:to>
    <xdr:sp macro="" textlink="">
      <xdr:nvSpPr>
        <xdr:cNvPr id="485" name="円/楕円 484"/>
        <xdr:cNvSpPr/>
      </xdr:nvSpPr>
      <xdr:spPr>
        <a:xfrm>
          <a:off x="8699500" y="169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42311</xdr:rowOff>
    </xdr:from>
    <xdr:ext cx="534377" cy="259045"/>
    <xdr:sp macro="" textlink="">
      <xdr:nvSpPr>
        <xdr:cNvPr id="486" name="テキスト ボックス 485"/>
        <xdr:cNvSpPr txBox="1"/>
      </xdr:nvSpPr>
      <xdr:spPr>
        <a:xfrm>
          <a:off x="8483111" y="170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122713</xdr:rowOff>
    </xdr:from>
    <xdr:to>
      <xdr:col>11</xdr:col>
      <xdr:colOff>358775</xdr:colOff>
      <xdr:row>99</xdr:row>
      <xdr:rowOff>52863</xdr:rowOff>
    </xdr:to>
    <xdr:sp macro="" textlink="">
      <xdr:nvSpPr>
        <xdr:cNvPr id="487" name="円/楕円 486"/>
        <xdr:cNvSpPr/>
      </xdr:nvSpPr>
      <xdr:spPr>
        <a:xfrm>
          <a:off x="7810500" y="169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43990</xdr:rowOff>
    </xdr:from>
    <xdr:ext cx="534377" cy="259045"/>
    <xdr:sp macro="" textlink="">
      <xdr:nvSpPr>
        <xdr:cNvPr id="488" name="テキスト ボックス 487"/>
        <xdr:cNvSpPr txBox="1"/>
      </xdr:nvSpPr>
      <xdr:spPr>
        <a:xfrm>
          <a:off x="7594111" y="1701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121327</xdr:rowOff>
    </xdr:from>
    <xdr:to>
      <xdr:col>10</xdr:col>
      <xdr:colOff>155575</xdr:colOff>
      <xdr:row>99</xdr:row>
      <xdr:rowOff>51477</xdr:rowOff>
    </xdr:to>
    <xdr:sp macro="" textlink="">
      <xdr:nvSpPr>
        <xdr:cNvPr id="489" name="円/楕円 488"/>
        <xdr:cNvSpPr/>
      </xdr:nvSpPr>
      <xdr:spPr>
        <a:xfrm>
          <a:off x="6921500" y="169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68004</xdr:rowOff>
    </xdr:from>
    <xdr:ext cx="534377" cy="259045"/>
    <xdr:sp macro="" textlink="">
      <xdr:nvSpPr>
        <xdr:cNvPr id="490" name="テキスト ボックス 489"/>
        <xdr:cNvSpPr txBox="1"/>
      </xdr:nvSpPr>
      <xdr:spPr>
        <a:xfrm>
          <a:off x="6705111" y="166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158478</xdr:rowOff>
    </xdr:from>
    <xdr:to>
      <xdr:col>23</xdr:col>
      <xdr:colOff>517525</xdr:colOff>
      <xdr:row>37</xdr:row>
      <xdr:rowOff>167149</xdr:rowOff>
    </xdr:to>
    <xdr:cxnSp macro="">
      <xdr:nvCxnSpPr>
        <xdr:cNvPr id="521" name="直線コネクタ 520"/>
        <xdr:cNvCxnSpPr/>
      </xdr:nvCxnSpPr>
      <xdr:spPr>
        <a:xfrm flipV="1">
          <a:off x="15481300" y="6502128"/>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155245</xdr:rowOff>
    </xdr:from>
    <xdr:to>
      <xdr:col>22</xdr:col>
      <xdr:colOff>365125</xdr:colOff>
      <xdr:row>37</xdr:row>
      <xdr:rowOff>167149</xdr:rowOff>
    </xdr:to>
    <xdr:cxnSp macro="">
      <xdr:nvCxnSpPr>
        <xdr:cNvPr id="524" name="直線コネクタ 523"/>
        <xdr:cNvCxnSpPr/>
      </xdr:nvCxnSpPr>
      <xdr:spPr>
        <a:xfrm>
          <a:off x="14592300" y="6498895"/>
          <a:ext cx="8890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144599</xdr:rowOff>
    </xdr:from>
    <xdr:to>
      <xdr:col>21</xdr:col>
      <xdr:colOff>161925</xdr:colOff>
      <xdr:row>37</xdr:row>
      <xdr:rowOff>155245</xdr:rowOff>
    </xdr:to>
    <xdr:cxnSp macro="">
      <xdr:nvCxnSpPr>
        <xdr:cNvPr id="527" name="直線コネクタ 526"/>
        <xdr:cNvCxnSpPr/>
      </xdr:nvCxnSpPr>
      <xdr:spPr>
        <a:xfrm>
          <a:off x="13703300" y="6488249"/>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29" name="テキスト ボックス 528"/>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144599</xdr:rowOff>
    </xdr:from>
    <xdr:to>
      <xdr:col>19</xdr:col>
      <xdr:colOff>644525</xdr:colOff>
      <xdr:row>37</xdr:row>
      <xdr:rowOff>164732</xdr:rowOff>
    </xdr:to>
    <xdr:cxnSp macro="">
      <xdr:nvCxnSpPr>
        <xdr:cNvPr id="530" name="直線コネクタ 529"/>
        <xdr:cNvCxnSpPr/>
      </xdr:nvCxnSpPr>
      <xdr:spPr>
        <a:xfrm flipV="1">
          <a:off x="12814300" y="6488249"/>
          <a:ext cx="889000" cy="2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164899</xdr:rowOff>
    </xdr:from>
    <xdr:ext cx="534377" cy="259045"/>
    <xdr:sp macro="" textlink="">
      <xdr:nvSpPr>
        <xdr:cNvPr id="532" name="テキスト ボックス 531"/>
        <xdr:cNvSpPr txBox="1"/>
      </xdr:nvSpPr>
      <xdr:spPr>
        <a:xfrm>
          <a:off x="13436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129760</xdr:rowOff>
    </xdr:from>
    <xdr:ext cx="534377" cy="259045"/>
    <xdr:sp macro="" textlink="">
      <xdr:nvSpPr>
        <xdr:cNvPr id="534" name="テキスト ボックス 533"/>
        <xdr:cNvSpPr txBox="1"/>
      </xdr:nvSpPr>
      <xdr:spPr>
        <a:xfrm>
          <a:off x="12547111" y="61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107678</xdr:rowOff>
    </xdr:from>
    <xdr:to>
      <xdr:col>23</xdr:col>
      <xdr:colOff>568325</xdr:colOff>
      <xdr:row>38</xdr:row>
      <xdr:rowOff>37828</xdr:rowOff>
    </xdr:to>
    <xdr:sp macro="" textlink="">
      <xdr:nvSpPr>
        <xdr:cNvPr id="540" name="円/楕円 539"/>
        <xdr:cNvSpPr/>
      </xdr:nvSpPr>
      <xdr:spPr>
        <a:xfrm>
          <a:off x="16268700" y="64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22605</xdr:rowOff>
    </xdr:from>
    <xdr:ext cx="534377" cy="259045"/>
    <xdr:sp macro="" textlink="">
      <xdr:nvSpPr>
        <xdr:cNvPr id="541" name="消防費該当値テキスト"/>
        <xdr:cNvSpPr txBox="1"/>
      </xdr:nvSpPr>
      <xdr:spPr>
        <a:xfrm>
          <a:off x="16370300" y="63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116348</xdr:rowOff>
    </xdr:from>
    <xdr:to>
      <xdr:col>22</xdr:col>
      <xdr:colOff>415925</xdr:colOff>
      <xdr:row>38</xdr:row>
      <xdr:rowOff>46498</xdr:rowOff>
    </xdr:to>
    <xdr:sp macro="" textlink="">
      <xdr:nvSpPr>
        <xdr:cNvPr id="542" name="円/楕円 541"/>
        <xdr:cNvSpPr/>
      </xdr:nvSpPr>
      <xdr:spPr>
        <a:xfrm>
          <a:off x="15430500" y="64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37626</xdr:rowOff>
    </xdr:from>
    <xdr:ext cx="534377" cy="259045"/>
    <xdr:sp macro="" textlink="">
      <xdr:nvSpPr>
        <xdr:cNvPr id="543" name="テキスト ボックス 542"/>
        <xdr:cNvSpPr txBox="1"/>
      </xdr:nvSpPr>
      <xdr:spPr>
        <a:xfrm>
          <a:off x="15214111" y="65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104445</xdr:rowOff>
    </xdr:from>
    <xdr:to>
      <xdr:col>21</xdr:col>
      <xdr:colOff>212725</xdr:colOff>
      <xdr:row>38</xdr:row>
      <xdr:rowOff>34595</xdr:rowOff>
    </xdr:to>
    <xdr:sp macro="" textlink="">
      <xdr:nvSpPr>
        <xdr:cNvPr id="544" name="円/楕円 543"/>
        <xdr:cNvSpPr/>
      </xdr:nvSpPr>
      <xdr:spPr>
        <a:xfrm>
          <a:off x="14541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25722</xdr:rowOff>
    </xdr:from>
    <xdr:ext cx="534377" cy="259045"/>
    <xdr:sp macro="" textlink="">
      <xdr:nvSpPr>
        <xdr:cNvPr id="545" name="テキスト ボックス 544"/>
        <xdr:cNvSpPr txBox="1"/>
      </xdr:nvSpPr>
      <xdr:spPr>
        <a:xfrm>
          <a:off x="14325111" y="6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93799</xdr:rowOff>
    </xdr:from>
    <xdr:to>
      <xdr:col>20</xdr:col>
      <xdr:colOff>9525</xdr:colOff>
      <xdr:row>38</xdr:row>
      <xdr:rowOff>23949</xdr:rowOff>
    </xdr:to>
    <xdr:sp macro="" textlink="">
      <xdr:nvSpPr>
        <xdr:cNvPr id="546" name="円/楕円 545"/>
        <xdr:cNvSpPr/>
      </xdr:nvSpPr>
      <xdr:spPr>
        <a:xfrm>
          <a:off x="13652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15076</xdr:rowOff>
    </xdr:from>
    <xdr:ext cx="534377" cy="259045"/>
    <xdr:sp macro="" textlink="">
      <xdr:nvSpPr>
        <xdr:cNvPr id="547" name="テキスト ボックス 546"/>
        <xdr:cNvSpPr txBox="1"/>
      </xdr:nvSpPr>
      <xdr:spPr>
        <a:xfrm>
          <a:off x="13436111" y="65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113932</xdr:rowOff>
    </xdr:from>
    <xdr:to>
      <xdr:col>18</xdr:col>
      <xdr:colOff>492125</xdr:colOff>
      <xdr:row>38</xdr:row>
      <xdr:rowOff>44082</xdr:rowOff>
    </xdr:to>
    <xdr:sp macro="" textlink="">
      <xdr:nvSpPr>
        <xdr:cNvPr id="548" name="円/楕円 547"/>
        <xdr:cNvSpPr/>
      </xdr:nvSpPr>
      <xdr:spPr>
        <a:xfrm>
          <a:off x="12763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35209</xdr:rowOff>
    </xdr:from>
    <xdr:ext cx="534377" cy="259045"/>
    <xdr:sp macro="" textlink="">
      <xdr:nvSpPr>
        <xdr:cNvPr id="549" name="テキスト ボックス 548"/>
        <xdr:cNvSpPr txBox="1"/>
      </xdr:nvSpPr>
      <xdr:spPr>
        <a:xfrm>
          <a:off x="12547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111098</xdr:rowOff>
    </xdr:from>
    <xdr:to>
      <xdr:col>23</xdr:col>
      <xdr:colOff>517525</xdr:colOff>
      <xdr:row>57</xdr:row>
      <xdr:rowOff>122221</xdr:rowOff>
    </xdr:to>
    <xdr:cxnSp macro="">
      <xdr:nvCxnSpPr>
        <xdr:cNvPr id="576" name="直線コネクタ 575"/>
        <xdr:cNvCxnSpPr/>
      </xdr:nvCxnSpPr>
      <xdr:spPr>
        <a:xfrm>
          <a:off x="15481300" y="9883748"/>
          <a:ext cx="8382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111098</xdr:rowOff>
    </xdr:from>
    <xdr:to>
      <xdr:col>22</xdr:col>
      <xdr:colOff>365125</xdr:colOff>
      <xdr:row>57</xdr:row>
      <xdr:rowOff>125974</xdr:rowOff>
    </xdr:to>
    <xdr:cxnSp macro="">
      <xdr:nvCxnSpPr>
        <xdr:cNvPr id="579" name="直線コネクタ 578"/>
        <xdr:cNvCxnSpPr/>
      </xdr:nvCxnSpPr>
      <xdr:spPr>
        <a:xfrm flipV="1">
          <a:off x="14592300" y="9883748"/>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112455</xdr:rowOff>
    </xdr:from>
    <xdr:to>
      <xdr:col>21</xdr:col>
      <xdr:colOff>161925</xdr:colOff>
      <xdr:row>57</xdr:row>
      <xdr:rowOff>125974</xdr:rowOff>
    </xdr:to>
    <xdr:cxnSp macro="">
      <xdr:nvCxnSpPr>
        <xdr:cNvPr id="582" name="直線コネクタ 581"/>
        <xdr:cNvCxnSpPr/>
      </xdr:nvCxnSpPr>
      <xdr:spPr>
        <a:xfrm>
          <a:off x="13703300" y="9885105"/>
          <a:ext cx="8890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112323</xdr:rowOff>
    </xdr:from>
    <xdr:ext cx="534377" cy="259045"/>
    <xdr:sp macro="" textlink="">
      <xdr:nvSpPr>
        <xdr:cNvPr id="584" name="テキスト ボックス 583"/>
        <xdr:cNvSpPr txBox="1"/>
      </xdr:nvSpPr>
      <xdr:spPr>
        <a:xfrm>
          <a:off x="14325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74220</xdr:rowOff>
    </xdr:from>
    <xdr:to>
      <xdr:col>19</xdr:col>
      <xdr:colOff>644525</xdr:colOff>
      <xdr:row>57</xdr:row>
      <xdr:rowOff>112455</xdr:rowOff>
    </xdr:to>
    <xdr:cxnSp macro="">
      <xdr:nvCxnSpPr>
        <xdr:cNvPr id="585" name="直線コネクタ 584"/>
        <xdr:cNvCxnSpPr/>
      </xdr:nvCxnSpPr>
      <xdr:spPr>
        <a:xfrm>
          <a:off x="12814300" y="9846870"/>
          <a:ext cx="889000" cy="3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117087</xdr:rowOff>
    </xdr:from>
    <xdr:ext cx="534377" cy="259045"/>
    <xdr:sp macro="" textlink="">
      <xdr:nvSpPr>
        <xdr:cNvPr id="587" name="テキスト ボックス 586"/>
        <xdr:cNvSpPr txBox="1"/>
      </xdr:nvSpPr>
      <xdr:spPr>
        <a:xfrm>
          <a:off x="13436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140322</xdr:rowOff>
    </xdr:from>
    <xdr:ext cx="534377" cy="259045"/>
    <xdr:sp macro="" textlink="">
      <xdr:nvSpPr>
        <xdr:cNvPr id="589" name="テキスト ボックス 588"/>
        <xdr:cNvSpPr txBox="1"/>
      </xdr:nvSpPr>
      <xdr:spPr>
        <a:xfrm>
          <a:off x="12547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71421</xdr:rowOff>
    </xdr:from>
    <xdr:to>
      <xdr:col>23</xdr:col>
      <xdr:colOff>568325</xdr:colOff>
      <xdr:row>58</xdr:row>
      <xdr:rowOff>1571</xdr:rowOff>
    </xdr:to>
    <xdr:sp macro="" textlink="">
      <xdr:nvSpPr>
        <xdr:cNvPr id="595" name="円/楕円 594"/>
        <xdr:cNvSpPr/>
      </xdr:nvSpPr>
      <xdr:spPr>
        <a:xfrm>
          <a:off x="16268700" y="98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157798</xdr:rowOff>
    </xdr:from>
    <xdr:ext cx="534377" cy="259045"/>
    <xdr:sp macro="" textlink="">
      <xdr:nvSpPr>
        <xdr:cNvPr id="596" name="教育費該当値テキスト"/>
        <xdr:cNvSpPr txBox="1"/>
      </xdr:nvSpPr>
      <xdr:spPr>
        <a:xfrm>
          <a:off x="16370300" y="97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60298</xdr:rowOff>
    </xdr:from>
    <xdr:to>
      <xdr:col>22</xdr:col>
      <xdr:colOff>415925</xdr:colOff>
      <xdr:row>57</xdr:row>
      <xdr:rowOff>161898</xdr:rowOff>
    </xdr:to>
    <xdr:sp macro="" textlink="">
      <xdr:nvSpPr>
        <xdr:cNvPr id="597" name="円/楕円 596"/>
        <xdr:cNvSpPr/>
      </xdr:nvSpPr>
      <xdr:spPr>
        <a:xfrm>
          <a:off x="15430500" y="98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153025</xdr:rowOff>
    </xdr:from>
    <xdr:ext cx="534377" cy="259045"/>
    <xdr:sp macro="" textlink="">
      <xdr:nvSpPr>
        <xdr:cNvPr id="598" name="テキスト ボックス 597"/>
        <xdr:cNvSpPr txBox="1"/>
      </xdr:nvSpPr>
      <xdr:spPr>
        <a:xfrm>
          <a:off x="15214111" y="992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75174</xdr:rowOff>
    </xdr:from>
    <xdr:to>
      <xdr:col>21</xdr:col>
      <xdr:colOff>212725</xdr:colOff>
      <xdr:row>58</xdr:row>
      <xdr:rowOff>5324</xdr:rowOff>
    </xdr:to>
    <xdr:sp macro="" textlink="">
      <xdr:nvSpPr>
        <xdr:cNvPr id="599" name="円/楕円 598"/>
        <xdr:cNvSpPr/>
      </xdr:nvSpPr>
      <xdr:spPr>
        <a:xfrm>
          <a:off x="14541500" y="98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167901</xdr:rowOff>
    </xdr:from>
    <xdr:ext cx="534377" cy="259045"/>
    <xdr:sp macro="" textlink="">
      <xdr:nvSpPr>
        <xdr:cNvPr id="600" name="テキスト ボックス 599"/>
        <xdr:cNvSpPr txBox="1"/>
      </xdr:nvSpPr>
      <xdr:spPr>
        <a:xfrm>
          <a:off x="14325111" y="99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61655</xdr:rowOff>
    </xdr:from>
    <xdr:to>
      <xdr:col>20</xdr:col>
      <xdr:colOff>9525</xdr:colOff>
      <xdr:row>57</xdr:row>
      <xdr:rowOff>163255</xdr:rowOff>
    </xdr:to>
    <xdr:sp macro="" textlink="">
      <xdr:nvSpPr>
        <xdr:cNvPr id="601" name="円/楕円 600"/>
        <xdr:cNvSpPr/>
      </xdr:nvSpPr>
      <xdr:spPr>
        <a:xfrm>
          <a:off x="13652500" y="98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154382</xdr:rowOff>
    </xdr:from>
    <xdr:ext cx="534377" cy="259045"/>
    <xdr:sp macro="" textlink="">
      <xdr:nvSpPr>
        <xdr:cNvPr id="602" name="テキスト ボックス 601"/>
        <xdr:cNvSpPr txBox="1"/>
      </xdr:nvSpPr>
      <xdr:spPr>
        <a:xfrm>
          <a:off x="13436111" y="99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23420</xdr:rowOff>
    </xdr:from>
    <xdr:to>
      <xdr:col>18</xdr:col>
      <xdr:colOff>492125</xdr:colOff>
      <xdr:row>57</xdr:row>
      <xdr:rowOff>125020</xdr:rowOff>
    </xdr:to>
    <xdr:sp macro="" textlink="">
      <xdr:nvSpPr>
        <xdr:cNvPr id="603" name="円/楕円 602"/>
        <xdr:cNvSpPr/>
      </xdr:nvSpPr>
      <xdr:spPr>
        <a:xfrm>
          <a:off x="12763500" y="97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116147</xdr:rowOff>
    </xdr:from>
    <xdr:ext cx="534377" cy="259045"/>
    <xdr:sp macro="" textlink="">
      <xdr:nvSpPr>
        <xdr:cNvPr id="604" name="テキスト ボックス 603"/>
        <xdr:cNvSpPr txBox="1"/>
      </xdr:nvSpPr>
      <xdr:spPr>
        <a:xfrm>
          <a:off x="12547111" y="98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139106</xdr:rowOff>
    </xdr:from>
    <xdr:to>
      <xdr:col>23</xdr:col>
      <xdr:colOff>517525</xdr:colOff>
      <xdr:row>78</xdr:row>
      <xdr:rowOff>139700</xdr:rowOff>
    </xdr:to>
    <xdr:cxnSp macro="">
      <xdr:nvCxnSpPr>
        <xdr:cNvPr id="631" name="直線コネクタ 630"/>
        <xdr:cNvCxnSpPr/>
      </xdr:nvCxnSpPr>
      <xdr:spPr>
        <a:xfrm>
          <a:off x="15481300" y="13512206"/>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137967</xdr:rowOff>
    </xdr:from>
    <xdr:to>
      <xdr:col>22</xdr:col>
      <xdr:colOff>365125</xdr:colOff>
      <xdr:row>78</xdr:row>
      <xdr:rowOff>139106</xdr:rowOff>
    </xdr:to>
    <xdr:cxnSp macro="">
      <xdr:nvCxnSpPr>
        <xdr:cNvPr id="634" name="直線コネクタ 633"/>
        <xdr:cNvCxnSpPr/>
      </xdr:nvCxnSpPr>
      <xdr:spPr>
        <a:xfrm>
          <a:off x="14592300" y="13511067"/>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135976</xdr:rowOff>
    </xdr:from>
    <xdr:to>
      <xdr:col>21</xdr:col>
      <xdr:colOff>161925</xdr:colOff>
      <xdr:row>78</xdr:row>
      <xdr:rowOff>137967</xdr:rowOff>
    </xdr:to>
    <xdr:cxnSp macro="">
      <xdr:nvCxnSpPr>
        <xdr:cNvPr id="637" name="直線コネクタ 636"/>
        <xdr:cNvCxnSpPr/>
      </xdr:nvCxnSpPr>
      <xdr:spPr>
        <a:xfrm>
          <a:off x="13703300" y="13509076"/>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20828</xdr:rowOff>
    </xdr:from>
    <xdr:ext cx="469744" cy="259045"/>
    <xdr:sp macro="" textlink="">
      <xdr:nvSpPr>
        <xdr:cNvPr id="639" name="テキスト ボックス 638"/>
        <xdr:cNvSpPr txBox="1"/>
      </xdr:nvSpPr>
      <xdr:spPr>
        <a:xfrm>
          <a:off x="14357427" y="132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135976</xdr:rowOff>
    </xdr:from>
    <xdr:to>
      <xdr:col>19</xdr:col>
      <xdr:colOff>644525</xdr:colOff>
      <xdr:row>78</xdr:row>
      <xdr:rowOff>137753</xdr:rowOff>
    </xdr:to>
    <xdr:cxnSp macro="">
      <xdr:nvCxnSpPr>
        <xdr:cNvPr id="640" name="直線コネクタ 639"/>
        <xdr:cNvCxnSpPr/>
      </xdr:nvCxnSpPr>
      <xdr:spPr>
        <a:xfrm flipV="1">
          <a:off x="12814300" y="13509076"/>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20857</xdr:rowOff>
    </xdr:from>
    <xdr:ext cx="469744" cy="259045"/>
    <xdr:sp macro="" textlink="">
      <xdr:nvSpPr>
        <xdr:cNvPr id="642" name="テキスト ボックス 641"/>
        <xdr:cNvSpPr txBox="1"/>
      </xdr:nvSpPr>
      <xdr:spPr>
        <a:xfrm>
          <a:off x="13468427" y="13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4" name="テキスト ボックス 643"/>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88306</xdr:rowOff>
    </xdr:from>
    <xdr:to>
      <xdr:col>22</xdr:col>
      <xdr:colOff>415925</xdr:colOff>
      <xdr:row>79</xdr:row>
      <xdr:rowOff>18456</xdr:rowOff>
    </xdr:to>
    <xdr:sp macro="" textlink="">
      <xdr:nvSpPr>
        <xdr:cNvPr id="652" name="円/楕円 651"/>
        <xdr:cNvSpPr/>
      </xdr:nvSpPr>
      <xdr:spPr>
        <a:xfrm>
          <a:off x="15430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9583</xdr:rowOff>
    </xdr:from>
    <xdr:ext cx="378565" cy="259045"/>
    <xdr:sp macro="" textlink="">
      <xdr:nvSpPr>
        <xdr:cNvPr id="653" name="テキスト ボックス 652"/>
        <xdr:cNvSpPr txBox="1"/>
      </xdr:nvSpPr>
      <xdr:spPr>
        <a:xfrm>
          <a:off x="15292017" y="13554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87167</xdr:rowOff>
    </xdr:from>
    <xdr:to>
      <xdr:col>21</xdr:col>
      <xdr:colOff>212725</xdr:colOff>
      <xdr:row>79</xdr:row>
      <xdr:rowOff>17317</xdr:rowOff>
    </xdr:to>
    <xdr:sp macro="" textlink="">
      <xdr:nvSpPr>
        <xdr:cNvPr id="654" name="円/楕円 653"/>
        <xdr:cNvSpPr/>
      </xdr:nvSpPr>
      <xdr:spPr>
        <a:xfrm>
          <a:off x="14541500" y="134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8444</xdr:rowOff>
    </xdr:from>
    <xdr:ext cx="378565" cy="259045"/>
    <xdr:sp macro="" textlink="">
      <xdr:nvSpPr>
        <xdr:cNvPr id="655" name="テキスト ボックス 654"/>
        <xdr:cNvSpPr txBox="1"/>
      </xdr:nvSpPr>
      <xdr:spPr>
        <a:xfrm>
          <a:off x="14403017" y="13552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85176</xdr:rowOff>
    </xdr:from>
    <xdr:to>
      <xdr:col>20</xdr:col>
      <xdr:colOff>9525</xdr:colOff>
      <xdr:row>79</xdr:row>
      <xdr:rowOff>15326</xdr:rowOff>
    </xdr:to>
    <xdr:sp macro="" textlink="">
      <xdr:nvSpPr>
        <xdr:cNvPr id="656" name="円/楕円 655"/>
        <xdr:cNvSpPr/>
      </xdr:nvSpPr>
      <xdr:spPr>
        <a:xfrm>
          <a:off x="13652500" y="134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6453</xdr:rowOff>
    </xdr:from>
    <xdr:ext cx="469744" cy="259045"/>
    <xdr:sp macro="" textlink="">
      <xdr:nvSpPr>
        <xdr:cNvPr id="657" name="テキスト ボックス 656"/>
        <xdr:cNvSpPr txBox="1"/>
      </xdr:nvSpPr>
      <xdr:spPr>
        <a:xfrm>
          <a:off x="13468427" y="1355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86953</xdr:rowOff>
    </xdr:from>
    <xdr:to>
      <xdr:col>18</xdr:col>
      <xdr:colOff>492125</xdr:colOff>
      <xdr:row>79</xdr:row>
      <xdr:rowOff>17103</xdr:rowOff>
    </xdr:to>
    <xdr:sp macro="" textlink="">
      <xdr:nvSpPr>
        <xdr:cNvPr id="658" name="円/楕円 657"/>
        <xdr:cNvSpPr/>
      </xdr:nvSpPr>
      <xdr:spPr>
        <a:xfrm>
          <a:off x="12763500" y="134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8230</xdr:rowOff>
    </xdr:from>
    <xdr:ext cx="378565" cy="259045"/>
    <xdr:sp macro="" textlink="">
      <xdr:nvSpPr>
        <xdr:cNvPr id="659" name="テキスト ボックス 658"/>
        <xdr:cNvSpPr txBox="1"/>
      </xdr:nvSpPr>
      <xdr:spPr>
        <a:xfrm>
          <a:off x="12625017" y="13552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88844</xdr:rowOff>
    </xdr:from>
    <xdr:to>
      <xdr:col>23</xdr:col>
      <xdr:colOff>517525</xdr:colOff>
      <xdr:row>97</xdr:row>
      <xdr:rowOff>98895</xdr:rowOff>
    </xdr:to>
    <xdr:cxnSp macro="">
      <xdr:nvCxnSpPr>
        <xdr:cNvPr id="688" name="直線コネクタ 687"/>
        <xdr:cNvCxnSpPr/>
      </xdr:nvCxnSpPr>
      <xdr:spPr>
        <a:xfrm flipV="1">
          <a:off x="15481300" y="16719494"/>
          <a:ext cx="8382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96045</xdr:rowOff>
    </xdr:from>
    <xdr:to>
      <xdr:col>22</xdr:col>
      <xdr:colOff>365125</xdr:colOff>
      <xdr:row>97</xdr:row>
      <xdr:rowOff>98895</xdr:rowOff>
    </xdr:to>
    <xdr:cxnSp macro="">
      <xdr:nvCxnSpPr>
        <xdr:cNvPr id="691" name="直線コネクタ 690"/>
        <xdr:cNvCxnSpPr/>
      </xdr:nvCxnSpPr>
      <xdr:spPr>
        <a:xfrm>
          <a:off x="14592300" y="16726695"/>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96045</xdr:rowOff>
    </xdr:from>
    <xdr:to>
      <xdr:col>21</xdr:col>
      <xdr:colOff>161925</xdr:colOff>
      <xdr:row>97</xdr:row>
      <xdr:rowOff>124665</xdr:rowOff>
    </xdr:to>
    <xdr:cxnSp macro="">
      <xdr:nvCxnSpPr>
        <xdr:cNvPr id="694" name="直線コネクタ 693"/>
        <xdr:cNvCxnSpPr/>
      </xdr:nvCxnSpPr>
      <xdr:spPr>
        <a:xfrm flipV="1">
          <a:off x="13703300" y="1672669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81945</xdr:rowOff>
    </xdr:from>
    <xdr:ext cx="534377" cy="259045"/>
    <xdr:sp macro="" textlink="">
      <xdr:nvSpPr>
        <xdr:cNvPr id="696" name="テキスト ボックス 695"/>
        <xdr:cNvSpPr txBox="1"/>
      </xdr:nvSpPr>
      <xdr:spPr>
        <a:xfrm>
          <a:off x="14325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108762</xdr:rowOff>
    </xdr:from>
    <xdr:to>
      <xdr:col>19</xdr:col>
      <xdr:colOff>644525</xdr:colOff>
      <xdr:row>97</xdr:row>
      <xdr:rowOff>124665</xdr:rowOff>
    </xdr:to>
    <xdr:cxnSp macro="">
      <xdr:nvCxnSpPr>
        <xdr:cNvPr id="697" name="直線コネクタ 696"/>
        <xdr:cNvCxnSpPr/>
      </xdr:nvCxnSpPr>
      <xdr:spPr>
        <a:xfrm>
          <a:off x="12814300" y="16739412"/>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68831</xdr:rowOff>
    </xdr:from>
    <xdr:ext cx="534377" cy="259045"/>
    <xdr:sp macro="" textlink="">
      <xdr:nvSpPr>
        <xdr:cNvPr id="699" name="テキスト ボックス 698"/>
        <xdr:cNvSpPr txBox="1"/>
      </xdr:nvSpPr>
      <xdr:spPr>
        <a:xfrm>
          <a:off x="13436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60882</xdr:rowOff>
    </xdr:from>
    <xdr:ext cx="534377" cy="259045"/>
    <xdr:sp macro="" textlink="">
      <xdr:nvSpPr>
        <xdr:cNvPr id="701" name="テキスト ボックス 700"/>
        <xdr:cNvSpPr txBox="1"/>
      </xdr:nvSpPr>
      <xdr:spPr>
        <a:xfrm>
          <a:off x="12547111" y="163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38044</xdr:rowOff>
    </xdr:from>
    <xdr:to>
      <xdr:col>23</xdr:col>
      <xdr:colOff>568325</xdr:colOff>
      <xdr:row>97</xdr:row>
      <xdr:rowOff>139644</xdr:rowOff>
    </xdr:to>
    <xdr:sp macro="" textlink="">
      <xdr:nvSpPr>
        <xdr:cNvPr id="707" name="円/楕円 706"/>
        <xdr:cNvSpPr/>
      </xdr:nvSpPr>
      <xdr:spPr>
        <a:xfrm>
          <a:off x="16268700" y="1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16471</xdr:rowOff>
    </xdr:from>
    <xdr:ext cx="534377" cy="259045"/>
    <xdr:sp macro="" textlink="">
      <xdr:nvSpPr>
        <xdr:cNvPr id="708" name="公債費該当値テキスト"/>
        <xdr:cNvSpPr txBox="1"/>
      </xdr:nvSpPr>
      <xdr:spPr>
        <a:xfrm>
          <a:off x="16370300" y="166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48095</xdr:rowOff>
    </xdr:from>
    <xdr:to>
      <xdr:col>22</xdr:col>
      <xdr:colOff>415925</xdr:colOff>
      <xdr:row>97</xdr:row>
      <xdr:rowOff>149695</xdr:rowOff>
    </xdr:to>
    <xdr:sp macro="" textlink="">
      <xdr:nvSpPr>
        <xdr:cNvPr id="709" name="円/楕円 708"/>
        <xdr:cNvSpPr/>
      </xdr:nvSpPr>
      <xdr:spPr>
        <a:xfrm>
          <a:off x="15430500" y="166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140822</xdr:rowOff>
    </xdr:from>
    <xdr:ext cx="534377" cy="259045"/>
    <xdr:sp macro="" textlink="">
      <xdr:nvSpPr>
        <xdr:cNvPr id="710" name="テキスト ボックス 709"/>
        <xdr:cNvSpPr txBox="1"/>
      </xdr:nvSpPr>
      <xdr:spPr>
        <a:xfrm>
          <a:off x="15214111" y="167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45245</xdr:rowOff>
    </xdr:from>
    <xdr:to>
      <xdr:col>21</xdr:col>
      <xdr:colOff>212725</xdr:colOff>
      <xdr:row>97</xdr:row>
      <xdr:rowOff>146845</xdr:rowOff>
    </xdr:to>
    <xdr:sp macro="" textlink="">
      <xdr:nvSpPr>
        <xdr:cNvPr id="711" name="円/楕円 710"/>
        <xdr:cNvSpPr/>
      </xdr:nvSpPr>
      <xdr:spPr>
        <a:xfrm>
          <a:off x="14541500" y="1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137972</xdr:rowOff>
    </xdr:from>
    <xdr:ext cx="534377" cy="259045"/>
    <xdr:sp macro="" textlink="">
      <xdr:nvSpPr>
        <xdr:cNvPr id="712" name="テキスト ボックス 711"/>
        <xdr:cNvSpPr txBox="1"/>
      </xdr:nvSpPr>
      <xdr:spPr>
        <a:xfrm>
          <a:off x="14325111" y="167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73865</xdr:rowOff>
    </xdr:from>
    <xdr:to>
      <xdr:col>20</xdr:col>
      <xdr:colOff>9525</xdr:colOff>
      <xdr:row>98</xdr:row>
      <xdr:rowOff>4015</xdr:rowOff>
    </xdr:to>
    <xdr:sp macro="" textlink="">
      <xdr:nvSpPr>
        <xdr:cNvPr id="713" name="円/楕円 712"/>
        <xdr:cNvSpPr/>
      </xdr:nvSpPr>
      <xdr:spPr>
        <a:xfrm>
          <a:off x="13652500" y="167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166592</xdr:rowOff>
    </xdr:from>
    <xdr:ext cx="534377" cy="259045"/>
    <xdr:sp macro="" textlink="">
      <xdr:nvSpPr>
        <xdr:cNvPr id="714" name="テキスト ボックス 713"/>
        <xdr:cNvSpPr txBox="1"/>
      </xdr:nvSpPr>
      <xdr:spPr>
        <a:xfrm>
          <a:off x="13436111" y="167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57962</xdr:rowOff>
    </xdr:from>
    <xdr:to>
      <xdr:col>18</xdr:col>
      <xdr:colOff>492125</xdr:colOff>
      <xdr:row>97</xdr:row>
      <xdr:rowOff>159562</xdr:rowOff>
    </xdr:to>
    <xdr:sp macro="" textlink="">
      <xdr:nvSpPr>
        <xdr:cNvPr id="715" name="円/楕円 714"/>
        <xdr:cNvSpPr/>
      </xdr:nvSpPr>
      <xdr:spPr>
        <a:xfrm>
          <a:off x="12763500" y="166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150689</xdr:rowOff>
    </xdr:from>
    <xdr:ext cx="534377" cy="259045"/>
    <xdr:sp macro="" textlink="">
      <xdr:nvSpPr>
        <xdr:cNvPr id="716" name="テキスト ボックス 715"/>
        <xdr:cNvSpPr txBox="1"/>
      </xdr:nvSpPr>
      <xdr:spPr>
        <a:xfrm>
          <a:off x="12547111" y="167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商工費は、住民一人当たり</a:t>
          </a:r>
          <a:r>
            <a:rPr kumimoji="1" lang="ja-JP" altLang="en-US" sz="1300">
              <a:solidFill>
                <a:schemeClr val="dk1"/>
              </a:solidFill>
              <a:effectLst/>
              <a:latin typeface="+mn-lt"/>
              <a:ea typeface="+mn-ea"/>
              <a:cs typeface="+mn-cs"/>
            </a:rPr>
            <a:t>３０</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６２１</a:t>
          </a:r>
          <a:r>
            <a:rPr kumimoji="1" lang="ja-JP" altLang="ja-JP" sz="1300">
              <a:solidFill>
                <a:schemeClr val="dk1"/>
              </a:solidFill>
              <a:effectLst/>
              <a:latin typeface="+mn-lt"/>
              <a:ea typeface="+mn-ea"/>
              <a:cs typeface="+mn-cs"/>
            </a:rPr>
            <a:t>円となっており、類似団体と比較すると</a:t>
          </a:r>
          <a:r>
            <a:rPr kumimoji="1" lang="ja-JP" altLang="en-US" sz="1300">
              <a:solidFill>
                <a:schemeClr val="dk1"/>
              </a:solidFill>
              <a:effectLst/>
              <a:latin typeface="+mn-lt"/>
              <a:ea typeface="+mn-ea"/>
              <a:cs typeface="+mn-cs"/>
            </a:rPr>
            <a:t>１３</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５５０</a:t>
          </a:r>
          <a:r>
            <a:rPr kumimoji="1" lang="ja-JP" altLang="ja-JP" sz="1300">
              <a:solidFill>
                <a:schemeClr val="dk1"/>
              </a:solidFill>
              <a:effectLst/>
              <a:latin typeface="+mn-lt"/>
              <a:ea typeface="+mn-ea"/>
              <a:cs typeface="+mn-cs"/>
            </a:rPr>
            <a:t>円高い数値となっている。</a:t>
          </a:r>
          <a:r>
            <a:rPr kumimoji="1" lang="ja-JP" altLang="en-US" sz="1300">
              <a:solidFill>
                <a:schemeClr val="dk1"/>
              </a:solidFill>
              <a:effectLst/>
              <a:latin typeface="+mn-lt"/>
              <a:ea typeface="+mn-ea"/>
              <a:cs typeface="+mn-cs"/>
            </a:rPr>
            <a:t>Ｈ２７</a:t>
          </a:r>
          <a:r>
            <a:rPr kumimoji="1" lang="ja-JP" altLang="ja-JP" sz="1300">
              <a:solidFill>
                <a:schemeClr val="dk1"/>
              </a:solidFill>
              <a:effectLst/>
              <a:latin typeface="+mn-lt"/>
              <a:ea typeface="+mn-ea"/>
              <a:cs typeface="+mn-cs"/>
            </a:rPr>
            <a:t>は観光施設貸付事業特別会計の起債残高について、繰上償還のための繰出金を支出したため突出したが、ここ数年は類似団体平均値よりも高い数値で推移している。</a:t>
          </a:r>
          <a:endParaRPr lang="ja-JP" altLang="ja-JP" sz="1300">
            <a:effectLst/>
          </a:endParaRPr>
        </a:p>
        <a:p>
          <a:r>
            <a:rPr kumimoji="1" lang="ja-JP" altLang="ja-JP" sz="1300">
              <a:solidFill>
                <a:schemeClr val="dk1"/>
              </a:solidFill>
              <a:effectLst/>
              <a:latin typeface="+mn-lt"/>
              <a:ea typeface="+mn-ea"/>
              <a:cs typeface="+mn-cs"/>
            </a:rPr>
            <a:t>観光戦略や観光施設の維持整備に係る費用など、今後も継続的に費用が発生して</a:t>
          </a:r>
          <a:r>
            <a:rPr kumimoji="1" lang="ja-JP" altLang="en-US" sz="1300">
              <a:solidFill>
                <a:schemeClr val="dk1"/>
              </a:solidFill>
              <a:effectLst/>
              <a:latin typeface="+mn-lt"/>
              <a:ea typeface="+mn-ea"/>
              <a:cs typeface="+mn-cs"/>
            </a:rPr>
            <a:t>いく</a:t>
          </a:r>
          <a:r>
            <a:rPr kumimoji="1" lang="ja-JP" altLang="ja-JP" sz="1300">
              <a:solidFill>
                <a:schemeClr val="dk1"/>
              </a:solidFill>
              <a:effectLst/>
              <a:latin typeface="+mn-lt"/>
              <a:ea typeface="+mn-ea"/>
              <a:cs typeface="+mn-cs"/>
            </a:rPr>
            <a:t>ため、費用対効果の検証を行い見直しを図っていく必要がある。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標準財政規模は、近年同レベルで推移している。 </a:t>
          </a:r>
          <a:endParaRPr lang="ja-JP" altLang="ja-JP" sz="1400">
            <a:effectLst/>
          </a:endParaRPr>
        </a:p>
        <a:p>
          <a:r>
            <a:rPr kumimoji="1" lang="ja-JP" altLang="ja-JP" sz="1400">
              <a:solidFill>
                <a:schemeClr val="dk1"/>
              </a:solidFill>
              <a:effectLst/>
              <a:latin typeface="+mn-lt"/>
              <a:ea typeface="+mn-ea"/>
              <a:cs typeface="+mn-cs"/>
            </a:rPr>
            <a:t>Ｈ２</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は財政調整基金を標準財政規模の</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程度の基金残高を確保するよう積立を行った。、今後も計画的に積立てを行う予定である。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各会計ともに赤字額は計上していない。 </a:t>
          </a:r>
          <a:endParaRPr lang="ja-JP" altLang="ja-JP" sz="1400">
            <a:effectLst/>
          </a:endParaRPr>
        </a:p>
        <a:p>
          <a:r>
            <a:rPr kumimoji="1" lang="ja-JP" altLang="ja-JP" sz="1400">
              <a:solidFill>
                <a:schemeClr val="dk1"/>
              </a:solidFill>
              <a:effectLst/>
              <a:latin typeface="+mn-lt"/>
              <a:ea typeface="+mn-ea"/>
              <a:cs typeface="+mn-cs"/>
            </a:rPr>
            <a:t>水道事業会計、下水道事業会計ともに料金収入の多くを大手企業</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社に依存しているため、経済情勢に大きく影響を受けやすい構造となっている。このことから、常に経済情勢及び企業動向を注視しながら、経営を行う必要がある。</a:t>
          </a:r>
          <a:endParaRPr lang="ja-JP" altLang="ja-JP" sz="1400">
            <a:effectLst/>
          </a:endParaRPr>
        </a:p>
        <a:p>
          <a:r>
            <a:rPr kumimoji="1" lang="ja-JP" altLang="ja-JP" sz="1400">
              <a:solidFill>
                <a:schemeClr val="dk1"/>
              </a:solidFill>
              <a:effectLst/>
              <a:latin typeface="+mn-lt"/>
              <a:ea typeface="+mn-ea"/>
              <a:cs typeface="+mn-cs"/>
            </a:rPr>
            <a:t>また、Ｈ２５以降の水道事業会計の増は、新会計基準を適用したことによるものである。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7489597</v>
      </c>
      <c r="BO4" s="411"/>
      <c r="BP4" s="411"/>
      <c r="BQ4" s="411"/>
      <c r="BR4" s="411"/>
      <c r="BS4" s="411"/>
      <c r="BT4" s="411"/>
      <c r="BU4" s="412"/>
      <c r="BV4" s="410">
        <v>8035204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8.5</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6957468</v>
      </c>
      <c r="BO5" s="416"/>
      <c r="BP5" s="416"/>
      <c r="BQ5" s="416"/>
      <c r="BR5" s="416"/>
      <c r="BS5" s="416"/>
      <c r="BT5" s="416"/>
      <c r="BU5" s="417"/>
      <c r="BV5" s="415">
        <v>7632250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82.9</v>
      </c>
      <c r="CU5" s="386"/>
      <c r="CV5" s="386"/>
      <c r="CW5" s="386"/>
      <c r="CX5" s="386"/>
      <c r="CY5" s="386"/>
      <c r="CZ5" s="386"/>
      <c r="DA5" s="387"/>
      <c r="DB5" s="385">
        <v>82.1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532129</v>
      </c>
      <c r="BO6" s="416"/>
      <c r="BP6" s="416"/>
      <c r="BQ6" s="416"/>
      <c r="BR6" s="416"/>
      <c r="BS6" s="416"/>
      <c r="BT6" s="416"/>
      <c r="BU6" s="417"/>
      <c r="BV6" s="415">
        <v>402954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87.7</v>
      </c>
      <c r="CU6" s="562"/>
      <c r="CV6" s="562"/>
      <c r="CW6" s="562"/>
      <c r="CX6" s="562"/>
      <c r="CY6" s="562"/>
      <c r="CZ6" s="562"/>
      <c r="DA6" s="563"/>
      <c r="DB6" s="561">
        <v>87.4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104275</v>
      </c>
      <c r="BO7" s="416"/>
      <c r="BP7" s="416"/>
      <c r="BQ7" s="416"/>
      <c r="BR7" s="416"/>
      <c r="BS7" s="416"/>
      <c r="BT7" s="416"/>
      <c r="BU7" s="417"/>
      <c r="BV7" s="415">
        <v>90750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5051353</v>
      </c>
      <c r="CU7" s="416"/>
      <c r="CV7" s="416"/>
      <c r="CW7" s="416"/>
      <c r="CX7" s="416"/>
      <c r="CY7" s="416"/>
      <c r="CZ7" s="416"/>
      <c r="DA7" s="417"/>
      <c r="DB7" s="415">
        <v>5108769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427854</v>
      </c>
      <c r="BO8" s="416"/>
      <c r="BP8" s="416"/>
      <c r="BQ8" s="416"/>
      <c r="BR8" s="416"/>
      <c r="BS8" s="416"/>
      <c r="BT8" s="416"/>
      <c r="BU8" s="417"/>
      <c r="BV8" s="415">
        <v>312204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0.56000000000000005</v>
      </c>
      <c r="CU8" s="525"/>
      <c r="CV8" s="525"/>
      <c r="CW8" s="525"/>
      <c r="CX8" s="525"/>
      <c r="CY8" s="525"/>
      <c r="CZ8" s="525"/>
      <c r="DA8" s="526"/>
      <c r="DB8" s="524">
        <v>0.54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14493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115650</v>
      </c>
      <c r="BO9" s="416"/>
      <c r="BP9" s="416"/>
      <c r="BQ9" s="416"/>
      <c r="BR9" s="416"/>
      <c r="BS9" s="416"/>
      <c r="BT9" s="416"/>
      <c r="BU9" s="417"/>
      <c r="BV9" s="415">
        <v>51293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v>
      </c>
      <c r="CU9" s="386"/>
      <c r="CV9" s="386"/>
      <c r="CW9" s="386"/>
      <c r="CX9" s="386"/>
      <c r="CY9" s="386"/>
      <c r="CZ9" s="386"/>
      <c r="DA9" s="387"/>
      <c r="DB9" s="385">
        <v>7.8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15338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204388</v>
      </c>
      <c r="BO10" s="416"/>
      <c r="BP10" s="416"/>
      <c r="BQ10" s="416"/>
      <c r="BR10" s="416"/>
      <c r="BS10" s="416"/>
      <c r="BT10" s="416"/>
      <c r="BU10" s="417"/>
      <c r="BV10" s="415">
        <v>47385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14956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20000</v>
      </c>
      <c r="BO12" s="416"/>
      <c r="BP12" s="416"/>
      <c r="BQ12" s="416"/>
      <c r="BR12" s="416"/>
      <c r="BS12" s="416"/>
      <c r="BT12" s="416"/>
      <c r="BU12" s="417"/>
      <c r="BV12" s="415">
        <v>54982</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14735</v>
      </c>
      <c r="S13" s="517"/>
      <c r="T13" s="517"/>
      <c r="U13" s="517"/>
      <c r="V13" s="518"/>
      <c r="W13" s="504" t="s">
        <v>124</v>
      </c>
      <c r="X13" s="428"/>
      <c r="Y13" s="428"/>
      <c r="Z13" s="428"/>
      <c r="AA13" s="428"/>
      <c r="AB13" s="429"/>
      <c r="AC13" s="391">
        <v>971</v>
      </c>
      <c r="AD13" s="392"/>
      <c r="AE13" s="392"/>
      <c r="AF13" s="392"/>
      <c r="AG13" s="393"/>
      <c r="AH13" s="391">
        <v>1038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300038</v>
      </c>
      <c r="BO13" s="416"/>
      <c r="BP13" s="416"/>
      <c r="BQ13" s="416"/>
      <c r="BR13" s="416"/>
      <c r="BS13" s="416"/>
      <c r="BT13" s="416"/>
      <c r="BU13" s="417"/>
      <c r="BV13" s="415">
        <v>43696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6.4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15012</v>
      </c>
      <c r="S14" s="517"/>
      <c r="T14" s="517"/>
      <c r="U14" s="517"/>
      <c r="V14" s="518"/>
      <c r="W14" s="519"/>
      <c r="X14" s="431"/>
      <c r="Y14" s="431"/>
      <c r="Z14" s="431"/>
      <c r="AA14" s="431"/>
      <c r="AB14" s="432"/>
      <c r="AC14" s="509">
        <v>13.2</v>
      </c>
      <c r="AD14" s="510"/>
      <c r="AE14" s="510"/>
      <c r="AF14" s="510"/>
      <c r="AG14" s="511"/>
      <c r="AH14" s="509">
        <v>13.3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23.5</v>
      </c>
      <c r="CU14" s="488"/>
      <c r="CV14" s="488"/>
      <c r="CW14" s="488"/>
      <c r="CX14" s="488"/>
      <c r="CY14" s="488"/>
      <c r="CZ14" s="488"/>
      <c r="DA14" s="489"/>
      <c r="DB14" s="520">
        <v>32.4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14802</v>
      </c>
      <c r="S15" s="517"/>
      <c r="T15" s="517"/>
      <c r="U15" s="517"/>
      <c r="V15" s="518"/>
      <c r="W15" s="504" t="s">
        <v>131</v>
      </c>
      <c r="X15" s="428"/>
      <c r="Y15" s="428"/>
      <c r="Z15" s="428"/>
      <c r="AA15" s="428"/>
      <c r="AB15" s="429"/>
      <c r="AC15" s="391">
        <v>2466</v>
      </c>
      <c r="AD15" s="392"/>
      <c r="AE15" s="392"/>
      <c r="AF15" s="392"/>
      <c r="AG15" s="393"/>
      <c r="AH15" s="391">
        <v>2825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2315335</v>
      </c>
      <c r="BO15" s="411"/>
      <c r="BP15" s="411"/>
      <c r="BQ15" s="411"/>
      <c r="BR15" s="411"/>
      <c r="BS15" s="411"/>
      <c r="BT15" s="411"/>
      <c r="BU15" s="412"/>
      <c r="BV15" s="410">
        <v>2414935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33.6</v>
      </c>
      <c r="AD16" s="510"/>
      <c r="AE16" s="510"/>
      <c r="AF16" s="510"/>
      <c r="AG16" s="511"/>
      <c r="AH16" s="509">
        <v>36.200000000000003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4134745</v>
      </c>
      <c r="BO16" s="416"/>
      <c r="BP16" s="416"/>
      <c r="BQ16" s="416"/>
      <c r="BR16" s="416"/>
      <c r="BS16" s="416"/>
      <c r="BT16" s="416"/>
      <c r="BU16" s="417"/>
      <c r="BV16" s="415">
        <v>4127184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3895</v>
      </c>
      <c r="AD17" s="392"/>
      <c r="AE17" s="392"/>
      <c r="AF17" s="392"/>
      <c r="AG17" s="393"/>
      <c r="AH17" s="391">
        <v>3950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2952629</v>
      </c>
      <c r="BO17" s="416"/>
      <c r="BP17" s="416"/>
      <c r="BQ17" s="416"/>
      <c r="BR17" s="416"/>
      <c r="BS17" s="416"/>
      <c r="BT17" s="416"/>
      <c r="BU17" s="417"/>
      <c r="BV17" s="415">
        <v>3084334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144.76</v>
      </c>
      <c r="M18" s="480"/>
      <c r="N18" s="480"/>
      <c r="O18" s="480"/>
      <c r="P18" s="480"/>
      <c r="Q18" s="480"/>
      <c r="R18" s="481"/>
      <c r="S18" s="481"/>
      <c r="T18" s="481"/>
      <c r="U18" s="481"/>
      <c r="V18" s="482"/>
      <c r="W18" s="496"/>
      <c r="X18" s="497"/>
      <c r="Y18" s="497"/>
      <c r="Z18" s="497"/>
      <c r="AA18" s="497"/>
      <c r="AB18" s="505"/>
      <c r="AC18" s="379">
        <v>53.1</v>
      </c>
      <c r="AD18" s="380"/>
      <c r="AE18" s="380"/>
      <c r="AF18" s="380"/>
      <c r="AG18" s="483"/>
      <c r="AH18" s="379">
        <v>50.6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4179026</v>
      </c>
      <c r="BO18" s="416"/>
      <c r="BP18" s="416"/>
      <c r="BQ18" s="416"/>
      <c r="BR18" s="416"/>
      <c r="BS18" s="416"/>
      <c r="BT18" s="416"/>
      <c r="BU18" s="417"/>
      <c r="BV18" s="415">
        <v>4093451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100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5696869</v>
      </c>
      <c r="BO19" s="416"/>
      <c r="BP19" s="416"/>
      <c r="BQ19" s="416"/>
      <c r="BR19" s="416"/>
      <c r="BS19" s="416"/>
      <c r="BT19" s="416"/>
      <c r="BU19" s="417"/>
      <c r="BV19" s="415">
        <v>6321992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5396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5900568</v>
      </c>
      <c r="BO23" s="416"/>
      <c r="BP23" s="416"/>
      <c r="BQ23" s="416"/>
      <c r="BR23" s="416"/>
      <c r="BS23" s="416"/>
      <c r="BT23" s="416"/>
      <c r="BU23" s="417"/>
      <c r="BV23" s="415">
        <v>6123466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7070</v>
      </c>
      <c r="R24" s="392"/>
      <c r="S24" s="392"/>
      <c r="T24" s="392"/>
      <c r="U24" s="392"/>
      <c r="V24" s="393"/>
      <c r="W24" s="457"/>
      <c r="X24" s="448"/>
      <c r="Y24" s="449"/>
      <c r="Z24" s="388" t="s">
        <v>155</v>
      </c>
      <c r="AA24" s="389"/>
      <c r="AB24" s="389"/>
      <c r="AC24" s="389"/>
      <c r="AD24" s="389"/>
      <c r="AE24" s="389"/>
      <c r="AF24" s="389"/>
      <c r="AG24" s="390"/>
      <c r="AH24" s="391">
        <v>147</v>
      </c>
      <c r="AI24" s="392"/>
      <c r="AJ24" s="392"/>
      <c r="AK24" s="392"/>
      <c r="AL24" s="393"/>
      <c r="AM24" s="391">
        <v>428358</v>
      </c>
      <c r="AN24" s="392"/>
      <c r="AO24" s="392"/>
      <c r="AP24" s="392"/>
      <c r="AQ24" s="392"/>
      <c r="AR24" s="393"/>
      <c r="AS24" s="391">
        <v>2914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4610030</v>
      </c>
      <c r="BO24" s="416"/>
      <c r="BP24" s="416"/>
      <c r="BQ24" s="416"/>
      <c r="BR24" s="416"/>
      <c r="BS24" s="416"/>
      <c r="BT24" s="416"/>
      <c r="BU24" s="417"/>
      <c r="BV24" s="415">
        <v>4732656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5920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323176</v>
      </c>
      <c r="BO25" s="411"/>
      <c r="BP25" s="411"/>
      <c r="BQ25" s="411"/>
      <c r="BR25" s="411"/>
      <c r="BS25" s="411"/>
      <c r="BT25" s="411"/>
      <c r="BU25" s="412"/>
      <c r="BV25" s="410">
        <v>388177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5340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2880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62500</v>
      </c>
      <c r="BO27" s="419"/>
      <c r="BP27" s="419"/>
      <c r="BQ27" s="419"/>
      <c r="BR27" s="419"/>
      <c r="BS27" s="419"/>
      <c r="BT27" s="419"/>
      <c r="BU27" s="420"/>
      <c r="BV27" s="418">
        <v>62500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2240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1494523</v>
      </c>
      <c r="BO28" s="411"/>
      <c r="BP28" s="411"/>
      <c r="BQ28" s="411"/>
      <c r="BR28" s="411"/>
      <c r="BS28" s="411"/>
      <c r="BT28" s="411"/>
      <c r="BU28" s="412"/>
      <c r="BV28" s="410">
        <v>1310135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9</v>
      </c>
      <c r="M29" s="392"/>
      <c r="N29" s="392"/>
      <c r="O29" s="392"/>
      <c r="P29" s="393"/>
      <c r="Q29" s="391">
        <v>2010</v>
      </c>
      <c r="R29" s="392"/>
      <c r="S29" s="392"/>
      <c r="T29" s="392"/>
      <c r="U29" s="392"/>
      <c r="V29" s="393"/>
      <c r="W29" s="458"/>
      <c r="X29" s="459"/>
      <c r="Y29" s="460"/>
      <c r="Z29" s="388" t="s">
        <v>171</v>
      </c>
      <c r="AA29" s="389"/>
      <c r="AB29" s="389"/>
      <c r="AC29" s="389"/>
      <c r="AD29" s="389"/>
      <c r="AE29" s="389"/>
      <c r="AF29" s="389"/>
      <c r="AG29" s="390"/>
      <c r="AH29" s="391">
        <v>147</v>
      </c>
      <c r="AI29" s="392"/>
      <c r="AJ29" s="392"/>
      <c r="AK29" s="392"/>
      <c r="AL29" s="393"/>
      <c r="AM29" s="391">
        <v>428358</v>
      </c>
      <c r="AN29" s="392"/>
      <c r="AO29" s="392"/>
      <c r="AP29" s="392"/>
      <c r="AQ29" s="392"/>
      <c r="AR29" s="393"/>
      <c r="AS29" s="391">
        <v>2914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575034</v>
      </c>
      <c r="BO29" s="416"/>
      <c r="BP29" s="416"/>
      <c r="BQ29" s="416"/>
      <c r="BR29" s="416"/>
      <c r="BS29" s="416"/>
      <c r="BT29" s="416"/>
      <c r="BU29" s="417"/>
      <c r="BV29" s="415">
        <v>574264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1204022</v>
      </c>
      <c r="BO30" s="419"/>
      <c r="BP30" s="419"/>
      <c r="BQ30" s="419"/>
      <c r="BR30" s="419"/>
      <c r="BS30" s="419"/>
      <c r="BT30" s="419"/>
      <c r="BU30" s="420"/>
      <c r="BV30" s="418">
        <v>1173922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富士見町国民健康保険特別会計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富士見町水道事業会計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富士見町観光施設貸付事業特別会計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諏訪広域連合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（一社）富士見町開発公社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富士見町後期高齢者医療特別会計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5</v>
      </c>
      <c r="AN35" s="375"/>
      <c r="AO35" s="374" t="str">
        <f>IF('各会計、関係団体の財政状況及び健全化判断比率'!B31="","",'各会計、関係団体の財政状況及び健全化判断比率'!B31)</f>
        <v>富士見町下水道事業会計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（一般会計）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富士見メガソーラー（株）</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（救護施設八ヶ岳寮特別会計）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（介護保険特別会計）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（諏訪広域消防特別会計）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（ふるさと市町村圏基金事業特別会計）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南諏衛生施設組合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諏訪南行政事務組合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（ごみ処理事業特別会計）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10.98</v>
      </c>
      <c r="G34" s="33">
        <v>33.049999999999997</v>
      </c>
      <c r="H34" s="33">
        <v>33.159999999999997</v>
      </c>
      <c r="I34" s="33">
        <v>33.4</v>
      </c>
      <c r="J34" s="34">
        <v>40.630000000000003</v>
      </c>
      <c r="K34" s="22"/>
      <c r="L34" s="22"/>
      <c r="M34" s="22"/>
      <c r="N34" s="22"/>
      <c r="O34" s="22"/>
      <c r="P34" s="22"/>
    </row>
    <row r="35" spans="1:16" ht="39" customHeight="1" x14ac:dyDescent="0.15">
      <c r="A35" s="22"/>
      <c r="B35" s="35"/>
      <c r="C35" s="1178" t="s">
        <v>525</v>
      </c>
      <c r="D35" s="1179"/>
      <c r="E35" s="1180"/>
      <c r="F35" s="36">
        <v>12.97</v>
      </c>
      <c r="G35" s="37">
        <v>11.32</v>
      </c>
      <c r="H35" s="37">
        <v>11.52</v>
      </c>
      <c r="I35" s="37">
        <v>10.41</v>
      </c>
      <c r="J35" s="38">
        <v>10.5</v>
      </c>
      <c r="K35" s="22"/>
      <c r="L35" s="22"/>
      <c r="M35" s="22"/>
      <c r="N35" s="22"/>
      <c r="O35" s="22"/>
      <c r="P35" s="22"/>
    </row>
    <row r="36" spans="1:16" ht="39" customHeight="1" x14ac:dyDescent="0.15">
      <c r="A36" s="22"/>
      <c r="B36" s="35"/>
      <c r="C36" s="1178" t="s">
        <v>526</v>
      </c>
      <c r="D36" s="1179"/>
      <c r="E36" s="1180"/>
      <c r="F36" s="36">
        <v>7.18</v>
      </c>
      <c r="G36" s="37">
        <v>8.39</v>
      </c>
      <c r="H36" s="37">
        <v>5.27</v>
      </c>
      <c r="I36" s="37">
        <v>6.11</v>
      </c>
      <c r="J36" s="38">
        <v>8.4700000000000006</v>
      </c>
      <c r="K36" s="22"/>
      <c r="L36" s="22"/>
      <c r="M36" s="22"/>
      <c r="N36" s="22"/>
      <c r="O36" s="22"/>
      <c r="P36" s="22"/>
    </row>
    <row r="37" spans="1:16" ht="39" customHeight="1" x14ac:dyDescent="0.15">
      <c r="A37" s="22"/>
      <c r="B37" s="35"/>
      <c r="C37" s="1178" t="s">
        <v>527</v>
      </c>
      <c r="D37" s="1179"/>
      <c r="E37" s="1180"/>
      <c r="F37" s="36">
        <v>0.46</v>
      </c>
      <c r="G37" s="37">
        <v>1.1399999999999999</v>
      </c>
      <c r="H37" s="37">
        <v>2.36</v>
      </c>
      <c r="I37" s="37">
        <v>4.26</v>
      </c>
      <c r="J37" s="38">
        <v>7.29</v>
      </c>
      <c r="K37" s="22"/>
      <c r="L37" s="22"/>
      <c r="M37" s="22"/>
      <c r="N37" s="22"/>
      <c r="O37" s="22"/>
      <c r="P37" s="22"/>
    </row>
    <row r="38" spans="1:16" ht="39" customHeight="1" x14ac:dyDescent="0.15">
      <c r="A38" s="22"/>
      <c r="B38" s="35"/>
      <c r="C38" s="1178" t="s">
        <v>528</v>
      </c>
      <c r="D38" s="1179"/>
      <c r="E38" s="1180"/>
      <c r="F38" s="36">
        <v>0</v>
      </c>
      <c r="G38" s="37">
        <v>0</v>
      </c>
      <c r="H38" s="37">
        <v>0</v>
      </c>
      <c r="I38" s="37">
        <v>0.09</v>
      </c>
      <c r="J38" s="38">
        <v>0.15</v>
      </c>
      <c r="K38" s="22"/>
      <c r="L38" s="22"/>
      <c r="M38" s="22"/>
      <c r="N38" s="22"/>
      <c r="O38" s="22"/>
      <c r="P38" s="22"/>
    </row>
    <row r="39" spans="1:16" ht="39" customHeight="1" x14ac:dyDescent="0.15">
      <c r="A39" s="22"/>
      <c r="B39" s="35"/>
      <c r="C39" s="1178" t="s">
        <v>529</v>
      </c>
      <c r="D39" s="1179"/>
      <c r="E39" s="1180"/>
      <c r="F39" s="36">
        <v>0.05</v>
      </c>
      <c r="G39" s="37">
        <v>0.05</v>
      </c>
      <c r="H39" s="37">
        <v>7.0000000000000007E-2</v>
      </c>
      <c r="I39" s="37">
        <v>7.0000000000000007E-2</v>
      </c>
      <c r="J39" s="38">
        <v>7.0000000000000007E-2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531</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569</v>
      </c>
      <c r="L45" s="60">
        <v>537</v>
      </c>
      <c r="M45" s="60">
        <v>590</v>
      </c>
      <c r="N45" s="60">
        <v>580</v>
      </c>
      <c r="O45" s="61">
        <v>597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491</v>
      </c>
      <c r="L48" s="64">
        <v>478</v>
      </c>
      <c r="M48" s="64">
        <v>535</v>
      </c>
      <c r="N48" s="64">
        <v>518</v>
      </c>
      <c r="O48" s="65">
        <v>516</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v>
      </c>
      <c r="L49" s="64">
        <v>9</v>
      </c>
      <c r="M49" s="64">
        <v>9</v>
      </c>
      <c r="N49" s="64">
        <v>9</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42</v>
      </c>
      <c r="L50" s="64">
        <v>71</v>
      </c>
      <c r="M50" s="64">
        <v>70</v>
      </c>
      <c r="N50" s="64">
        <v>66</v>
      </c>
      <c r="O50" s="65">
        <v>56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859</v>
      </c>
      <c r="L52" s="64">
        <v>837</v>
      </c>
      <c r="M52" s="64">
        <v>915</v>
      </c>
      <c r="N52" s="64">
        <v>905</v>
      </c>
      <c r="O52" s="65">
        <v>909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268</v>
      </c>
      <c r="L53" s="69">
        <v>258</v>
      </c>
      <c r="M53" s="69">
        <v>289</v>
      </c>
      <c r="N53" s="69">
        <v>268</v>
      </c>
      <c r="O53" s="70">
        <v>274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5183</v>
      </c>
      <c r="J41" s="83">
        <v>6542</v>
      </c>
      <c r="K41" s="83">
        <v>6378</v>
      </c>
      <c r="L41" s="83">
        <v>6220</v>
      </c>
      <c r="M41" s="84">
        <v>5987</v>
      </c>
    </row>
    <row r="42" spans="2:13" ht="27.75" customHeight="1" x14ac:dyDescent="0.15">
      <c r="B42" s="1204"/>
      <c r="C42" s="1205"/>
      <c r="D42" s="85"/>
      <c r="E42" s="1208" t="s">
        <v>26</v>
      </c>
      <c r="F42" s="1208"/>
      <c r="G42" s="1208"/>
      <c r="H42" s="1209"/>
      <c r="I42" s="86">
        <v>525</v>
      </c>
      <c r="J42" s="87">
        <v>460</v>
      </c>
      <c r="K42" s="87">
        <v>394</v>
      </c>
      <c r="L42" s="87">
        <v>333</v>
      </c>
      <c r="M42" s="88">
        <v>322</v>
      </c>
    </row>
    <row r="43" spans="2:13" ht="27.75" customHeight="1" x14ac:dyDescent="0.15">
      <c r="B43" s="1204"/>
      <c r="C43" s="1205"/>
      <c r="D43" s="85"/>
      <c r="E43" s="1208" t="s">
        <v>27</v>
      </c>
      <c r="F43" s="1208"/>
      <c r="G43" s="1208"/>
      <c r="H43" s="1209"/>
      <c r="I43" s="86">
        <v>5671</v>
      </c>
      <c r="J43" s="87">
        <v>5174</v>
      </c>
      <c r="K43" s="87">
        <v>4968</v>
      </c>
      <c r="L43" s="87">
        <v>4656</v>
      </c>
      <c r="M43" s="88">
        <v>4369</v>
      </c>
    </row>
    <row r="44" spans="2:13" ht="27.75" customHeight="1" x14ac:dyDescent="0.15">
      <c r="B44" s="1204"/>
      <c r="C44" s="1205"/>
      <c r="D44" s="85"/>
      <c r="E44" s="1208" t="s">
        <v>28</v>
      </c>
      <c r="F44" s="1208"/>
      <c r="G44" s="1208"/>
      <c r="H44" s="1209"/>
      <c r="I44" s="86">
        <v>60</v>
      </c>
      <c r="J44" s="87">
        <v>97</v>
      </c>
      <c r="K44" s="87">
        <v>150</v>
      </c>
      <c r="L44" s="87">
        <v>144</v>
      </c>
      <c r="M44" s="88">
        <v>135</v>
      </c>
    </row>
    <row r="45" spans="2:13" ht="27.75" customHeight="1" x14ac:dyDescent="0.15">
      <c r="B45" s="1204"/>
      <c r="C45" s="1205"/>
      <c r="D45" s="85"/>
      <c r="E45" s="1208" t="s">
        <v>29</v>
      </c>
      <c r="F45" s="1208"/>
      <c r="G45" s="1208"/>
      <c r="H45" s="1209"/>
      <c r="I45" s="86">
        <v>1703</v>
      </c>
      <c r="J45" s="87">
        <v>1692</v>
      </c>
      <c r="K45" s="87">
        <v>1379</v>
      </c>
      <c r="L45" s="87">
        <v>1367</v>
      </c>
      <c r="M45" s="88">
        <v>1359</v>
      </c>
    </row>
    <row r="46" spans="2:13" ht="27.75" customHeight="1" x14ac:dyDescent="0.15">
      <c r="B46" s="1204"/>
      <c r="C46" s="1205"/>
      <c r="D46" s="89"/>
      <c r="E46" s="1208" t="s">
        <v>30</v>
      </c>
      <c r="F46" s="1208"/>
      <c r="G46" s="1208"/>
      <c r="H46" s="1209"/>
      <c r="I46" s="86">
        <v>1044</v>
      </c>
      <c r="J46" s="87">
        <v>50</v>
      </c>
      <c r="K46" s="87">
        <v>50</v>
      </c>
      <c r="L46" s="87">
        <v>50</v>
      </c>
      <c r="M46" s="88">
        <v>50</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2885</v>
      </c>
      <c r="J50" s="87">
        <v>3341</v>
      </c>
      <c r="K50" s="87">
        <v>3874</v>
      </c>
      <c r="L50" s="87">
        <v>3122</v>
      </c>
      <c r="M50" s="88">
        <v>3337</v>
      </c>
    </row>
    <row r="51" spans="2:13" ht="27.75" customHeight="1" x14ac:dyDescent="0.15">
      <c r="B51" s="1204"/>
      <c r="C51" s="1205"/>
      <c r="D51" s="85"/>
      <c r="E51" s="1208" t="s">
        <v>36</v>
      </c>
      <c r="F51" s="1208"/>
      <c r="G51" s="1208"/>
      <c r="H51" s="1209"/>
      <c r="I51" s="86">
        <v>112</v>
      </c>
      <c r="J51" s="87">
        <v>101</v>
      </c>
      <c r="K51" s="87">
        <v>90</v>
      </c>
      <c r="L51" s="87">
        <v>79</v>
      </c>
      <c r="M51" s="88">
        <v>69</v>
      </c>
    </row>
    <row r="52" spans="2:13" ht="27.75" customHeight="1" x14ac:dyDescent="0.15">
      <c r="B52" s="1206"/>
      <c r="C52" s="1207"/>
      <c r="D52" s="85"/>
      <c r="E52" s="1208" t="s">
        <v>37</v>
      </c>
      <c r="F52" s="1208"/>
      <c r="G52" s="1208"/>
      <c r="H52" s="1209"/>
      <c r="I52" s="86">
        <v>8865</v>
      </c>
      <c r="J52" s="87">
        <v>8773</v>
      </c>
      <c r="K52" s="87">
        <v>8520</v>
      </c>
      <c r="L52" s="87">
        <v>8180</v>
      </c>
      <c r="M52" s="88">
        <v>7822</v>
      </c>
    </row>
    <row r="53" spans="2:13" ht="27.75" customHeight="1" thickBot="1" x14ac:dyDescent="0.2">
      <c r="B53" s="1210" t="s">
        <v>38</v>
      </c>
      <c r="C53" s="1211"/>
      <c r="D53" s="92"/>
      <c r="E53" s="1212" t="s">
        <v>39</v>
      </c>
      <c r="F53" s="1212"/>
      <c r="G53" s="1212"/>
      <c r="H53" s="1213"/>
      <c r="I53" s="93">
        <v>2324</v>
      </c>
      <c r="J53" s="94">
        <v>1800</v>
      </c>
      <c r="K53" s="94">
        <v>834</v>
      </c>
      <c r="L53" s="94">
        <v>1389</v>
      </c>
      <c r="M53" s="95">
        <v>993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563</v>
      </c>
      <c r="I42" s="354"/>
      <c r="J42" s="354"/>
      <c r="K42" s="354"/>
      <c r="L42" s="246"/>
      <c r="M42" s="246"/>
      <c r="N42" s="246"/>
      <c r="O42" s="246"/>
    </row>
    <row r="43" spans="2:17" ht="13.5" x14ac:dyDescent="0.15">
      <c r="B43" s="250"/>
      <c r="C43" s="246"/>
      <c r="D43" s="246"/>
      <c r="E43" s="246"/>
      <c r="F43" s="246"/>
      <c r="G43" s="1221" t="s">
        <v>569</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565</v>
      </c>
    </row>
    <row r="50" spans="1:17" ht="13.5" x14ac:dyDescent="0.15">
      <c r="B50" s="250"/>
      <c r="C50" s="246"/>
      <c r="D50" s="246"/>
      <c r="E50" s="246"/>
      <c r="F50" s="246"/>
      <c r="G50" s="1230"/>
      <c r="H50" s="1231"/>
      <c r="I50" s="1231"/>
      <c r="J50" s="1232"/>
      <c r="K50" s="347" t="s">
        <v>518</v>
      </c>
      <c r="L50" s="347" t="s">
        <v>519</v>
      </c>
      <c r="M50" s="347" t="s">
        <v>520</v>
      </c>
      <c r="N50" s="347" t="s">
        <v>521</v>
      </c>
      <c r="O50" s="347" t="s">
        <v>522</v>
      </c>
    </row>
    <row r="51" spans="1:17" ht="13.5" x14ac:dyDescent="0.15">
      <c r="B51" s="250"/>
      <c r="C51" s="246"/>
      <c r="D51" s="246"/>
      <c r="E51" s="246"/>
      <c r="F51" s="246"/>
      <c r="G51" s="1233" t="s">
        <v>561</v>
      </c>
      <c r="H51" s="1234"/>
      <c r="I51" s="1239" t="s">
        <v>559</v>
      </c>
      <c r="J51" s="1239"/>
      <c r="K51" s="1241"/>
      <c r="L51" s="1241"/>
      <c r="M51" s="1241"/>
      <c r="N51" s="1242">
        <v>32.4</v>
      </c>
      <c r="O51" s="1242">
        <v>23.5</v>
      </c>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568</v>
      </c>
      <c r="J53" s="1243"/>
      <c r="K53" s="1253"/>
      <c r="L53" s="1253"/>
      <c r="M53" s="1253"/>
      <c r="N53" s="1250">
        <v>52.2</v>
      </c>
      <c r="O53" s="1250">
        <v>54</v>
      </c>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560</v>
      </c>
      <c r="H55" s="1245"/>
      <c r="I55" s="1243" t="s">
        <v>559</v>
      </c>
      <c r="J55" s="1243"/>
      <c r="K55" s="1241"/>
      <c r="L55" s="1241"/>
      <c r="M55" s="1241"/>
      <c r="N55" s="1242">
        <v>20.2</v>
      </c>
      <c r="O55" s="1242">
        <v>38.5</v>
      </c>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568</v>
      </c>
      <c r="J57" s="1252"/>
      <c r="K57" s="1253"/>
      <c r="L57" s="1253"/>
      <c r="M57" s="1253"/>
      <c r="N57" s="1250">
        <v>55.8</v>
      </c>
      <c r="O57" s="1250">
        <v>55</v>
      </c>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564</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563</v>
      </c>
      <c r="I64" s="354"/>
      <c r="J64" s="354"/>
      <c r="K64" s="354"/>
      <c r="L64" s="246"/>
      <c r="M64" s="246"/>
      <c r="N64" s="246"/>
      <c r="O64" s="246"/>
    </row>
    <row r="65" spans="2:30" ht="13.5" x14ac:dyDescent="0.15">
      <c r="B65" s="250"/>
      <c r="C65" s="246"/>
      <c r="D65" s="246"/>
      <c r="E65" s="246"/>
      <c r="F65" s="246"/>
      <c r="G65" s="1221" t="s">
        <v>570</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562</v>
      </c>
      <c r="I71" s="351"/>
      <c r="J71" s="350"/>
      <c r="K71" s="350"/>
      <c r="L71" s="349"/>
      <c r="M71" s="350"/>
      <c r="N71" s="349"/>
      <c r="O71" s="348"/>
    </row>
    <row r="72" spans="2:30" ht="13.5" x14ac:dyDescent="0.15">
      <c r="B72" s="250"/>
      <c r="C72" s="246"/>
      <c r="D72" s="246"/>
      <c r="E72" s="246"/>
      <c r="F72" s="246"/>
      <c r="G72" s="1230"/>
      <c r="H72" s="1231"/>
      <c r="I72" s="1231"/>
      <c r="J72" s="1232"/>
      <c r="K72" s="347" t="s">
        <v>518</v>
      </c>
      <c r="L72" s="347" t="s">
        <v>519</v>
      </c>
      <c r="M72" s="347" t="s">
        <v>520</v>
      </c>
      <c r="N72" s="347" t="s">
        <v>521</v>
      </c>
      <c r="O72" s="347" t="s">
        <v>522</v>
      </c>
    </row>
    <row r="73" spans="2:30" ht="13.5" x14ac:dyDescent="0.15">
      <c r="B73" s="250"/>
      <c r="C73" s="246"/>
      <c r="D73" s="246"/>
      <c r="E73" s="246"/>
      <c r="F73" s="246"/>
      <c r="G73" s="1233" t="s">
        <v>561</v>
      </c>
      <c r="H73" s="1234"/>
      <c r="I73" s="1239" t="s">
        <v>559</v>
      </c>
      <c r="J73" s="1239"/>
      <c r="K73" s="1254">
        <v>55.5</v>
      </c>
      <c r="L73" s="1254">
        <v>43.1</v>
      </c>
      <c r="M73" s="1242">
        <v>20.3</v>
      </c>
      <c r="N73" s="1242">
        <v>32.4</v>
      </c>
      <c r="O73" s="1242">
        <v>23.5</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558</v>
      </c>
      <c r="J75" s="1243"/>
      <c r="K75" s="1250">
        <v>7.3</v>
      </c>
      <c r="L75" s="1250">
        <v>6.5</v>
      </c>
      <c r="M75" s="1250">
        <v>6.5</v>
      </c>
      <c r="N75" s="1250">
        <v>6.4</v>
      </c>
      <c r="O75" s="1250">
        <v>6.6</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560</v>
      </c>
      <c r="H77" s="1245"/>
      <c r="I77" s="1243" t="s">
        <v>559</v>
      </c>
      <c r="J77" s="1243"/>
      <c r="K77" s="1254">
        <v>49.3</v>
      </c>
      <c r="L77" s="1254">
        <v>44.3</v>
      </c>
      <c r="M77" s="1242">
        <v>40.299999999999997</v>
      </c>
      <c r="N77" s="1242">
        <v>20.2</v>
      </c>
      <c r="O77" s="1242">
        <v>38.5</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558</v>
      </c>
      <c r="J79" s="1252"/>
      <c r="K79" s="1256">
        <v>11.5</v>
      </c>
      <c r="L79" s="1256">
        <v>10.6</v>
      </c>
      <c r="M79" s="1256">
        <v>9.8000000000000007</v>
      </c>
      <c r="N79" s="1256">
        <v>9.3000000000000007</v>
      </c>
      <c r="O79" s="1256">
        <v>9.1999999999999993</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s="245" customFormat="1" ht="13.5" hidden="1" customHeight="1" x14ac:dyDescent="0.15"/>
    <row r="162" s="245" customFormat="1" ht="13.5" hidden="1" customHeight="1" x14ac:dyDescent="0.15"/>
    <row r="163" s="245" customFormat="1" ht="13.5" hidden="1" customHeight="1" x14ac:dyDescent="0.15"/>
    <row r="164" s="245" customFormat="1" ht="13.5" hidden="1" customHeight="1" x14ac:dyDescent="0.15"/>
    <row r="165" s="245" customFormat="1" ht="13.5" hidden="1" customHeight="1" x14ac:dyDescent="0.15"/>
    <row r="166" s="245" customFormat="1" ht="13.5" hidden="1" customHeight="1" x14ac:dyDescent="0.15"/>
    <row r="167" s="245" customFormat="1" ht="13.5" hidden="1" customHeight="1" x14ac:dyDescent="0.15"/>
    <row r="168" s="245" customFormat="1" ht="13.5" hidden="1" customHeight="1" x14ac:dyDescent="0.15"/>
    <row r="169" s="245" customFormat="1" ht="13.5" hidden="1" customHeight="1" x14ac:dyDescent="0.15"/>
    <row r="170" s="245" customFormat="1" ht="13.5" hidden="1" customHeight="1" x14ac:dyDescent="0.15"/>
    <row r="171" s="245" customFormat="1" ht="13.5" hidden="1" customHeight="1" x14ac:dyDescent="0.15"/>
    <row r="172" s="245" customFormat="1" ht="13.5" hidden="1" customHeight="1" x14ac:dyDescent="0.15"/>
    <row r="173" s="245" customFormat="1" ht="13.5" hidden="1" customHeight="1" x14ac:dyDescent="0.15"/>
    <row r="174" s="245" customFormat="1" ht="13.5" hidden="1" customHeight="1" x14ac:dyDescent="0.15"/>
    <row r="175" s="245" customFormat="1" ht="13.5" hidden="1" customHeight="1" x14ac:dyDescent="0.15"/>
    <row r="176" s="245" customFormat="1" ht="13.5" hidden="1" customHeight="1" x14ac:dyDescent="0.15"/>
    <row r="177" s="245" customFormat="1" ht="13.5" hidden="1" customHeight="1" x14ac:dyDescent="0.15"/>
    <row r="178" s="245" customFormat="1" ht="13.5" hidden="1" customHeight="1" x14ac:dyDescent="0.15"/>
    <row r="179" s="245" customFormat="1" ht="13.5" hidden="1" customHeight="1" x14ac:dyDescent="0.15"/>
    <row r="180" s="245" customFormat="1" ht="13.5" hidden="1" customHeight="1" x14ac:dyDescent="0.15"/>
    <row r="181" s="245" customFormat="1" ht="13.5" hidden="1" customHeight="1" x14ac:dyDescent="0.15"/>
    <row r="182" s="245" customFormat="1" ht="13.5" hidden="1" customHeight="1" x14ac:dyDescent="0.15"/>
    <row r="183" s="245" customFormat="1" ht="13.5" hidden="1" customHeight="1" x14ac:dyDescent="0.15"/>
    <row r="184" s="245" customFormat="1" ht="13.5" hidden="1" customHeight="1" x14ac:dyDescent="0.15"/>
    <row r="185" s="245" customFormat="1" ht="13.5" hidden="1" customHeight="1" x14ac:dyDescent="0.15"/>
    <row r="186" s="245" customFormat="1" ht="13.5" hidden="1" customHeight="1" x14ac:dyDescent="0.15"/>
    <row r="187" s="245" customFormat="1" ht="13.5" hidden="1" customHeight="1" x14ac:dyDescent="0.15"/>
    <row r="188" s="245" customFormat="1" ht="13.5" hidden="1" customHeight="1" x14ac:dyDescent="0.15"/>
    <row r="189" s="245" customFormat="1" ht="13.5" hidden="1" customHeight="1" x14ac:dyDescent="0.15"/>
    <row r="190" s="245" customFormat="1" ht="13.5" hidden="1" customHeight="1" x14ac:dyDescent="0.15"/>
    <row r="191" s="245" customFormat="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x14ac:dyDescent="0.15"/>
    <row r="2" spans="2:34" s="243" customFormat="1" x14ac:dyDescent="0.15">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x14ac:dyDescent="0.15">
      <c r="B3" s="244"/>
      <c r="T3" s="244"/>
    </row>
    <row r="4" spans="2:34" s="243" customForma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x14ac:dyDescent="0.1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x14ac:dyDescent="0.15">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x14ac:dyDescent="0.15">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x14ac:dyDescent="0.15">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x14ac:dyDescent="0.15">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x14ac:dyDescent="0.15">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x14ac:dyDescent="0.15">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x14ac:dyDescent="0.15">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x14ac:dyDescent="0.15">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x14ac:dyDescent="0.15">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x14ac:dyDescent="0.15">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x14ac:dyDescent="0.15">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x14ac:dyDescent="0.15">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x14ac:dyDescent="0.15">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x14ac:dyDescent="0.15">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x14ac:dyDescent="0.15">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x14ac:dyDescent="0.15">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x14ac:dyDescent="0.15">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x14ac:dyDescent="0.15">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x14ac:dyDescent="0.15">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x14ac:dyDescent="0.15">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x14ac:dyDescent="0.15">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x14ac:dyDescent="0.15">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x14ac:dyDescent="0.15">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x14ac:dyDescent="0.15">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x14ac:dyDescent="0.15">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x14ac:dyDescent="0.15">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x14ac:dyDescent="0.15">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x14ac:dyDescent="0.15">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x14ac:dyDescent="0.15">
      <c r="B36" s="244"/>
      <c r="C36" s="244"/>
      <c r="D36" s="244"/>
      <c r="E36" s="244"/>
      <c r="F36" s="244"/>
      <c r="G36" s="244"/>
      <c r="I36" s="244"/>
      <c r="L36" s="244"/>
      <c r="N36" s="244"/>
      <c r="O36" s="244"/>
      <c r="P36" s="244"/>
      <c r="Q36" s="244"/>
      <c r="R36" s="244"/>
      <c r="S36" s="244"/>
      <c r="T36" s="244"/>
      <c r="U36" s="244"/>
      <c r="V36" s="244"/>
      <c r="W36" s="244"/>
      <c r="X36" s="244"/>
    </row>
    <row r="37" spans="2:34" s="243" customFormat="1" x14ac:dyDescent="0.15">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x14ac:dyDescent="0.15">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x14ac:dyDescent="0.15">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x14ac:dyDescent="0.15">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x14ac:dyDescent="0.15">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x14ac:dyDescent="0.15">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x14ac:dyDescent="0.15">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x14ac:dyDescent="0.15">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x14ac:dyDescent="0.15">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x14ac:dyDescent="0.15">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x14ac:dyDescent="0.15">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x14ac:dyDescent="0.15">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x14ac:dyDescent="0.15">
      <c r="AB49" s="244"/>
      <c r="AC49" s="244"/>
      <c r="AD49" s="244"/>
      <c r="AE49" s="244"/>
      <c r="AF49" s="244"/>
      <c r="AG49" s="244"/>
      <c r="AH49" s="244"/>
    </row>
    <row r="50" spans="28:34" s="243" customFormat="1" x14ac:dyDescent="0.15">
      <c r="AB50" s="244"/>
      <c r="AC50" s="244"/>
      <c r="AD50" s="244"/>
    </row>
    <row r="51" spans="28:34" s="243" customFormat="1" x14ac:dyDescent="0.15">
      <c r="AB51" s="244"/>
    </row>
    <row r="52" spans="28:34" s="243" customFormat="1" x14ac:dyDescent="0.15">
      <c r="AB52" s="244"/>
      <c r="AC52" s="244"/>
      <c r="AD52" s="244"/>
      <c r="AE52" s="244"/>
      <c r="AF52" s="244"/>
      <c r="AG52" s="244"/>
      <c r="AH52" s="244"/>
    </row>
    <row r="53" spans="28:34" s="243" customFormat="1" x14ac:dyDescent="0.15">
      <c r="AB53" s="244"/>
      <c r="AC53" s="244"/>
      <c r="AD53" s="244"/>
      <c r="AE53" s="244"/>
    </row>
    <row r="54" spans="28:34" s="243" customFormat="1" x14ac:dyDescent="0.15">
      <c r="AB54" s="244"/>
      <c r="AC54" s="244"/>
      <c r="AD54" s="244"/>
      <c r="AE54" s="244"/>
      <c r="AF54" s="244"/>
      <c r="AG54" s="244"/>
    </row>
    <row r="55" spans="28:34" s="243" customFormat="1" x14ac:dyDescent="0.15">
      <c r="AB55" s="244"/>
      <c r="AC55" s="244"/>
      <c r="AD55" s="244"/>
      <c r="AE55" s="244"/>
      <c r="AF55" s="244"/>
      <c r="AG55" s="244"/>
      <c r="AH55" s="244"/>
    </row>
    <row r="56" spans="28:34" s="243" customFormat="1" x14ac:dyDescent="0.15"/>
    <row r="57" spans="28:34" s="243" customFormat="1" x14ac:dyDescent="0.15">
      <c r="AB57" s="244"/>
      <c r="AC57" s="244"/>
      <c r="AD57" s="244"/>
      <c r="AE57" s="244"/>
      <c r="AF57" s="244"/>
      <c r="AG57" s="244"/>
    </row>
    <row r="58" spans="28:34" s="243" customFormat="1" x14ac:dyDescent="0.15">
      <c r="AB58" s="244"/>
      <c r="AC58" s="244"/>
      <c r="AD58" s="244"/>
      <c r="AE58" s="244"/>
      <c r="AF58" s="244"/>
      <c r="AG58" s="244"/>
    </row>
    <row r="59" spans="28:34" s="243" customFormat="1" x14ac:dyDescent="0.15">
      <c r="AB59" s="244"/>
      <c r="AC59" s="244"/>
      <c r="AD59" s="244"/>
      <c r="AE59" s="244"/>
      <c r="AF59" s="244"/>
      <c r="AG59" s="244"/>
      <c r="AH59" s="244"/>
    </row>
    <row r="60" spans="28:34" s="243" customFormat="1" x14ac:dyDescent="0.15">
      <c r="AB60" s="244"/>
      <c r="AC60" s="244"/>
      <c r="AD60" s="244"/>
      <c r="AE60" s="244"/>
      <c r="AF60" s="244"/>
      <c r="AG60" s="244"/>
      <c r="AH60" s="244"/>
    </row>
    <row r="61" spans="28:34" s="243" customFormat="1" x14ac:dyDescent="0.15">
      <c r="AB61" s="244"/>
      <c r="AC61" s="244"/>
      <c r="AD61" s="244"/>
      <c r="AE61" s="244"/>
      <c r="AF61" s="244"/>
      <c r="AG61" s="244"/>
      <c r="AH61" s="244"/>
    </row>
    <row r="62" spans="28:34" s="243" customFormat="1" x14ac:dyDescent="0.15">
      <c r="AB62" s="244"/>
      <c r="AC62" s="244"/>
      <c r="AD62" s="244"/>
      <c r="AE62" s="244"/>
      <c r="AF62" s="244"/>
      <c r="AG62" s="244"/>
      <c r="AH62" s="244"/>
    </row>
    <row r="63" spans="28:34" s="243" customFormat="1" x14ac:dyDescent="0.15">
      <c r="AB63" s="244"/>
      <c r="AC63" s="244"/>
      <c r="AD63" s="244"/>
      <c r="AE63" s="244"/>
      <c r="AF63" s="244"/>
      <c r="AG63" s="244"/>
    </row>
    <row r="64" spans="28:34" s="243" customFormat="1" x14ac:dyDescent="0.15">
      <c r="AB64" s="244"/>
      <c r="AC64" s="244"/>
      <c r="AD64" s="244"/>
      <c r="AE64" s="244"/>
      <c r="AF64" s="244"/>
    </row>
    <row r="65" spans="28:34" s="243" customFormat="1" x14ac:dyDescent="0.15">
      <c r="AB65" s="244"/>
      <c r="AC65" s="244"/>
      <c r="AD65" s="244"/>
      <c r="AE65" s="244"/>
      <c r="AF65" s="244"/>
      <c r="AG65" s="244"/>
      <c r="AH65" s="244"/>
    </row>
    <row r="66" spans="28:34" s="243" customFormat="1" x14ac:dyDescent="0.15">
      <c r="AB66" s="244"/>
      <c r="AC66" s="244"/>
      <c r="AD66" s="244"/>
      <c r="AE66" s="244"/>
      <c r="AF66" s="244"/>
      <c r="AG66" s="244"/>
      <c r="AH66" s="244"/>
    </row>
    <row r="67" spans="28:34" s="243" customFormat="1" x14ac:dyDescent="0.15">
      <c r="AB67" s="244"/>
      <c r="AC67" s="244"/>
      <c r="AD67" s="244"/>
      <c r="AE67" s="244"/>
      <c r="AF67" s="244"/>
      <c r="AG67" s="244"/>
      <c r="AH67" s="244"/>
    </row>
    <row r="68" spans="28:34" s="243" customFormat="1" x14ac:dyDescent="0.15"/>
    <row r="69" spans="28:34" s="243" customFormat="1" x14ac:dyDescent="0.15">
      <c r="AB69" s="244"/>
      <c r="AC69" s="244"/>
      <c r="AD69" s="244"/>
      <c r="AE69" s="244"/>
    </row>
    <row r="70" spans="28:34" s="243" customFormat="1" x14ac:dyDescent="0.15">
      <c r="AB70" s="244"/>
      <c r="AC70" s="244"/>
      <c r="AD70" s="244"/>
      <c r="AE70" s="244"/>
      <c r="AF70" s="244"/>
      <c r="AG70" s="244"/>
      <c r="AH70" s="244"/>
    </row>
    <row r="71" spans="28:34" s="243" customFormat="1" x14ac:dyDescent="0.15">
      <c r="AB71" s="244"/>
      <c r="AC71" s="244"/>
      <c r="AD71" s="244"/>
      <c r="AE71" s="244"/>
      <c r="AF71" s="244"/>
      <c r="AG71" s="244"/>
      <c r="AH71" s="244"/>
    </row>
    <row r="72" spans="28:34" s="243" customFormat="1" x14ac:dyDescent="0.15">
      <c r="AB72" s="244"/>
      <c r="AC72" s="244"/>
      <c r="AD72" s="244"/>
      <c r="AE72" s="244"/>
      <c r="AF72" s="244"/>
      <c r="AG72" s="244"/>
      <c r="AH72" s="244"/>
    </row>
    <row r="73" spans="28:34" s="243" customFormat="1" x14ac:dyDescent="0.15">
      <c r="AB73" s="244"/>
      <c r="AC73" s="244"/>
      <c r="AD73" s="244"/>
      <c r="AE73" s="244"/>
      <c r="AF73" s="244"/>
      <c r="AG73" s="244"/>
      <c r="AH73" s="244"/>
    </row>
    <row r="74" spans="28:34" s="243" customFormat="1" x14ac:dyDescent="0.15">
      <c r="AB74" s="244"/>
      <c r="AC74" s="244"/>
      <c r="AD74" s="244"/>
      <c r="AE74" s="244"/>
      <c r="AF74" s="244"/>
      <c r="AG74" s="244"/>
      <c r="AH74" s="244"/>
    </row>
    <row r="75" spans="28:34" s="243" customFormat="1" x14ac:dyDescent="0.15">
      <c r="AB75" s="244"/>
      <c r="AC75" s="244"/>
      <c r="AD75" s="244"/>
      <c r="AE75" s="244"/>
      <c r="AF75" s="244"/>
      <c r="AG75" s="244"/>
    </row>
    <row r="76" spans="28:34" s="243" customFormat="1" x14ac:dyDescent="0.15">
      <c r="AB76" s="244"/>
      <c r="AC76" s="244"/>
      <c r="AD76" s="244"/>
      <c r="AE76" s="244"/>
    </row>
    <row r="77" spans="28:34" s="243" customFormat="1" x14ac:dyDescent="0.15">
      <c r="AB77" s="244"/>
      <c r="AC77" s="244"/>
      <c r="AD77" s="244"/>
      <c r="AE77" s="244"/>
      <c r="AF77" s="244"/>
    </row>
    <row r="78" spans="28:34" s="243" customFormat="1" x14ac:dyDescent="0.15">
      <c r="AB78" s="244"/>
      <c r="AC78" s="244"/>
      <c r="AD78" s="244"/>
      <c r="AE78" s="244"/>
      <c r="AF78" s="244"/>
      <c r="AG78" s="244"/>
      <c r="AH78" s="244"/>
    </row>
    <row r="79" spans="28:34" s="243" customFormat="1" x14ac:dyDescent="0.15">
      <c r="AB79" s="244"/>
      <c r="AC79" s="244"/>
      <c r="AD79" s="244"/>
      <c r="AE79" s="244"/>
      <c r="AF79" s="244"/>
      <c r="AG79" s="244"/>
      <c r="AH79" s="244"/>
    </row>
    <row r="80" spans="28:34" s="243" customFormat="1" x14ac:dyDescent="0.15">
      <c r="AB80" s="244"/>
      <c r="AC80" s="244"/>
      <c r="AD80" s="244"/>
      <c r="AE80" s="244"/>
      <c r="AF80" s="244"/>
      <c r="AG80" s="244"/>
      <c r="AH80" s="244"/>
    </row>
    <row r="81" spans="25:34" s="243" customFormat="1" x14ac:dyDescent="0.15">
      <c r="Y81" s="244"/>
      <c r="Z81" s="244"/>
      <c r="AA81" s="244"/>
      <c r="AB81" s="244"/>
      <c r="AC81" s="244"/>
      <c r="AD81" s="244"/>
      <c r="AE81" s="244"/>
      <c r="AF81" s="244"/>
      <c r="AG81" s="244"/>
      <c r="AH81" s="244"/>
    </row>
    <row r="82" spans="25:34" s="243" customFormat="1" x14ac:dyDescent="0.15">
      <c r="Z82" s="244"/>
      <c r="AA82" s="244"/>
      <c r="AB82" s="244"/>
      <c r="AC82" s="244"/>
      <c r="AD82" s="244"/>
      <c r="AE82" s="244"/>
      <c r="AF82" s="244"/>
      <c r="AG82" s="244"/>
      <c r="AH82" s="244"/>
    </row>
    <row r="83" spans="25:34" s="243" customFormat="1" x14ac:dyDescent="0.15"/>
    <row r="84" spans="25:34" s="243" customFormat="1" x14ac:dyDescent="0.15">
      <c r="Y84" s="244"/>
      <c r="Z84" s="244"/>
      <c r="AA84" s="244"/>
      <c r="AB84" s="244"/>
      <c r="AC84" s="244"/>
      <c r="AD84" s="244"/>
      <c r="AE84" s="244"/>
      <c r="AF84" s="244"/>
      <c r="AG84" s="244"/>
      <c r="AH84" s="244"/>
    </row>
    <row r="85" spans="25:34" s="243" customFormat="1" x14ac:dyDescent="0.15">
      <c r="Y85" s="244"/>
      <c r="Z85" s="244"/>
      <c r="AA85" s="244"/>
      <c r="AB85" s="244"/>
      <c r="AC85" s="244"/>
      <c r="AD85" s="244"/>
      <c r="AE85" s="244"/>
      <c r="AF85" s="244"/>
      <c r="AG85" s="244"/>
      <c r="AH85" s="244"/>
    </row>
    <row r="86" spans="25:34" s="243" customFormat="1" x14ac:dyDescent="0.15">
      <c r="Y86" s="244"/>
      <c r="Z86" s="244"/>
      <c r="AA86" s="244"/>
      <c r="AB86" s="244"/>
      <c r="AC86" s="244"/>
      <c r="AD86" s="244"/>
      <c r="AE86" s="244"/>
      <c r="AF86" s="244"/>
      <c r="AG86" s="244"/>
      <c r="AH86" s="244"/>
    </row>
    <row r="87" spans="25:34" s="243" customFormat="1" x14ac:dyDescent="0.15">
      <c r="Y87" s="244"/>
      <c r="Z87" s="244"/>
      <c r="AA87" s="244"/>
      <c r="AB87" s="244"/>
      <c r="AC87" s="244"/>
      <c r="AD87" s="244"/>
      <c r="AE87" s="244"/>
      <c r="AF87" s="244"/>
      <c r="AG87" s="244"/>
      <c r="AH87" s="244"/>
    </row>
    <row r="88" spans="25:34" s="243" customFormat="1" x14ac:dyDescent="0.15">
      <c r="Y88" s="244"/>
      <c r="Z88" s="244"/>
      <c r="AA88" s="244"/>
      <c r="AB88" s="244"/>
      <c r="AC88" s="244"/>
      <c r="AD88" s="244"/>
      <c r="AE88" s="244"/>
      <c r="AF88" s="244"/>
      <c r="AG88" s="244"/>
    </row>
    <row r="89" spans="25:34" s="243" customFormat="1" x14ac:dyDescent="0.15">
      <c r="Y89" s="244"/>
      <c r="Z89" s="244"/>
      <c r="AA89" s="244"/>
      <c r="AB89" s="244"/>
      <c r="AC89" s="244"/>
      <c r="AD89" s="244"/>
      <c r="AE89" s="244"/>
      <c r="AF89" s="244"/>
      <c r="AG89" s="244"/>
      <c r="AH89" s="244"/>
    </row>
    <row r="90" spans="25:34" s="243" customFormat="1" x14ac:dyDescent="0.15">
      <c r="Y90" s="244"/>
      <c r="Z90" s="244"/>
      <c r="AA90" s="244"/>
      <c r="AB90" s="244"/>
      <c r="AC90" s="244"/>
      <c r="AD90" s="244"/>
      <c r="AE90" s="244"/>
      <c r="AF90" s="244"/>
      <c r="AG90" s="244"/>
      <c r="AH90" s="244"/>
    </row>
    <row r="91" spans="25:34" s="243" customFormat="1" x14ac:dyDescent="0.15">
      <c r="Y91" s="244"/>
      <c r="Z91" s="244"/>
      <c r="AA91" s="244"/>
      <c r="AB91" s="244"/>
      <c r="AC91" s="244"/>
      <c r="AD91" s="244"/>
      <c r="AE91" s="244"/>
      <c r="AF91" s="244"/>
      <c r="AG91" s="244"/>
      <c r="AH91" s="244"/>
    </row>
    <row r="92" spans="25:34" s="243" customFormat="1" ht="13.5" customHeight="1" x14ac:dyDescent="0.15">
      <c r="Y92" s="244"/>
      <c r="Z92" s="244"/>
      <c r="AA92" s="244"/>
      <c r="AB92" s="244"/>
      <c r="AC92" s="244"/>
      <c r="AD92" s="244"/>
      <c r="AE92" s="244"/>
      <c r="AF92" s="244"/>
      <c r="AG92" s="244"/>
      <c r="AH92" s="244"/>
    </row>
    <row r="93" spans="25:34" s="243" customFormat="1" ht="13.5" customHeight="1" x14ac:dyDescent="0.15">
      <c r="Y93" s="244"/>
      <c r="Z93" s="244"/>
      <c r="AA93" s="244"/>
      <c r="AB93" s="244"/>
      <c r="AC93" s="244"/>
      <c r="AD93" s="244"/>
      <c r="AE93" s="244"/>
      <c r="AF93" s="244"/>
      <c r="AG93" s="244"/>
      <c r="AH93" s="244"/>
    </row>
    <row r="94" spans="25:34" s="243" customFormat="1" ht="13.5" customHeight="1" x14ac:dyDescent="0.15">
      <c r="Y94" s="244"/>
      <c r="Z94" s="244"/>
      <c r="AA94" s="244"/>
      <c r="AB94" s="244"/>
      <c r="AC94" s="244"/>
      <c r="AD94" s="244"/>
      <c r="AE94" s="244"/>
    </row>
    <row r="95" spans="25:34" s="243" customFormat="1" ht="13.5" customHeight="1" x14ac:dyDescent="0.15">
      <c r="Y95" s="244"/>
      <c r="Z95" s="244"/>
      <c r="AA95" s="244"/>
      <c r="AB95" s="244"/>
      <c r="AC95" s="244"/>
      <c r="AD95" s="244"/>
      <c r="AE95" s="244"/>
      <c r="AF95" s="244"/>
      <c r="AG95" s="244"/>
    </row>
    <row r="96" spans="25:34" s="243" customFormat="1" ht="13.5" customHeight="1" x14ac:dyDescent="0.15">
      <c r="Y96" s="244"/>
      <c r="Z96" s="244"/>
      <c r="AA96" s="244"/>
      <c r="AB96" s="244"/>
      <c r="AC96" s="244"/>
      <c r="AD96" s="244"/>
      <c r="AE96" s="244"/>
      <c r="AF96" s="244"/>
      <c r="AG96" s="244"/>
      <c r="AH96" s="244"/>
    </row>
    <row r="97" spans="33:34" s="243" customFormat="1" ht="13.5" customHeight="1" x14ac:dyDescent="0.15">
      <c r="AG97" s="244"/>
      <c r="AH97" s="244"/>
    </row>
    <row r="98" spans="33:34" s="243" customFormat="1" ht="13.5" customHeight="1" x14ac:dyDescent="0.15">
      <c r="AG98" s="244"/>
      <c r="AH98" s="244"/>
    </row>
    <row r="99" spans="33:34" s="243" customFormat="1" ht="13.5" customHeight="1" x14ac:dyDescent="0.15">
      <c r="AG99" s="244"/>
      <c r="AH99" s="244"/>
    </row>
    <row r="100" spans="33:34" s="243" customFormat="1" ht="13.5" customHeight="1" x14ac:dyDescent="0.15">
      <c r="AG100" s="244"/>
      <c r="AH100" s="244"/>
    </row>
    <row r="101" spans="33:34" s="243" customFormat="1" ht="13.5" customHeight="1" x14ac:dyDescent="0.15">
      <c r="AG101" s="244"/>
    </row>
    <row r="102" spans="33:34" s="243" customFormat="1" ht="13.5" customHeight="1" x14ac:dyDescent="0.15">
      <c r="AG102" s="244"/>
      <c r="AH102" s="244"/>
    </row>
    <row r="103" spans="33:34" s="243" customFormat="1" ht="13.5" customHeight="1" x14ac:dyDescent="0.15">
      <c r="AG103" s="244"/>
      <c r="AH103" s="244"/>
    </row>
    <row r="104" spans="33:34" s="243" customFormat="1" ht="13.5" customHeight="1" x14ac:dyDescent="0.15"/>
    <row r="105" spans="33:34" s="243" customFormat="1" ht="13.5" customHeight="1" x14ac:dyDescent="0.15">
      <c r="AG105" s="244"/>
      <c r="AH105" s="244"/>
    </row>
    <row r="106" spans="33:34" s="243" customFormat="1" ht="13.5" customHeight="1" x14ac:dyDescent="0.15">
      <c r="AG106" s="244"/>
      <c r="AH106" s="244"/>
    </row>
    <row r="107" spans="33:34" s="243" customFormat="1" ht="13.5" customHeight="1" x14ac:dyDescent="0.15">
      <c r="AG107" s="244"/>
      <c r="AH107" s="244"/>
    </row>
    <row r="108" spans="33:34" s="243" customFormat="1" ht="13.5" customHeight="1" x14ac:dyDescent="0.15">
      <c r="AG108" s="244"/>
      <c r="AH108" s="244"/>
    </row>
    <row r="109" spans="33:34" s="243" customFormat="1" ht="13.5" customHeight="1" x14ac:dyDescent="0.15">
      <c r="AG109" s="244"/>
      <c r="AH109" s="244"/>
    </row>
    <row r="110" spans="33:34" s="243" customFormat="1" ht="13.5" customHeight="1" x14ac:dyDescent="0.15">
      <c r="AG110" s="244"/>
      <c r="AH110" s="244"/>
    </row>
    <row r="111" spans="33:34" s="243" customFormat="1" ht="13.5" customHeight="1" x14ac:dyDescent="0.15">
      <c r="AG111" s="244"/>
      <c r="AH111" s="244"/>
    </row>
    <row r="112" spans="33:34" s="243" customFormat="1" ht="13.5" customHeight="1" x14ac:dyDescent="0.15">
      <c r="AG112" s="244"/>
      <c r="AH112" s="244"/>
    </row>
    <row r="113" spans="34:34" s="243" customFormat="1" ht="13.5" customHeight="1" x14ac:dyDescent="0.15">
      <c r="AH113" s="244"/>
    </row>
    <row r="114" spans="34:34" s="243" customFormat="1" ht="13.5" customHeight="1" x14ac:dyDescent="0.15">
      <c r="AH114" s="244"/>
    </row>
    <row r="115" spans="34:34" s="243" customFormat="1" ht="13.5" customHeight="1" x14ac:dyDescent="0.15">
      <c r="AH115" s="244"/>
    </row>
    <row r="116" spans="34:34" s="243" customFormat="1" ht="13.5" customHeight="1" x14ac:dyDescent="0.15"/>
    <row r="117" spans="34:34" s="243" customFormat="1" ht="13.5" customHeight="1" x14ac:dyDescent="0.15">
      <c r="AH117" s="244"/>
    </row>
    <row r="118" spans="34:34" s="243" customFormat="1" ht="13.5" customHeight="1" x14ac:dyDescent="0.15">
      <c r="AH118" s="244"/>
    </row>
    <row r="119" spans="34:34" s="243" customFormat="1" ht="13.5" customHeight="1" x14ac:dyDescent="0.15">
      <c r="AH119" s="244"/>
    </row>
    <row r="120" spans="34:34" s="243" customFormat="1" ht="13.5" customHeight="1" x14ac:dyDescent="0.15"/>
    <row r="121" spans="34:34" s="243" customFormat="1" ht="13.5" customHeight="1" x14ac:dyDescent="0.15"/>
    <row r="122" spans="34:34" s="243" customFormat="1" ht="13.5" customHeight="1" x14ac:dyDescent="0.15">
      <c r="AH122" s="244"/>
    </row>
    <row r="123" spans="34:34" s="243" customFormat="1" ht="13.5" customHeight="1" x14ac:dyDescent="0.15">
      <c r="AH123" s="244"/>
    </row>
    <row r="124" spans="34:34" s="243" customFormat="1" ht="13.5" customHeight="1" x14ac:dyDescent="0.15">
      <c r="AH124" s="244"/>
    </row>
    <row r="125" spans="34:34" s="243" customFormat="1" ht="13.5" customHeight="1" x14ac:dyDescent="0.15">
      <c r="AH125" s="244"/>
    </row>
    <row r="126" spans="34:34" s="243" customFormat="1" ht="13.5" hidden="1" customHeight="1" x14ac:dyDescent="0.15">
      <c r="AH126" s="244"/>
    </row>
    <row r="127" spans="34:34" s="243" customFormat="1" ht="13.5" hidden="1" customHeight="1" x14ac:dyDescent="0.15">
      <c r="AH127" s="244"/>
    </row>
    <row r="128" spans="34:34" s="243" customFormat="1" ht="13.5" hidden="1" customHeight="1" x14ac:dyDescent="0.15">
      <c r="AH128" s="244"/>
    </row>
    <row r="129" s="243" customFormat="1" ht="13.5" hidden="1" customHeight="1" x14ac:dyDescent="0.15"/>
    <row r="130" s="243" customFormat="1" ht="13.5" hidden="1" customHeight="1" x14ac:dyDescent="0.15"/>
    <row r="131" s="243" customFormat="1" ht="13.5" hidden="1" customHeight="1" x14ac:dyDescent="0.15"/>
    <row r="132" s="243" customFormat="1" ht="13.5" hidden="1" customHeight="1" x14ac:dyDescent="0.15"/>
    <row r="133" s="243" customFormat="1" ht="13.5" hidden="1" customHeight="1" x14ac:dyDescent="0.15"/>
    <row r="134" s="243" customFormat="1" ht="13.5" hidden="1" customHeight="1" x14ac:dyDescent="0.15"/>
    <row r="135" s="243" customFormat="1"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x14ac:dyDescent="0.15"/>
    <row r="2" spans="2:34" s="243" customFormat="1" x14ac:dyDescent="0.15">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x14ac:dyDescent="0.15">
      <c r="B3" s="244"/>
      <c r="T3" s="244"/>
    </row>
    <row r="4" spans="2:34" s="243" customForma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x14ac:dyDescent="0.1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x14ac:dyDescent="0.15">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x14ac:dyDescent="0.15">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x14ac:dyDescent="0.15">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x14ac:dyDescent="0.15">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x14ac:dyDescent="0.15">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x14ac:dyDescent="0.15">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x14ac:dyDescent="0.15">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x14ac:dyDescent="0.15">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x14ac:dyDescent="0.15">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x14ac:dyDescent="0.15">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x14ac:dyDescent="0.15">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x14ac:dyDescent="0.15">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x14ac:dyDescent="0.15">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x14ac:dyDescent="0.15">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x14ac:dyDescent="0.15">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x14ac:dyDescent="0.15">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x14ac:dyDescent="0.15">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x14ac:dyDescent="0.15">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x14ac:dyDescent="0.15">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x14ac:dyDescent="0.15">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x14ac:dyDescent="0.15">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x14ac:dyDescent="0.15">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x14ac:dyDescent="0.15">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x14ac:dyDescent="0.15">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x14ac:dyDescent="0.15">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x14ac:dyDescent="0.15">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x14ac:dyDescent="0.15">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x14ac:dyDescent="0.15">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x14ac:dyDescent="0.15">
      <c r="B36" s="244"/>
      <c r="C36" s="244"/>
      <c r="D36" s="244"/>
      <c r="E36" s="244"/>
      <c r="F36" s="244"/>
      <c r="G36" s="244"/>
      <c r="I36" s="244"/>
      <c r="L36" s="244"/>
      <c r="N36" s="244"/>
      <c r="O36" s="244"/>
      <c r="P36" s="244"/>
      <c r="Q36" s="244"/>
      <c r="R36" s="244"/>
      <c r="S36" s="244"/>
      <c r="T36" s="244"/>
      <c r="U36" s="244"/>
      <c r="V36" s="244"/>
      <c r="W36" s="244"/>
      <c r="X36" s="244"/>
    </row>
    <row r="37" spans="2:34" s="243" customFormat="1" x14ac:dyDescent="0.15">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x14ac:dyDescent="0.15">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x14ac:dyDescent="0.15">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x14ac:dyDescent="0.15">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x14ac:dyDescent="0.15">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x14ac:dyDescent="0.15">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x14ac:dyDescent="0.15">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x14ac:dyDescent="0.15">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x14ac:dyDescent="0.15">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x14ac:dyDescent="0.15">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x14ac:dyDescent="0.15">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x14ac:dyDescent="0.15">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x14ac:dyDescent="0.15">
      <c r="AB49" s="244"/>
      <c r="AC49" s="244"/>
      <c r="AD49" s="244"/>
      <c r="AE49" s="244"/>
      <c r="AF49" s="244"/>
      <c r="AG49" s="244"/>
      <c r="AH49" s="244"/>
    </row>
    <row r="50" spans="28:34" s="243" customFormat="1" x14ac:dyDescent="0.15">
      <c r="AB50" s="244"/>
      <c r="AC50" s="244"/>
      <c r="AD50" s="244"/>
    </row>
    <row r="51" spans="28:34" s="243" customFormat="1" x14ac:dyDescent="0.15">
      <c r="AB51" s="244"/>
    </row>
    <row r="52" spans="28:34" s="243" customFormat="1" x14ac:dyDescent="0.15">
      <c r="AB52" s="244"/>
      <c r="AC52" s="244"/>
      <c r="AD52" s="244"/>
      <c r="AE52" s="244"/>
      <c r="AF52" s="244"/>
      <c r="AG52" s="244"/>
      <c r="AH52" s="244"/>
    </row>
    <row r="53" spans="28:34" s="243" customFormat="1" x14ac:dyDescent="0.15">
      <c r="AB53" s="244"/>
      <c r="AC53" s="244"/>
      <c r="AD53" s="244"/>
      <c r="AE53" s="244"/>
    </row>
    <row r="54" spans="28:34" s="243" customFormat="1" x14ac:dyDescent="0.15">
      <c r="AB54" s="244"/>
      <c r="AC54" s="244"/>
      <c r="AD54" s="244"/>
      <c r="AE54" s="244"/>
      <c r="AF54" s="244"/>
      <c r="AG54" s="244"/>
    </row>
    <row r="55" spans="28:34" s="243" customFormat="1" x14ac:dyDescent="0.15">
      <c r="AB55" s="244"/>
      <c r="AC55" s="244"/>
      <c r="AD55" s="244"/>
      <c r="AE55" s="244"/>
      <c r="AF55" s="244"/>
      <c r="AG55" s="244"/>
      <c r="AH55" s="244"/>
    </row>
    <row r="56" spans="28:34" s="243" customFormat="1" x14ac:dyDescent="0.15"/>
    <row r="57" spans="28:34" s="243" customFormat="1" x14ac:dyDescent="0.15">
      <c r="AB57" s="244"/>
      <c r="AC57" s="244"/>
      <c r="AD57" s="244"/>
      <c r="AE57" s="244"/>
      <c r="AF57" s="244"/>
      <c r="AG57" s="244"/>
    </row>
    <row r="58" spans="28:34" s="243" customFormat="1" x14ac:dyDescent="0.15">
      <c r="AB58" s="244"/>
      <c r="AC58" s="244"/>
      <c r="AD58" s="244"/>
      <c r="AE58" s="244"/>
      <c r="AF58" s="244"/>
      <c r="AG58" s="244"/>
    </row>
    <row r="59" spans="28:34" s="243" customFormat="1" x14ac:dyDescent="0.15">
      <c r="AB59" s="244"/>
      <c r="AC59" s="244"/>
      <c r="AD59" s="244"/>
      <c r="AE59" s="244"/>
      <c r="AF59" s="244"/>
    </row>
    <row r="60" spans="28:34" s="243" customFormat="1" x14ac:dyDescent="0.15">
      <c r="AB60" s="244"/>
      <c r="AC60" s="244"/>
      <c r="AD60" s="244"/>
      <c r="AE60" s="244"/>
      <c r="AF60" s="244"/>
      <c r="AG60" s="244"/>
      <c r="AH60" s="244"/>
    </row>
    <row r="61" spans="28:34" s="243" customFormat="1" x14ac:dyDescent="0.15">
      <c r="AB61" s="244"/>
      <c r="AC61" s="244"/>
      <c r="AD61" s="244"/>
      <c r="AE61" s="244"/>
      <c r="AF61" s="244"/>
      <c r="AG61" s="244"/>
      <c r="AH61" s="244"/>
    </row>
    <row r="62" spans="28:34" s="243" customFormat="1" x14ac:dyDescent="0.15">
      <c r="AB62" s="244"/>
      <c r="AC62" s="244"/>
      <c r="AD62" s="244"/>
      <c r="AE62" s="244"/>
      <c r="AF62" s="244"/>
      <c r="AG62" s="244"/>
      <c r="AH62" s="244"/>
    </row>
    <row r="63" spans="28:34" s="243" customFormat="1" x14ac:dyDescent="0.15">
      <c r="AB63" s="244"/>
      <c r="AC63" s="244"/>
      <c r="AD63" s="244"/>
      <c r="AE63" s="244"/>
      <c r="AF63" s="244"/>
      <c r="AG63" s="244"/>
    </row>
    <row r="64" spans="28:34" s="243" customFormat="1" x14ac:dyDescent="0.15">
      <c r="AB64" s="244"/>
      <c r="AC64" s="244"/>
      <c r="AD64" s="244"/>
      <c r="AE64" s="244"/>
      <c r="AF64" s="244"/>
    </row>
    <row r="65" spans="28:34" s="243" customFormat="1" x14ac:dyDescent="0.15">
      <c r="AB65" s="244"/>
      <c r="AC65" s="244"/>
      <c r="AD65" s="244"/>
      <c r="AE65" s="244"/>
      <c r="AF65" s="244"/>
      <c r="AG65" s="244"/>
      <c r="AH65" s="244"/>
    </row>
    <row r="66" spans="28:34" s="243" customFormat="1" x14ac:dyDescent="0.15">
      <c r="AB66" s="244"/>
      <c r="AC66" s="244"/>
      <c r="AD66" s="244"/>
      <c r="AE66" s="244"/>
      <c r="AF66" s="244"/>
      <c r="AG66" s="244"/>
      <c r="AH66" s="244"/>
    </row>
    <row r="67" spans="28:34" s="243" customFormat="1" x14ac:dyDescent="0.15">
      <c r="AB67" s="244"/>
      <c r="AC67" s="244"/>
      <c r="AD67" s="244"/>
      <c r="AE67" s="244"/>
      <c r="AF67" s="244"/>
      <c r="AG67" s="244"/>
      <c r="AH67" s="244"/>
    </row>
    <row r="68" spans="28:34" s="243" customFormat="1" x14ac:dyDescent="0.15"/>
    <row r="69" spans="28:34" s="243" customFormat="1" x14ac:dyDescent="0.15">
      <c r="AB69" s="244"/>
      <c r="AC69" s="244"/>
      <c r="AD69" s="244"/>
      <c r="AE69" s="244"/>
    </row>
    <row r="70" spans="28:34" s="243" customFormat="1" x14ac:dyDescent="0.15">
      <c r="AB70" s="244"/>
      <c r="AC70" s="244"/>
      <c r="AD70" s="244"/>
      <c r="AE70" s="244"/>
      <c r="AF70" s="244"/>
      <c r="AG70" s="244"/>
      <c r="AH70" s="244"/>
    </row>
    <row r="71" spans="28:34" s="243" customFormat="1" x14ac:dyDescent="0.15">
      <c r="AB71" s="244"/>
      <c r="AC71" s="244"/>
      <c r="AD71" s="244"/>
      <c r="AE71" s="244"/>
      <c r="AF71" s="244"/>
      <c r="AG71" s="244"/>
      <c r="AH71" s="244"/>
    </row>
    <row r="72" spans="28:34" s="243" customFormat="1" x14ac:dyDescent="0.15">
      <c r="AB72" s="244"/>
      <c r="AC72" s="244"/>
      <c r="AD72" s="244"/>
      <c r="AE72" s="244"/>
      <c r="AF72" s="244"/>
      <c r="AG72" s="244"/>
      <c r="AH72" s="244"/>
    </row>
    <row r="73" spans="28:34" s="243" customFormat="1" x14ac:dyDescent="0.15">
      <c r="AB73" s="244"/>
      <c r="AC73" s="244"/>
      <c r="AD73" s="244"/>
      <c r="AE73" s="244"/>
      <c r="AF73" s="244"/>
      <c r="AG73" s="244"/>
      <c r="AH73" s="244"/>
    </row>
    <row r="74" spans="28:34" s="243" customFormat="1" x14ac:dyDescent="0.15">
      <c r="AB74" s="244"/>
      <c r="AC74" s="244"/>
      <c r="AD74" s="244"/>
      <c r="AE74" s="244"/>
      <c r="AF74" s="244"/>
      <c r="AG74" s="244"/>
      <c r="AH74" s="244"/>
    </row>
    <row r="75" spans="28:34" s="243" customFormat="1" x14ac:dyDescent="0.15">
      <c r="AB75" s="244"/>
      <c r="AC75" s="244"/>
      <c r="AD75" s="244"/>
      <c r="AE75" s="244"/>
      <c r="AF75" s="244"/>
      <c r="AG75" s="244"/>
    </row>
    <row r="76" spans="28:34" s="243" customFormat="1" x14ac:dyDescent="0.15">
      <c r="AB76" s="244"/>
      <c r="AC76" s="244"/>
      <c r="AD76" s="244"/>
      <c r="AE76" s="244"/>
    </row>
    <row r="77" spans="28:34" s="243" customFormat="1" x14ac:dyDescent="0.15">
      <c r="AB77" s="244"/>
      <c r="AC77" s="244"/>
      <c r="AD77" s="244"/>
      <c r="AE77" s="244"/>
      <c r="AF77" s="244"/>
    </row>
    <row r="78" spans="28:34" s="243" customFormat="1" x14ac:dyDescent="0.15">
      <c r="AB78" s="244"/>
      <c r="AC78" s="244"/>
      <c r="AD78" s="244"/>
      <c r="AE78" s="244"/>
      <c r="AF78" s="244"/>
      <c r="AG78" s="244"/>
      <c r="AH78" s="244"/>
    </row>
    <row r="79" spans="28:34" s="243" customFormat="1" x14ac:dyDescent="0.15">
      <c r="AB79" s="244"/>
      <c r="AC79" s="244"/>
      <c r="AD79" s="244"/>
      <c r="AE79" s="244"/>
      <c r="AF79" s="244"/>
      <c r="AG79" s="244"/>
      <c r="AH79" s="244"/>
    </row>
    <row r="80" spans="28:34" s="243" customFormat="1" x14ac:dyDescent="0.15">
      <c r="AB80" s="244"/>
      <c r="AC80" s="244"/>
      <c r="AD80" s="244"/>
      <c r="AE80" s="244"/>
      <c r="AF80" s="244"/>
      <c r="AG80" s="244"/>
      <c r="AH80" s="244"/>
    </row>
    <row r="81" spans="25:34" s="243" customFormat="1" x14ac:dyDescent="0.15">
      <c r="Y81" s="244"/>
      <c r="Z81" s="244"/>
      <c r="AA81" s="244"/>
      <c r="AB81" s="244"/>
      <c r="AC81" s="244"/>
      <c r="AD81" s="244"/>
      <c r="AE81" s="244"/>
      <c r="AF81" s="244"/>
      <c r="AG81" s="244"/>
      <c r="AH81" s="244"/>
    </row>
    <row r="82" spans="25:34" s="243" customFormat="1" x14ac:dyDescent="0.15">
      <c r="Z82" s="244"/>
      <c r="AA82" s="244"/>
      <c r="AB82" s="244"/>
      <c r="AC82" s="244"/>
      <c r="AD82" s="244"/>
      <c r="AE82" s="244"/>
      <c r="AF82" s="244"/>
      <c r="AG82" s="244"/>
      <c r="AH82" s="244"/>
    </row>
    <row r="83" spans="25:34" s="243" customFormat="1" x14ac:dyDescent="0.15"/>
    <row r="84" spans="25:34" s="243" customFormat="1" x14ac:dyDescent="0.15">
      <c r="Y84" s="244"/>
      <c r="Z84" s="244"/>
      <c r="AA84" s="244"/>
      <c r="AB84" s="244"/>
      <c r="AC84" s="244"/>
      <c r="AD84" s="244"/>
      <c r="AE84" s="244"/>
      <c r="AF84" s="244"/>
      <c r="AG84" s="244"/>
      <c r="AH84" s="244"/>
    </row>
    <row r="85" spans="25:34" s="243" customFormat="1" x14ac:dyDescent="0.15">
      <c r="Y85" s="244"/>
      <c r="Z85" s="244"/>
      <c r="AA85" s="244"/>
      <c r="AB85" s="244"/>
      <c r="AC85" s="244"/>
      <c r="AD85" s="244"/>
      <c r="AE85" s="244"/>
      <c r="AF85" s="244"/>
      <c r="AG85" s="244"/>
      <c r="AH85" s="244"/>
    </row>
    <row r="86" spans="25:34" s="243" customFormat="1" x14ac:dyDescent="0.15">
      <c r="Y86" s="244"/>
      <c r="Z86" s="244"/>
      <c r="AA86" s="244"/>
      <c r="AB86" s="244"/>
      <c r="AC86" s="244"/>
      <c r="AD86" s="244"/>
      <c r="AE86" s="244"/>
      <c r="AF86" s="244"/>
      <c r="AG86" s="244"/>
      <c r="AH86" s="244"/>
    </row>
    <row r="87" spans="25:34" s="243" customFormat="1" x14ac:dyDescent="0.15">
      <c r="Y87" s="244"/>
      <c r="Z87" s="244"/>
      <c r="AA87" s="244"/>
      <c r="AB87" s="244"/>
      <c r="AC87" s="244"/>
      <c r="AD87" s="244"/>
      <c r="AE87" s="244"/>
      <c r="AF87" s="244"/>
      <c r="AG87" s="244"/>
      <c r="AH87" s="244"/>
    </row>
    <row r="88" spans="25:34" s="243" customFormat="1" x14ac:dyDescent="0.15">
      <c r="Y88" s="244"/>
      <c r="Z88" s="244"/>
      <c r="AA88" s="244"/>
      <c r="AB88" s="244"/>
      <c r="AC88" s="244"/>
      <c r="AD88" s="244"/>
      <c r="AE88" s="244"/>
      <c r="AF88" s="244"/>
      <c r="AG88" s="244"/>
    </row>
    <row r="89" spans="25:34" s="243" customFormat="1" x14ac:dyDescent="0.15">
      <c r="Y89" s="244"/>
      <c r="Z89" s="244"/>
      <c r="AA89" s="244"/>
      <c r="AB89" s="244"/>
      <c r="AC89" s="244"/>
      <c r="AD89" s="244"/>
      <c r="AE89" s="244"/>
      <c r="AF89" s="244"/>
      <c r="AG89" s="244"/>
      <c r="AH89" s="244"/>
    </row>
    <row r="90" spans="25:34" s="243" customFormat="1" x14ac:dyDescent="0.15">
      <c r="Y90" s="244"/>
      <c r="Z90" s="244"/>
      <c r="AA90" s="244"/>
      <c r="AB90" s="244"/>
      <c r="AC90" s="244"/>
      <c r="AD90" s="244"/>
      <c r="AE90" s="244"/>
      <c r="AF90" s="244"/>
      <c r="AG90" s="244"/>
      <c r="AH90" s="244"/>
    </row>
    <row r="91" spans="25:34" s="243" customFormat="1" x14ac:dyDescent="0.15">
      <c r="Y91" s="244"/>
      <c r="Z91" s="244"/>
      <c r="AA91" s="244"/>
      <c r="AB91" s="244"/>
      <c r="AC91" s="244"/>
      <c r="AD91" s="244"/>
      <c r="AE91" s="244"/>
      <c r="AF91" s="244"/>
      <c r="AG91" s="244"/>
      <c r="AH91" s="244"/>
    </row>
    <row r="92" spans="25:34" s="243" customFormat="1" ht="13.5" customHeight="1" x14ac:dyDescent="0.15">
      <c r="Y92" s="244"/>
      <c r="Z92" s="244"/>
      <c r="AA92" s="244"/>
      <c r="AB92" s="244"/>
      <c r="AC92" s="244"/>
      <c r="AD92" s="244"/>
      <c r="AE92" s="244"/>
      <c r="AF92" s="244"/>
      <c r="AG92" s="244"/>
      <c r="AH92" s="244"/>
    </row>
    <row r="93" spans="25:34" s="243" customFormat="1" ht="13.5" customHeight="1" x14ac:dyDescent="0.15">
      <c r="Y93" s="244"/>
      <c r="Z93" s="244"/>
      <c r="AA93" s="244"/>
      <c r="AB93" s="244"/>
      <c r="AC93" s="244"/>
      <c r="AD93" s="244"/>
      <c r="AE93" s="244"/>
      <c r="AF93" s="244"/>
      <c r="AG93" s="244"/>
      <c r="AH93" s="244"/>
    </row>
    <row r="94" spans="25:34" s="243" customFormat="1" ht="13.5" customHeight="1" x14ac:dyDescent="0.15">
      <c r="Y94" s="244"/>
      <c r="Z94" s="244"/>
      <c r="AA94" s="244"/>
      <c r="AB94" s="244"/>
      <c r="AC94" s="244"/>
      <c r="AD94" s="244"/>
      <c r="AE94" s="244"/>
    </row>
    <row r="95" spans="25:34" s="243" customFormat="1" ht="13.5" customHeight="1" x14ac:dyDescent="0.15">
      <c r="Y95" s="244"/>
      <c r="Z95" s="244"/>
      <c r="AA95" s="244"/>
      <c r="AB95" s="244"/>
      <c r="AC95" s="244"/>
      <c r="AD95" s="244"/>
      <c r="AE95" s="244"/>
      <c r="AF95" s="244"/>
      <c r="AG95" s="244"/>
    </row>
    <row r="96" spans="25:34" s="243" customFormat="1" ht="13.5" customHeight="1" x14ac:dyDescent="0.15">
      <c r="Y96" s="244"/>
      <c r="Z96" s="244"/>
      <c r="AA96" s="244"/>
      <c r="AB96" s="244"/>
      <c r="AC96" s="244"/>
      <c r="AD96" s="244"/>
      <c r="AE96" s="244"/>
      <c r="AF96" s="244"/>
      <c r="AG96" s="244"/>
      <c r="AH96" s="244"/>
    </row>
    <row r="97" spans="33:34" s="243" customFormat="1" ht="13.5" customHeight="1" x14ac:dyDescent="0.15">
      <c r="AG97" s="244"/>
      <c r="AH97" s="244"/>
    </row>
    <row r="98" spans="33:34" s="243" customFormat="1" ht="13.5" customHeight="1" x14ac:dyDescent="0.15">
      <c r="AG98" s="244"/>
      <c r="AH98" s="244"/>
    </row>
    <row r="99" spans="33:34" s="243" customFormat="1" ht="13.5" customHeight="1" x14ac:dyDescent="0.15">
      <c r="AG99" s="244"/>
      <c r="AH99" s="244"/>
    </row>
    <row r="100" spans="33:34" s="243" customFormat="1" ht="13.5" customHeight="1" x14ac:dyDescent="0.15">
      <c r="AG100" s="244"/>
      <c r="AH100" s="244"/>
    </row>
    <row r="101" spans="33:34" s="243" customFormat="1" ht="13.5" customHeight="1" x14ac:dyDescent="0.15">
      <c r="AG101" s="244"/>
    </row>
    <row r="102" spans="33:34" s="243" customFormat="1" ht="13.5" customHeight="1" x14ac:dyDescent="0.15">
      <c r="AG102" s="244"/>
      <c r="AH102" s="244"/>
    </row>
    <row r="103" spans="33:34" s="243" customFormat="1" ht="13.5" customHeight="1" x14ac:dyDescent="0.15">
      <c r="AG103" s="244"/>
      <c r="AH103" s="244"/>
    </row>
    <row r="104" spans="33:34" s="243" customFormat="1" ht="13.5" customHeight="1" x14ac:dyDescent="0.15"/>
    <row r="105" spans="33:34" s="243" customFormat="1" ht="13.5" customHeight="1" x14ac:dyDescent="0.15">
      <c r="AG105" s="244"/>
      <c r="AH105" s="244"/>
    </row>
    <row r="106" spans="33:34" s="243" customFormat="1" ht="13.5" customHeight="1" x14ac:dyDescent="0.15">
      <c r="AG106" s="244"/>
      <c r="AH106" s="244"/>
    </row>
    <row r="107" spans="33:34" s="243" customFormat="1" ht="13.5" customHeight="1" x14ac:dyDescent="0.15">
      <c r="AG107" s="244"/>
      <c r="AH107" s="244"/>
    </row>
    <row r="108" spans="33:34" s="243" customFormat="1" ht="13.5" customHeight="1" x14ac:dyDescent="0.15">
      <c r="AG108" s="244"/>
      <c r="AH108" s="244"/>
    </row>
    <row r="109" spans="33:34" s="243" customFormat="1" ht="13.5" customHeight="1" x14ac:dyDescent="0.15">
      <c r="AG109" s="244"/>
      <c r="AH109" s="244"/>
    </row>
    <row r="110" spans="33:34" s="243" customFormat="1" ht="13.5" customHeight="1" x14ac:dyDescent="0.15">
      <c r="AG110" s="244"/>
      <c r="AH110" s="244"/>
    </row>
    <row r="111" spans="33:34" s="243" customFormat="1" ht="13.5" customHeight="1" x14ac:dyDescent="0.15">
      <c r="AG111" s="244"/>
      <c r="AH111" s="244"/>
    </row>
    <row r="112" spans="33:34" s="243" customFormat="1" ht="13.5" customHeight="1" x14ac:dyDescent="0.15">
      <c r="AG112" s="244"/>
      <c r="AH112" s="244"/>
    </row>
    <row r="113" spans="34:34" s="243" customFormat="1" ht="13.5" customHeight="1" x14ac:dyDescent="0.15">
      <c r="AH113" s="244"/>
    </row>
    <row r="114" spans="34:34" s="243" customFormat="1" ht="13.5" customHeight="1" x14ac:dyDescent="0.15">
      <c r="AH114" s="244"/>
    </row>
    <row r="115" spans="34:34" s="243" customFormat="1" ht="13.5" customHeight="1" x14ac:dyDescent="0.15">
      <c r="AH115" s="244"/>
    </row>
    <row r="116" spans="34:34" s="243" customFormat="1" ht="13.5" customHeight="1" x14ac:dyDescent="0.15"/>
    <row r="117" spans="34:34" s="243" customFormat="1" ht="13.5" customHeight="1" x14ac:dyDescent="0.15">
      <c r="AH117" s="244"/>
    </row>
    <row r="118" spans="34:34" s="243" customFormat="1" ht="13.5" customHeight="1" x14ac:dyDescent="0.15">
      <c r="AH118" s="244"/>
    </row>
    <row r="119" spans="34:34" s="243" customFormat="1" ht="13.5" customHeight="1" x14ac:dyDescent="0.15">
      <c r="AH119" s="244"/>
    </row>
    <row r="120" spans="34:34" s="243" customFormat="1" ht="13.5" customHeight="1" x14ac:dyDescent="0.15"/>
    <row r="121" spans="34:34" s="243" customFormat="1" ht="13.5" customHeight="1" x14ac:dyDescent="0.15"/>
    <row r="122" spans="34:34" s="243" customFormat="1" ht="13.5" customHeight="1" x14ac:dyDescent="0.15">
      <c r="AH122" s="244"/>
    </row>
    <row r="123" spans="34:34" s="243" customFormat="1" ht="13.5" customHeight="1" x14ac:dyDescent="0.15">
      <c r="AH123" s="244"/>
    </row>
    <row r="124" spans="34:34" s="243" customFormat="1" ht="13.5" customHeight="1" x14ac:dyDescent="0.15">
      <c r="AH124" s="244"/>
    </row>
    <row r="125" spans="34:34" s="243" customFormat="1" ht="13.5" customHeight="1" x14ac:dyDescent="0.15">
      <c r="AH125" s="244"/>
    </row>
    <row r="126" spans="34:34" s="243" customFormat="1" ht="13.5" hidden="1" customHeight="1" x14ac:dyDescent="0.15">
      <c r="AH126" s="244"/>
    </row>
    <row r="127" spans="34:34" s="243" customFormat="1" ht="13.5" hidden="1" customHeight="1" x14ac:dyDescent="0.15">
      <c r="AH127" s="244"/>
    </row>
    <row r="128" spans="34:34" s="243" customFormat="1" ht="13.5" hidden="1" customHeight="1" x14ac:dyDescent="0.15">
      <c r="AH128" s="244"/>
    </row>
    <row r="129" s="243" customFormat="1" ht="13.5" hidden="1" customHeight="1" x14ac:dyDescent="0.15"/>
    <row r="130" s="243" customFormat="1" ht="13.5" hidden="1" customHeight="1" x14ac:dyDescent="0.15"/>
    <row r="131" s="243" customFormat="1" ht="13.5" hidden="1" customHeight="1" x14ac:dyDescent="0.15"/>
    <row r="132" s="243" customFormat="1" ht="13.5" hidden="1" customHeight="1" x14ac:dyDescent="0.15"/>
    <row r="133" s="243" customFormat="1" ht="13.5" hidden="1" customHeight="1" x14ac:dyDescent="0.15"/>
    <row r="134" s="243" customFormat="1" ht="13.5" hidden="1" customHeight="1" x14ac:dyDescent="0.15"/>
    <row r="135" s="243" customFormat="1"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48783</v>
      </c>
      <c r="E3" s="118"/>
      <c r="F3" s="119">
        <v>70582</v>
      </c>
      <c r="G3" s="120"/>
      <c r="H3" s="121"/>
    </row>
    <row r="4" spans="1:8" x14ac:dyDescent="0.15">
      <c r="A4" s="122"/>
      <c r="B4" s="123"/>
      <c r="C4" s="124"/>
      <c r="D4" s="125">
        <v>28356</v>
      </c>
      <c r="E4" s="126"/>
      <c r="F4" s="127">
        <v>36117</v>
      </c>
      <c r="G4" s="128"/>
      <c r="H4" s="129"/>
    </row>
    <row r="5" spans="1:8" x14ac:dyDescent="0.15">
      <c r="A5" s="110" t="s">
        <v>512</v>
      </c>
      <c r="B5" s="115"/>
      <c r="C5" s="116"/>
      <c r="D5" s="117">
        <v>48058</v>
      </c>
      <c r="E5" s="118"/>
      <c r="F5" s="119">
        <v>81990</v>
      </c>
      <c r="G5" s="120"/>
      <c r="H5" s="121"/>
    </row>
    <row r="6" spans="1:8" x14ac:dyDescent="0.15">
      <c r="A6" s="122"/>
      <c r="B6" s="123"/>
      <c r="C6" s="124"/>
      <c r="D6" s="125">
        <v>34486</v>
      </c>
      <c r="E6" s="126"/>
      <c r="F6" s="127">
        <v>34482</v>
      </c>
      <c r="G6" s="128"/>
      <c r="H6" s="129"/>
    </row>
    <row r="7" spans="1:8" x14ac:dyDescent="0.15">
      <c r="A7" s="110" t="s">
        <v>513</v>
      </c>
      <c r="B7" s="115"/>
      <c r="C7" s="116"/>
      <c r="D7" s="117">
        <v>34846</v>
      </c>
      <c r="E7" s="118"/>
      <c r="F7" s="119">
        <v>87551</v>
      </c>
      <c r="G7" s="120"/>
      <c r="H7" s="121"/>
    </row>
    <row r="8" spans="1:8" x14ac:dyDescent="0.15">
      <c r="A8" s="122"/>
      <c r="B8" s="123"/>
      <c r="C8" s="124"/>
      <c r="D8" s="125">
        <v>20697</v>
      </c>
      <c r="E8" s="126"/>
      <c r="F8" s="127">
        <v>43994</v>
      </c>
      <c r="G8" s="128"/>
      <c r="H8" s="129"/>
    </row>
    <row r="9" spans="1:8" x14ac:dyDescent="0.15">
      <c r="A9" s="110" t="s">
        <v>514</v>
      </c>
      <c r="B9" s="115"/>
      <c r="C9" s="116"/>
      <c r="D9" s="117">
        <v>49972</v>
      </c>
      <c r="E9" s="118"/>
      <c r="F9" s="119">
        <v>106092</v>
      </c>
      <c r="G9" s="120"/>
      <c r="H9" s="121"/>
    </row>
    <row r="10" spans="1:8" x14ac:dyDescent="0.15">
      <c r="A10" s="122"/>
      <c r="B10" s="123"/>
      <c r="C10" s="124"/>
      <c r="D10" s="125">
        <v>26445</v>
      </c>
      <c r="E10" s="126"/>
      <c r="F10" s="127">
        <v>44299</v>
      </c>
      <c r="G10" s="128"/>
      <c r="H10" s="129"/>
    </row>
    <row r="11" spans="1:8" x14ac:dyDescent="0.15">
      <c r="A11" s="110" t="s">
        <v>515</v>
      </c>
      <c r="B11" s="115"/>
      <c r="C11" s="116"/>
      <c r="D11" s="117">
        <v>37790</v>
      </c>
      <c r="E11" s="118"/>
      <c r="F11" s="119">
        <v>78903</v>
      </c>
      <c r="G11" s="120"/>
      <c r="H11" s="121"/>
    </row>
    <row r="12" spans="1:8" x14ac:dyDescent="0.15">
      <c r="A12" s="122"/>
      <c r="B12" s="123"/>
      <c r="C12" s="130"/>
      <c r="D12" s="125">
        <v>23950</v>
      </c>
      <c r="E12" s="126"/>
      <c r="F12" s="127">
        <v>49201</v>
      </c>
      <c r="G12" s="128"/>
      <c r="H12" s="129"/>
    </row>
    <row r="13" spans="1:8" x14ac:dyDescent="0.15">
      <c r="A13" s="110"/>
      <c r="B13" s="115"/>
      <c r="C13" s="131"/>
      <c r="D13" s="132">
        <v>43890</v>
      </c>
      <c r="E13" s="133"/>
      <c r="F13" s="134">
        <v>85024</v>
      </c>
      <c r="G13" s="135"/>
      <c r="H13" s="121"/>
    </row>
    <row r="14" spans="1:8" x14ac:dyDescent="0.15">
      <c r="A14" s="122"/>
      <c r="B14" s="123"/>
      <c r="C14" s="124"/>
      <c r="D14" s="125">
        <v>26787</v>
      </c>
      <c r="E14" s="126"/>
      <c r="F14" s="127">
        <v>41619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7.18</v>
      </c>
      <c r="C19" s="136">
        <f>ROUND(VALUE(SUBSTITUTE(実質収支比率等に係る経年分析!G$48,"▲","-")),2)</f>
        <v>8.39</v>
      </c>
      <c r="D19" s="136">
        <f>ROUND(VALUE(SUBSTITUTE(実質収支比率等に係る経年分析!H$48,"▲","-")),2)</f>
        <v>5.27</v>
      </c>
      <c r="E19" s="136">
        <f>ROUND(VALUE(SUBSTITUTE(実質収支比率等に係る経年分析!I$48,"▲","-")),2)</f>
        <v>6.11</v>
      </c>
      <c r="F19" s="136">
        <f>ROUND(VALUE(SUBSTITUTE(実質収支比率等に係る経年分析!J$48,"▲","-")),2)</f>
        <v>8.4700000000000006</v>
      </c>
    </row>
    <row r="20" spans="1:11" x14ac:dyDescent="0.15">
      <c r="A20" s="136" t="s">
        <v>44</v>
      </c>
      <c r="B20" s="136">
        <f>ROUND(VALUE(SUBSTITUTE(実質収支比率等に係る経年分析!F$47,"▲","-")),2)</f>
        <v>17.52</v>
      </c>
      <c r="C20" s="136">
        <f>ROUND(VALUE(SUBSTITUTE(実質収支比率等に係る経年分析!G$47,"▲","-")),2)</f>
        <v>23.24</v>
      </c>
      <c r="D20" s="136">
        <f>ROUND(VALUE(SUBSTITUTE(実質収支比率等に係る経年分析!H$47,"▲","-")),2)</f>
        <v>26.63</v>
      </c>
      <c r="E20" s="136">
        <f>ROUND(VALUE(SUBSTITUTE(実質収支比率等に係る経年分析!I$47,"▲","-")),2)</f>
        <v>25.64</v>
      </c>
      <c r="F20" s="136">
        <f>ROUND(VALUE(SUBSTITUTE(実質収支比率等に係る経年分析!J$47,"▲","-")),2)</f>
        <v>29.59</v>
      </c>
    </row>
    <row r="21" spans="1:11" x14ac:dyDescent="0.15">
      <c r="A21" s="136" t="s">
        <v>45</v>
      </c>
      <c r="B21" s="136">
        <f>IF(ISNUMBER(VALUE(SUBSTITUTE(実質収支比率等に係る経年分析!F$49,"▲","-"))),ROUND(VALUE(SUBSTITUTE(実質収支比率等に係る経年分析!F$49,"▲","-")),2),NA())</f>
        <v>-6.45</v>
      </c>
      <c r="C21" s="136">
        <f>IF(ISNUMBER(VALUE(SUBSTITUTE(実質収支比率等に係る経年分析!G$49,"▲","-"))),ROUND(VALUE(SUBSTITUTE(実質収支比率等に係る経年分析!G$49,"▲","-")),2),NA())</f>
        <v>6.8</v>
      </c>
      <c r="D21" s="136">
        <f>IF(ISNUMBER(VALUE(SUBSTITUTE(実質収支比率等に係る経年分析!H$49,"▲","-"))),ROUND(VALUE(SUBSTITUTE(実質収支比率等に係る経年分析!H$49,"▲","-")),2),NA())</f>
        <v>0.01</v>
      </c>
      <c r="E21" s="136">
        <f>IF(ISNUMBER(VALUE(SUBSTITUTE(実質収支比率等に係る経年分析!I$49,"▲","-"))),ROUND(VALUE(SUBSTITUTE(実質収支比率等に係る経年分析!I$49,"▲","-")),2),NA())</f>
        <v>0.86</v>
      </c>
      <c r="F21" s="136">
        <f>IF(ISNUMBER(VALUE(SUBSTITUTE(実質収支比率等に係る経年分析!J$49,"▲","-"))),ROUND(VALUE(SUBSTITUTE(実質収支比率等に係る経年分析!J$49,"▲","-")),2),NA())</f>
        <v>5.94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富士見町後期高齢者医療特別会計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富士見町観光施設貸付事業特別会計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富士見町国民健康保険特別会計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1.1399999999999999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7.29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8.4700000000000006</v>
      </c>
    </row>
    <row r="35" spans="1:16" x14ac:dyDescent="0.15">
      <c r="A35" s="137" t="str">
        <f>IF(連結実質赤字比率に係る赤字・黒字の構成分析!C$35="",NA(),連結実質赤字比率に係る赤字・黒字の構成分析!C$35)</f>
        <v>富士見町下水道事業会計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v>
      </c>
    </row>
    <row r="36" spans="1:16" x14ac:dyDescent="0.15">
      <c r="A36" s="137" t="str">
        <f>IF(連結実質赤字比率に係る赤字・黒字の構成分析!C$34="",NA(),連結実質赤字比率に係る赤字・黒字の構成分析!C$34)</f>
        <v>富士見町水道事業会計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33.049999999999997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33.159999999999997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40.630000000000003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859</v>
      </c>
      <c r="E42" s="138"/>
      <c r="F42" s="138"/>
      <c r="G42" s="138">
        <f>'実質公債費比率（分子）の構造'!L$52</f>
        <v>837</v>
      </c>
      <c r="H42" s="138"/>
      <c r="I42" s="138"/>
      <c r="J42" s="138">
        <f>'実質公債費比率（分子）の構造'!M$52</f>
        <v>915</v>
      </c>
      <c r="K42" s="138"/>
      <c r="L42" s="138"/>
      <c r="M42" s="138">
        <f>'実質公債費比率（分子）の構造'!N$52</f>
        <v>905</v>
      </c>
      <c r="N42" s="138"/>
      <c r="O42" s="138"/>
      <c r="P42" s="138">
        <f>'実質公債費比率（分子）の構造'!O$52</f>
        <v>909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42</v>
      </c>
      <c r="C44" s="138"/>
      <c r="D44" s="138"/>
      <c r="E44" s="138">
        <f>'実質公債費比率（分子）の構造'!L$50</f>
        <v>71</v>
      </c>
      <c r="F44" s="138"/>
      <c r="G44" s="138"/>
      <c r="H44" s="138">
        <f>'実質公債費比率（分子）の構造'!M$50</f>
        <v>70</v>
      </c>
      <c r="I44" s="138"/>
      <c r="J44" s="138"/>
      <c r="K44" s="138">
        <f>'実質公債費比率（分子）の構造'!N$50</f>
        <v>66</v>
      </c>
      <c r="L44" s="138"/>
      <c r="M44" s="138"/>
      <c r="N44" s="138">
        <f>'実質公債費比率（分子）の構造'!O$50</f>
        <v>56</v>
      </c>
      <c r="O44" s="138"/>
      <c r="P44" s="138"/>
    </row>
    <row r="45" spans="1:16" x14ac:dyDescent="0.15">
      <c r="A45" s="138" t="s">
        <v>55</v>
      </c>
      <c r="B45" s="138">
        <f>'実質公債費比率（分子）の構造'!K$49</f>
        <v>25</v>
      </c>
      <c r="C45" s="138"/>
      <c r="D45" s="138"/>
      <c r="E45" s="138">
        <f>'実質公債費比率（分子）の構造'!L$49</f>
        <v>9</v>
      </c>
      <c r="F45" s="138"/>
      <c r="G45" s="138"/>
      <c r="H45" s="138">
        <f>'実質公債費比率（分子）の構造'!M$49</f>
        <v>9</v>
      </c>
      <c r="I45" s="138"/>
      <c r="J45" s="138"/>
      <c r="K45" s="138">
        <f>'実質公債費比率（分子）の構造'!N$49</f>
        <v>9</v>
      </c>
      <c r="L45" s="138"/>
      <c r="M45" s="138"/>
      <c r="N45" s="138">
        <f>'実質公債費比率（分子）の構造'!O$49</f>
        <v>14</v>
      </c>
      <c r="O45" s="138"/>
      <c r="P45" s="138"/>
    </row>
    <row r="46" spans="1:16" x14ac:dyDescent="0.15">
      <c r="A46" s="138" t="s">
        <v>56</v>
      </c>
      <c r="B46" s="138">
        <f>'実質公債費比率（分子）の構造'!K$48</f>
        <v>491</v>
      </c>
      <c r="C46" s="138"/>
      <c r="D46" s="138"/>
      <c r="E46" s="138">
        <f>'実質公債費比率（分子）の構造'!L$48</f>
        <v>478</v>
      </c>
      <c r="F46" s="138"/>
      <c r="G46" s="138"/>
      <c r="H46" s="138">
        <f>'実質公債費比率（分子）の構造'!M$48</f>
        <v>535</v>
      </c>
      <c r="I46" s="138"/>
      <c r="J46" s="138"/>
      <c r="K46" s="138">
        <f>'実質公債費比率（分子）の構造'!N$48</f>
        <v>518</v>
      </c>
      <c r="L46" s="138"/>
      <c r="M46" s="138"/>
      <c r="N46" s="138">
        <f>'実質公債費比率（分子）の構造'!O$48</f>
        <v>516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569</v>
      </c>
      <c r="C49" s="138"/>
      <c r="D49" s="138"/>
      <c r="E49" s="138">
        <f>'実質公債費比率（分子）の構造'!L$45</f>
        <v>537</v>
      </c>
      <c r="F49" s="138"/>
      <c r="G49" s="138"/>
      <c r="H49" s="138">
        <f>'実質公債費比率（分子）の構造'!M$45</f>
        <v>590</v>
      </c>
      <c r="I49" s="138"/>
      <c r="J49" s="138"/>
      <c r="K49" s="138">
        <f>'実質公債費比率（分子）の構造'!N$45</f>
        <v>580</v>
      </c>
      <c r="L49" s="138"/>
      <c r="M49" s="138"/>
      <c r="N49" s="138">
        <f>'実質公債費比率（分子）の構造'!O$45</f>
        <v>597</v>
      </c>
      <c r="O49" s="138"/>
      <c r="P49" s="138"/>
    </row>
    <row r="50" spans="1:16" x14ac:dyDescent="0.15">
      <c r="A50" s="138" t="s">
        <v>60</v>
      </c>
      <c r="B50" s="138" t="e">
        <f>NA()</f>
        <v>#N/A</v>
      </c>
      <c r="C50" s="138">
        <f>IF(ISNUMBER('実質公債費比率（分子）の構造'!K$53),'実質公債費比率（分子）の構造'!K$53,NA())</f>
        <v>268</v>
      </c>
      <c r="D50" s="138" t="e">
        <f>NA()</f>
        <v>#N/A</v>
      </c>
      <c r="E50" s="138" t="e">
        <f>NA()</f>
        <v>#N/A</v>
      </c>
      <c r="F50" s="138">
        <f>IF(ISNUMBER('実質公債費比率（分子）の構造'!L$53),'実質公債費比率（分子）の構造'!L$53,NA())</f>
        <v>258</v>
      </c>
      <c r="G50" s="138" t="e">
        <f>NA()</f>
        <v>#N/A</v>
      </c>
      <c r="H50" s="138" t="e">
        <f>NA()</f>
        <v>#N/A</v>
      </c>
      <c r="I50" s="138">
        <f>IF(ISNUMBER('実質公債費比率（分子）の構造'!M$53),'実質公債費比率（分子）の構造'!M$53,NA())</f>
        <v>289</v>
      </c>
      <c r="J50" s="138" t="e">
        <f>NA()</f>
        <v>#N/A</v>
      </c>
      <c r="K50" s="138" t="e">
        <f>NA()</f>
        <v>#N/A</v>
      </c>
      <c r="L50" s="138">
        <f>IF(ISNUMBER('実質公債費比率（分子）の構造'!N$53),'実質公債費比率（分子）の構造'!N$53,NA())</f>
        <v>268</v>
      </c>
      <c r="M50" s="138" t="e">
        <f>NA()</f>
        <v>#N/A</v>
      </c>
      <c r="N50" s="138" t="e">
        <f>NA()</f>
        <v>#N/A</v>
      </c>
      <c r="O50" s="138">
        <f>IF(ISNUMBER('実質公債費比率（分子）の構造'!O$53),'実質公債費比率（分子）の構造'!O$53,NA())</f>
        <v>274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8865</v>
      </c>
      <c r="E56" s="137"/>
      <c r="F56" s="137"/>
      <c r="G56" s="137">
        <f>'将来負担比率（分子）の構造'!J$52</f>
        <v>8773</v>
      </c>
      <c r="H56" s="137"/>
      <c r="I56" s="137"/>
      <c r="J56" s="137">
        <f>'将来負担比率（分子）の構造'!K$52</f>
        <v>8520</v>
      </c>
      <c r="K56" s="137"/>
      <c r="L56" s="137"/>
      <c r="M56" s="137">
        <f>'将来負担比率（分子）の構造'!L$52</f>
        <v>8180</v>
      </c>
      <c r="N56" s="137"/>
      <c r="O56" s="137"/>
      <c r="P56" s="137">
        <f>'将来負担比率（分子）の構造'!M$52</f>
        <v>7822</v>
      </c>
    </row>
    <row r="57" spans="1:16" x14ac:dyDescent="0.15">
      <c r="A57" s="137" t="s">
        <v>36</v>
      </c>
      <c r="B57" s="137"/>
      <c r="C57" s="137"/>
      <c r="D57" s="137">
        <f>'将来負担比率（分子）の構造'!I$51</f>
        <v>112</v>
      </c>
      <c r="E57" s="137"/>
      <c r="F57" s="137"/>
      <c r="G57" s="137">
        <f>'将来負担比率（分子）の構造'!J$51</f>
        <v>101</v>
      </c>
      <c r="H57" s="137"/>
      <c r="I57" s="137"/>
      <c r="J57" s="137">
        <f>'将来負担比率（分子）の構造'!K$51</f>
        <v>90</v>
      </c>
      <c r="K57" s="137"/>
      <c r="L57" s="137"/>
      <c r="M57" s="137">
        <f>'将来負担比率（分子）の構造'!L$51</f>
        <v>79</v>
      </c>
      <c r="N57" s="137"/>
      <c r="O57" s="137"/>
      <c r="P57" s="137">
        <f>'将来負担比率（分子）の構造'!M$51</f>
        <v>69</v>
      </c>
    </row>
    <row r="58" spans="1:16" x14ac:dyDescent="0.15">
      <c r="A58" s="137" t="s">
        <v>35</v>
      </c>
      <c r="B58" s="137"/>
      <c r="C58" s="137"/>
      <c r="D58" s="137">
        <f>'将来負担比率（分子）の構造'!I$50</f>
        <v>2885</v>
      </c>
      <c r="E58" s="137"/>
      <c r="F58" s="137"/>
      <c r="G58" s="137">
        <f>'将来負担比率（分子）の構造'!J$50</f>
        <v>3341</v>
      </c>
      <c r="H58" s="137"/>
      <c r="I58" s="137"/>
      <c r="J58" s="137">
        <f>'将来負担比率（分子）の構造'!K$50</f>
        <v>3874</v>
      </c>
      <c r="K58" s="137"/>
      <c r="L58" s="137"/>
      <c r="M58" s="137">
        <f>'将来負担比率（分子）の構造'!L$50</f>
        <v>3122</v>
      </c>
      <c r="N58" s="137"/>
      <c r="O58" s="137"/>
      <c r="P58" s="137">
        <f>'将来負担比率（分子）の構造'!M$50</f>
        <v>3337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1044</v>
      </c>
      <c r="C61" s="137"/>
      <c r="D61" s="137"/>
      <c r="E61" s="137">
        <f>'将来負担比率（分子）の構造'!J$46</f>
        <v>50</v>
      </c>
      <c r="F61" s="137"/>
      <c r="G61" s="137"/>
      <c r="H61" s="137">
        <f>'将来負担比率（分子）の構造'!K$46</f>
        <v>50</v>
      </c>
      <c r="I61" s="137"/>
      <c r="J61" s="137"/>
      <c r="K61" s="137">
        <f>'将来負担比率（分子）の構造'!L$46</f>
        <v>50</v>
      </c>
      <c r="L61" s="137"/>
      <c r="M61" s="137"/>
      <c r="N61" s="137">
        <f>'将来負担比率（分子）の構造'!M$46</f>
        <v>50</v>
      </c>
      <c r="O61" s="137"/>
      <c r="P61" s="137"/>
    </row>
    <row r="62" spans="1:16" x14ac:dyDescent="0.15">
      <c r="A62" s="137" t="s">
        <v>29</v>
      </c>
      <c r="B62" s="137">
        <f>'将来負担比率（分子）の構造'!I$45</f>
        <v>1703</v>
      </c>
      <c r="C62" s="137"/>
      <c r="D62" s="137"/>
      <c r="E62" s="137">
        <f>'将来負担比率（分子）の構造'!J$45</f>
        <v>1692</v>
      </c>
      <c r="F62" s="137"/>
      <c r="G62" s="137"/>
      <c r="H62" s="137">
        <f>'将来負担比率（分子）の構造'!K$45</f>
        <v>1379</v>
      </c>
      <c r="I62" s="137"/>
      <c r="J62" s="137"/>
      <c r="K62" s="137">
        <f>'将来負担比率（分子）の構造'!L$45</f>
        <v>1367</v>
      </c>
      <c r="L62" s="137"/>
      <c r="M62" s="137"/>
      <c r="N62" s="137">
        <f>'将来負担比率（分子）の構造'!M$45</f>
        <v>1359</v>
      </c>
      <c r="O62" s="137"/>
      <c r="P62" s="137"/>
    </row>
    <row r="63" spans="1:16" x14ac:dyDescent="0.15">
      <c r="A63" s="137" t="s">
        <v>28</v>
      </c>
      <c r="B63" s="137">
        <f>'将来負担比率（分子）の構造'!I$44</f>
        <v>60</v>
      </c>
      <c r="C63" s="137"/>
      <c r="D63" s="137"/>
      <c r="E63" s="137">
        <f>'将来負担比率（分子）の構造'!J$44</f>
        <v>97</v>
      </c>
      <c r="F63" s="137"/>
      <c r="G63" s="137"/>
      <c r="H63" s="137">
        <f>'将来負担比率（分子）の構造'!K$44</f>
        <v>150</v>
      </c>
      <c r="I63" s="137"/>
      <c r="J63" s="137"/>
      <c r="K63" s="137">
        <f>'将来負担比率（分子）の構造'!L$44</f>
        <v>144</v>
      </c>
      <c r="L63" s="137"/>
      <c r="M63" s="137"/>
      <c r="N63" s="137">
        <f>'将来負担比率（分子）の構造'!M$44</f>
        <v>135</v>
      </c>
      <c r="O63" s="137"/>
      <c r="P63" s="137"/>
    </row>
    <row r="64" spans="1:16" x14ac:dyDescent="0.15">
      <c r="A64" s="137" t="s">
        <v>27</v>
      </c>
      <c r="B64" s="137">
        <f>'将来負担比率（分子）の構造'!I$43</f>
        <v>5671</v>
      </c>
      <c r="C64" s="137"/>
      <c r="D64" s="137"/>
      <c r="E64" s="137">
        <f>'将来負担比率（分子）の構造'!J$43</f>
        <v>5174</v>
      </c>
      <c r="F64" s="137"/>
      <c r="G64" s="137"/>
      <c r="H64" s="137">
        <f>'将来負担比率（分子）の構造'!K$43</f>
        <v>4968</v>
      </c>
      <c r="I64" s="137"/>
      <c r="J64" s="137"/>
      <c r="K64" s="137">
        <f>'将来負担比率（分子）の構造'!L$43</f>
        <v>4656</v>
      </c>
      <c r="L64" s="137"/>
      <c r="M64" s="137"/>
      <c r="N64" s="137">
        <f>'将来負担比率（分子）の構造'!M$43</f>
        <v>4369</v>
      </c>
      <c r="O64" s="137"/>
      <c r="P64" s="137"/>
    </row>
    <row r="65" spans="1:16" x14ac:dyDescent="0.15">
      <c r="A65" s="137" t="s">
        <v>26</v>
      </c>
      <c r="B65" s="137">
        <f>'将来負担比率（分子）の構造'!I$42</f>
        <v>525</v>
      </c>
      <c r="C65" s="137"/>
      <c r="D65" s="137"/>
      <c r="E65" s="137">
        <f>'将来負担比率（分子）の構造'!J$42</f>
        <v>460</v>
      </c>
      <c r="F65" s="137"/>
      <c r="G65" s="137"/>
      <c r="H65" s="137">
        <f>'将来負担比率（分子）の構造'!K$42</f>
        <v>394</v>
      </c>
      <c r="I65" s="137"/>
      <c r="J65" s="137"/>
      <c r="K65" s="137">
        <f>'将来負担比率（分子）の構造'!L$42</f>
        <v>333</v>
      </c>
      <c r="L65" s="137"/>
      <c r="M65" s="137"/>
      <c r="N65" s="137">
        <f>'将来負担比率（分子）の構造'!M$42</f>
        <v>322</v>
      </c>
      <c r="O65" s="137"/>
      <c r="P65" s="137"/>
    </row>
    <row r="66" spans="1:16" x14ac:dyDescent="0.15">
      <c r="A66" s="137" t="s">
        <v>25</v>
      </c>
      <c r="B66" s="137">
        <f>'将来負担比率（分子）の構造'!I$41</f>
        <v>5183</v>
      </c>
      <c r="C66" s="137"/>
      <c r="D66" s="137"/>
      <c r="E66" s="137">
        <f>'将来負担比率（分子）の構造'!J$41</f>
        <v>6542</v>
      </c>
      <c r="F66" s="137"/>
      <c r="G66" s="137"/>
      <c r="H66" s="137">
        <f>'将来負担比率（分子）の構造'!K$41</f>
        <v>6378</v>
      </c>
      <c r="I66" s="137"/>
      <c r="J66" s="137"/>
      <c r="K66" s="137">
        <f>'将来負担比率（分子）の構造'!L$41</f>
        <v>6220</v>
      </c>
      <c r="L66" s="137"/>
      <c r="M66" s="137"/>
      <c r="N66" s="137">
        <f>'将来負担比率（分子）の構造'!M$41</f>
        <v>5987</v>
      </c>
      <c r="O66" s="137"/>
      <c r="P66" s="137"/>
    </row>
    <row r="67" spans="1:16" x14ac:dyDescent="0.15">
      <c r="A67" s="137" t="s">
        <v>64</v>
      </c>
      <c r="B67" s="137" t="e">
        <f>NA()</f>
        <v>#N/A</v>
      </c>
      <c r="C67" s="137">
        <f>IF(ISNUMBER('将来負担比率（分子）の構造'!I$53), IF('将来負担比率（分子）の構造'!I$53 &lt; 0, 0, '将来負担比率（分子）の構造'!I$53), NA())</f>
        <v>2324</v>
      </c>
      <c r="D67" s="137" t="e">
        <f>NA()</f>
        <v>#N/A</v>
      </c>
      <c r="E67" s="137" t="e">
        <f>NA()</f>
        <v>#N/A</v>
      </c>
      <c r="F67" s="137">
        <f>IF(ISNUMBER('将来負担比率（分子）の構造'!J$53), IF('将来負担比率（分子）の構造'!J$53 &lt; 0, 0, '将来負担比率（分子）の構造'!J$53), NA())</f>
        <v>1800</v>
      </c>
      <c r="G67" s="137" t="e">
        <f>NA()</f>
        <v>#N/A</v>
      </c>
      <c r="H67" s="137" t="e">
        <f>NA()</f>
        <v>#N/A</v>
      </c>
      <c r="I67" s="137">
        <f>IF(ISNUMBER('将来負担比率（分子）の構造'!K$53), IF('将来負担比率（分子）の構造'!K$53 &lt; 0, 0, '将来負担比率（分子）の構造'!K$53), NA())</f>
        <v>834</v>
      </c>
      <c r="J67" s="137" t="e">
        <f>NA()</f>
        <v>#N/A</v>
      </c>
      <c r="K67" s="137" t="e">
        <f>NA()</f>
        <v>#N/A</v>
      </c>
      <c r="L67" s="137">
        <f>IF(ISNUMBER('将来負担比率（分子）の構造'!L$53), IF('将来負担比率（分子）の構造'!L$53 &lt; 0, 0, '将来負担比率（分子）の構造'!L$53), NA())</f>
        <v>1389</v>
      </c>
      <c r="M67" s="137" t="e">
        <f>NA()</f>
        <v>#N/A</v>
      </c>
      <c r="N67" s="137" t="e">
        <f>NA()</f>
        <v>#N/A</v>
      </c>
      <c r="O67" s="137">
        <f>IF(ISNUMBER('将来負担比率（分子）の構造'!M$53), IF('将来負担比率（分子）の構造'!M$53 &lt; 0, 0, '将来負担比率（分子）の構造'!M$53), NA())</f>
        <v>993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2429665</v>
      </c>
      <c r="S5" s="671"/>
      <c r="T5" s="671"/>
      <c r="U5" s="671"/>
      <c r="V5" s="671"/>
      <c r="W5" s="671"/>
      <c r="X5" s="671"/>
      <c r="Y5" s="718"/>
      <c r="Z5" s="731">
        <v>32.4</v>
      </c>
      <c r="AA5" s="731"/>
      <c r="AB5" s="731"/>
      <c r="AC5" s="731"/>
      <c r="AD5" s="732">
        <v>2429665</v>
      </c>
      <c r="AE5" s="732"/>
      <c r="AF5" s="732"/>
      <c r="AG5" s="732"/>
      <c r="AH5" s="732"/>
      <c r="AI5" s="732"/>
      <c r="AJ5" s="732"/>
      <c r="AK5" s="732"/>
      <c r="AL5" s="719">
        <v>51</v>
      </c>
      <c r="AM5" s="688"/>
      <c r="AN5" s="688"/>
      <c r="AO5" s="720"/>
      <c r="AP5" s="707" t="s">
        <v>210</v>
      </c>
      <c r="AQ5" s="708"/>
      <c r="AR5" s="708"/>
      <c r="AS5" s="708"/>
      <c r="AT5" s="708"/>
      <c r="AU5" s="708"/>
      <c r="AV5" s="708"/>
      <c r="AW5" s="708"/>
      <c r="AX5" s="708"/>
      <c r="AY5" s="708"/>
      <c r="AZ5" s="708"/>
      <c r="BA5" s="708"/>
      <c r="BB5" s="708"/>
      <c r="BC5" s="708"/>
      <c r="BD5" s="708"/>
      <c r="BE5" s="708"/>
      <c r="BF5" s="709"/>
      <c r="BG5" s="620">
        <v>2427782</v>
      </c>
      <c r="BH5" s="621"/>
      <c r="BI5" s="621"/>
      <c r="BJ5" s="621"/>
      <c r="BK5" s="621"/>
      <c r="BL5" s="621"/>
      <c r="BM5" s="621"/>
      <c r="BN5" s="622"/>
      <c r="BO5" s="673">
        <v>99.9</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145776</v>
      </c>
      <c r="S6" s="621"/>
      <c r="T6" s="621"/>
      <c r="U6" s="621"/>
      <c r="V6" s="621"/>
      <c r="W6" s="621"/>
      <c r="X6" s="621"/>
      <c r="Y6" s="622"/>
      <c r="Z6" s="673">
        <v>1.9</v>
      </c>
      <c r="AA6" s="673"/>
      <c r="AB6" s="673"/>
      <c r="AC6" s="673"/>
      <c r="AD6" s="674">
        <v>145776</v>
      </c>
      <c r="AE6" s="674"/>
      <c r="AF6" s="674"/>
      <c r="AG6" s="674"/>
      <c r="AH6" s="674"/>
      <c r="AI6" s="674"/>
      <c r="AJ6" s="674"/>
      <c r="AK6" s="674"/>
      <c r="AL6" s="643">
        <v>3.1</v>
      </c>
      <c r="AM6" s="675"/>
      <c r="AN6" s="675"/>
      <c r="AO6" s="676"/>
      <c r="AP6" s="617" t="s">
        <v>216</v>
      </c>
      <c r="AQ6" s="618"/>
      <c r="AR6" s="618"/>
      <c r="AS6" s="618"/>
      <c r="AT6" s="618"/>
      <c r="AU6" s="618"/>
      <c r="AV6" s="618"/>
      <c r="AW6" s="618"/>
      <c r="AX6" s="618"/>
      <c r="AY6" s="618"/>
      <c r="AZ6" s="618"/>
      <c r="BA6" s="618"/>
      <c r="BB6" s="618"/>
      <c r="BC6" s="618"/>
      <c r="BD6" s="618"/>
      <c r="BE6" s="618"/>
      <c r="BF6" s="619"/>
      <c r="BG6" s="620">
        <v>2427782</v>
      </c>
      <c r="BH6" s="621"/>
      <c r="BI6" s="621"/>
      <c r="BJ6" s="621"/>
      <c r="BK6" s="621"/>
      <c r="BL6" s="621"/>
      <c r="BM6" s="621"/>
      <c r="BN6" s="622"/>
      <c r="BO6" s="673">
        <v>99.9</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63923</v>
      </c>
      <c r="CS6" s="621"/>
      <c r="CT6" s="621"/>
      <c r="CU6" s="621"/>
      <c r="CV6" s="621"/>
      <c r="CW6" s="621"/>
      <c r="CX6" s="621"/>
      <c r="CY6" s="622"/>
      <c r="CZ6" s="673">
        <v>0.9</v>
      </c>
      <c r="DA6" s="673"/>
      <c r="DB6" s="673"/>
      <c r="DC6" s="673"/>
      <c r="DD6" s="626" t="s">
        <v>211</v>
      </c>
      <c r="DE6" s="621"/>
      <c r="DF6" s="621"/>
      <c r="DG6" s="621"/>
      <c r="DH6" s="621"/>
      <c r="DI6" s="621"/>
      <c r="DJ6" s="621"/>
      <c r="DK6" s="621"/>
      <c r="DL6" s="621"/>
      <c r="DM6" s="621"/>
      <c r="DN6" s="621"/>
      <c r="DO6" s="621"/>
      <c r="DP6" s="622"/>
      <c r="DQ6" s="626">
        <v>63923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1775</v>
      </c>
      <c r="S7" s="621"/>
      <c r="T7" s="621"/>
      <c r="U7" s="621"/>
      <c r="V7" s="621"/>
      <c r="W7" s="621"/>
      <c r="X7" s="621"/>
      <c r="Y7" s="622"/>
      <c r="Z7" s="673">
        <v>0</v>
      </c>
      <c r="AA7" s="673"/>
      <c r="AB7" s="673"/>
      <c r="AC7" s="673"/>
      <c r="AD7" s="674">
        <v>1775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877708</v>
      </c>
      <c r="BH7" s="621"/>
      <c r="BI7" s="621"/>
      <c r="BJ7" s="621"/>
      <c r="BK7" s="621"/>
      <c r="BL7" s="621"/>
      <c r="BM7" s="621"/>
      <c r="BN7" s="622"/>
      <c r="BO7" s="673">
        <v>36.1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1183459</v>
      </c>
      <c r="CS7" s="621"/>
      <c r="CT7" s="621"/>
      <c r="CU7" s="621"/>
      <c r="CV7" s="621"/>
      <c r="CW7" s="621"/>
      <c r="CX7" s="621"/>
      <c r="CY7" s="622"/>
      <c r="CZ7" s="673">
        <v>17</v>
      </c>
      <c r="DA7" s="673"/>
      <c r="DB7" s="673"/>
      <c r="DC7" s="673"/>
      <c r="DD7" s="626">
        <v>20046</v>
      </c>
      <c r="DE7" s="621"/>
      <c r="DF7" s="621"/>
      <c r="DG7" s="621"/>
      <c r="DH7" s="621"/>
      <c r="DI7" s="621"/>
      <c r="DJ7" s="621"/>
      <c r="DK7" s="621"/>
      <c r="DL7" s="621"/>
      <c r="DM7" s="621"/>
      <c r="DN7" s="621"/>
      <c r="DO7" s="621"/>
      <c r="DP7" s="622"/>
      <c r="DQ7" s="626">
        <v>949064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5459</v>
      </c>
      <c r="S8" s="621"/>
      <c r="T8" s="621"/>
      <c r="U8" s="621"/>
      <c r="V8" s="621"/>
      <c r="W8" s="621"/>
      <c r="X8" s="621"/>
      <c r="Y8" s="622"/>
      <c r="Z8" s="673">
        <v>0.1</v>
      </c>
      <c r="AA8" s="673"/>
      <c r="AB8" s="673"/>
      <c r="AC8" s="673"/>
      <c r="AD8" s="674">
        <v>5459</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35403</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1839112</v>
      </c>
      <c r="CS8" s="621"/>
      <c r="CT8" s="621"/>
      <c r="CU8" s="621"/>
      <c r="CV8" s="621"/>
      <c r="CW8" s="621"/>
      <c r="CX8" s="621"/>
      <c r="CY8" s="622"/>
      <c r="CZ8" s="673">
        <v>26.4</v>
      </c>
      <c r="DA8" s="673"/>
      <c r="DB8" s="673"/>
      <c r="DC8" s="673"/>
      <c r="DD8" s="626">
        <v>12253</v>
      </c>
      <c r="DE8" s="621"/>
      <c r="DF8" s="621"/>
      <c r="DG8" s="621"/>
      <c r="DH8" s="621"/>
      <c r="DI8" s="621"/>
      <c r="DJ8" s="621"/>
      <c r="DK8" s="621"/>
      <c r="DL8" s="621"/>
      <c r="DM8" s="621"/>
      <c r="DN8" s="621"/>
      <c r="DO8" s="621"/>
      <c r="DP8" s="622"/>
      <c r="DQ8" s="626">
        <v>1111668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3171</v>
      </c>
      <c r="S9" s="621"/>
      <c r="T9" s="621"/>
      <c r="U9" s="621"/>
      <c r="V9" s="621"/>
      <c r="W9" s="621"/>
      <c r="X9" s="621"/>
      <c r="Y9" s="622"/>
      <c r="Z9" s="673">
        <v>0</v>
      </c>
      <c r="AA9" s="673"/>
      <c r="AB9" s="673"/>
      <c r="AC9" s="673"/>
      <c r="AD9" s="674">
        <v>3171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657553</v>
      </c>
      <c r="BH9" s="621"/>
      <c r="BI9" s="621"/>
      <c r="BJ9" s="621"/>
      <c r="BK9" s="621"/>
      <c r="BL9" s="621"/>
      <c r="BM9" s="621"/>
      <c r="BN9" s="622"/>
      <c r="BO9" s="673">
        <v>27.1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480860</v>
      </c>
      <c r="CS9" s="621"/>
      <c r="CT9" s="621"/>
      <c r="CU9" s="621"/>
      <c r="CV9" s="621"/>
      <c r="CW9" s="621"/>
      <c r="CX9" s="621"/>
      <c r="CY9" s="622"/>
      <c r="CZ9" s="673">
        <v>6.9</v>
      </c>
      <c r="DA9" s="673"/>
      <c r="DB9" s="673"/>
      <c r="DC9" s="673"/>
      <c r="DD9" s="626">
        <v>63267</v>
      </c>
      <c r="DE9" s="621"/>
      <c r="DF9" s="621"/>
      <c r="DG9" s="621"/>
      <c r="DH9" s="621"/>
      <c r="DI9" s="621"/>
      <c r="DJ9" s="621"/>
      <c r="DK9" s="621"/>
      <c r="DL9" s="621"/>
      <c r="DM9" s="621"/>
      <c r="DN9" s="621"/>
      <c r="DO9" s="621"/>
      <c r="DP9" s="622"/>
      <c r="DQ9" s="626">
        <v>469280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275466</v>
      </c>
      <c r="S10" s="621"/>
      <c r="T10" s="621"/>
      <c r="U10" s="621"/>
      <c r="V10" s="621"/>
      <c r="W10" s="621"/>
      <c r="X10" s="621"/>
      <c r="Y10" s="622"/>
      <c r="Z10" s="673">
        <v>3.7</v>
      </c>
      <c r="AA10" s="673"/>
      <c r="AB10" s="673"/>
      <c r="AC10" s="673"/>
      <c r="AD10" s="674">
        <v>275466</v>
      </c>
      <c r="AE10" s="674"/>
      <c r="AF10" s="674"/>
      <c r="AG10" s="674"/>
      <c r="AH10" s="674"/>
      <c r="AI10" s="674"/>
      <c r="AJ10" s="674"/>
      <c r="AK10" s="674"/>
      <c r="AL10" s="643">
        <v>5.8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52415</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10476</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476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12988</v>
      </c>
      <c r="S11" s="621"/>
      <c r="T11" s="621"/>
      <c r="U11" s="621"/>
      <c r="V11" s="621"/>
      <c r="W11" s="621"/>
      <c r="X11" s="621"/>
      <c r="Y11" s="622"/>
      <c r="Z11" s="673">
        <v>0.2</v>
      </c>
      <c r="AA11" s="673"/>
      <c r="AB11" s="673"/>
      <c r="AC11" s="673"/>
      <c r="AD11" s="674">
        <v>12988</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132337</v>
      </c>
      <c r="BH11" s="621"/>
      <c r="BI11" s="621"/>
      <c r="BJ11" s="621"/>
      <c r="BK11" s="621"/>
      <c r="BL11" s="621"/>
      <c r="BM11" s="621"/>
      <c r="BN11" s="622"/>
      <c r="BO11" s="673">
        <v>5.4</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552187</v>
      </c>
      <c r="CS11" s="621"/>
      <c r="CT11" s="621"/>
      <c r="CU11" s="621"/>
      <c r="CV11" s="621"/>
      <c r="CW11" s="621"/>
      <c r="CX11" s="621"/>
      <c r="CY11" s="622"/>
      <c r="CZ11" s="673">
        <v>7.9</v>
      </c>
      <c r="DA11" s="673"/>
      <c r="DB11" s="673"/>
      <c r="DC11" s="673"/>
      <c r="DD11" s="626">
        <v>95854</v>
      </c>
      <c r="DE11" s="621"/>
      <c r="DF11" s="621"/>
      <c r="DG11" s="621"/>
      <c r="DH11" s="621"/>
      <c r="DI11" s="621"/>
      <c r="DJ11" s="621"/>
      <c r="DK11" s="621"/>
      <c r="DL11" s="621"/>
      <c r="DM11" s="621"/>
      <c r="DN11" s="621"/>
      <c r="DO11" s="621"/>
      <c r="DP11" s="622"/>
      <c r="DQ11" s="626">
        <v>211848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1411707</v>
      </c>
      <c r="BH12" s="621"/>
      <c r="BI12" s="621"/>
      <c r="BJ12" s="621"/>
      <c r="BK12" s="621"/>
      <c r="BL12" s="621"/>
      <c r="BM12" s="621"/>
      <c r="BN12" s="622"/>
      <c r="BO12" s="673">
        <v>58.1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457967</v>
      </c>
      <c r="CS12" s="621"/>
      <c r="CT12" s="621"/>
      <c r="CU12" s="621"/>
      <c r="CV12" s="621"/>
      <c r="CW12" s="621"/>
      <c r="CX12" s="621"/>
      <c r="CY12" s="622"/>
      <c r="CZ12" s="673">
        <v>6.6</v>
      </c>
      <c r="DA12" s="673"/>
      <c r="DB12" s="673"/>
      <c r="DC12" s="673"/>
      <c r="DD12" s="626">
        <v>4919</v>
      </c>
      <c r="DE12" s="621"/>
      <c r="DF12" s="621"/>
      <c r="DG12" s="621"/>
      <c r="DH12" s="621"/>
      <c r="DI12" s="621"/>
      <c r="DJ12" s="621"/>
      <c r="DK12" s="621"/>
      <c r="DL12" s="621"/>
      <c r="DM12" s="621"/>
      <c r="DN12" s="621"/>
      <c r="DO12" s="621"/>
      <c r="DP12" s="622"/>
      <c r="DQ12" s="626">
        <v>227096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26125</v>
      </c>
      <c r="S13" s="621"/>
      <c r="T13" s="621"/>
      <c r="U13" s="621"/>
      <c r="V13" s="621"/>
      <c r="W13" s="621"/>
      <c r="X13" s="621"/>
      <c r="Y13" s="622"/>
      <c r="Z13" s="673">
        <v>0.3</v>
      </c>
      <c r="AA13" s="673"/>
      <c r="AB13" s="673"/>
      <c r="AC13" s="673"/>
      <c r="AD13" s="674">
        <v>26125</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1400536</v>
      </c>
      <c r="BH13" s="621"/>
      <c r="BI13" s="621"/>
      <c r="BJ13" s="621"/>
      <c r="BK13" s="621"/>
      <c r="BL13" s="621"/>
      <c r="BM13" s="621"/>
      <c r="BN13" s="622"/>
      <c r="BO13" s="673">
        <v>57.6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906082</v>
      </c>
      <c r="CS13" s="621"/>
      <c r="CT13" s="621"/>
      <c r="CU13" s="621"/>
      <c r="CV13" s="621"/>
      <c r="CW13" s="621"/>
      <c r="CX13" s="621"/>
      <c r="CY13" s="622"/>
      <c r="CZ13" s="673">
        <v>13</v>
      </c>
      <c r="DA13" s="673"/>
      <c r="DB13" s="673"/>
      <c r="DC13" s="673"/>
      <c r="DD13" s="626">
        <v>273050</v>
      </c>
      <c r="DE13" s="621"/>
      <c r="DF13" s="621"/>
      <c r="DG13" s="621"/>
      <c r="DH13" s="621"/>
      <c r="DI13" s="621"/>
      <c r="DJ13" s="621"/>
      <c r="DK13" s="621"/>
      <c r="DL13" s="621"/>
      <c r="DM13" s="621"/>
      <c r="DN13" s="621"/>
      <c r="DO13" s="621"/>
      <c r="DP13" s="622"/>
      <c r="DQ13" s="626">
        <v>808286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51821</v>
      </c>
      <c r="BH14" s="621"/>
      <c r="BI14" s="621"/>
      <c r="BJ14" s="621"/>
      <c r="BK14" s="621"/>
      <c r="BL14" s="621"/>
      <c r="BM14" s="621"/>
      <c r="BN14" s="622"/>
      <c r="BO14" s="673">
        <v>2.1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259489</v>
      </c>
      <c r="CS14" s="621"/>
      <c r="CT14" s="621"/>
      <c r="CU14" s="621"/>
      <c r="CV14" s="621"/>
      <c r="CW14" s="621"/>
      <c r="CX14" s="621"/>
      <c r="CY14" s="622"/>
      <c r="CZ14" s="673">
        <v>3.7</v>
      </c>
      <c r="DA14" s="673"/>
      <c r="DB14" s="673"/>
      <c r="DC14" s="673"/>
      <c r="DD14" s="626">
        <v>3730</v>
      </c>
      <c r="DE14" s="621"/>
      <c r="DF14" s="621"/>
      <c r="DG14" s="621"/>
      <c r="DH14" s="621"/>
      <c r="DI14" s="621"/>
      <c r="DJ14" s="621"/>
      <c r="DK14" s="621"/>
      <c r="DL14" s="621"/>
      <c r="DM14" s="621"/>
      <c r="DN14" s="621"/>
      <c r="DO14" s="621"/>
      <c r="DP14" s="622"/>
      <c r="DQ14" s="626">
        <v>249475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5700</v>
      </c>
      <c r="S15" s="621"/>
      <c r="T15" s="621"/>
      <c r="U15" s="621"/>
      <c r="V15" s="621"/>
      <c r="W15" s="621"/>
      <c r="X15" s="621"/>
      <c r="Y15" s="622"/>
      <c r="Z15" s="673">
        <v>0.1</v>
      </c>
      <c r="AA15" s="673"/>
      <c r="AB15" s="673"/>
      <c r="AC15" s="673"/>
      <c r="AD15" s="674">
        <v>5700</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86487</v>
      </c>
      <c r="BH15" s="621"/>
      <c r="BI15" s="621"/>
      <c r="BJ15" s="621"/>
      <c r="BK15" s="621"/>
      <c r="BL15" s="621"/>
      <c r="BM15" s="621"/>
      <c r="BN15" s="622"/>
      <c r="BO15" s="673">
        <v>3.6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618032</v>
      </c>
      <c r="CS15" s="621"/>
      <c r="CT15" s="621"/>
      <c r="CU15" s="621"/>
      <c r="CV15" s="621"/>
      <c r="CW15" s="621"/>
      <c r="CX15" s="621"/>
      <c r="CY15" s="622"/>
      <c r="CZ15" s="673">
        <v>8.9</v>
      </c>
      <c r="DA15" s="673"/>
      <c r="DB15" s="673"/>
      <c r="DC15" s="673"/>
      <c r="DD15" s="626">
        <v>92063</v>
      </c>
      <c r="DE15" s="621"/>
      <c r="DF15" s="621"/>
      <c r="DG15" s="621"/>
      <c r="DH15" s="621"/>
      <c r="DI15" s="621"/>
      <c r="DJ15" s="621"/>
      <c r="DK15" s="621"/>
      <c r="DL15" s="621"/>
      <c r="DM15" s="621"/>
      <c r="DN15" s="621"/>
      <c r="DO15" s="621"/>
      <c r="DP15" s="622"/>
      <c r="DQ15" s="626">
        <v>560146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2003266</v>
      </c>
      <c r="S16" s="621"/>
      <c r="T16" s="621"/>
      <c r="U16" s="621"/>
      <c r="V16" s="621"/>
      <c r="W16" s="621"/>
      <c r="X16" s="621"/>
      <c r="Y16" s="622"/>
      <c r="Z16" s="673">
        <v>26.7</v>
      </c>
      <c r="AA16" s="673"/>
      <c r="AB16" s="673"/>
      <c r="AC16" s="673"/>
      <c r="AD16" s="674">
        <v>1816009</v>
      </c>
      <c r="AE16" s="674"/>
      <c r="AF16" s="674"/>
      <c r="AG16" s="674"/>
      <c r="AH16" s="674"/>
      <c r="AI16" s="674"/>
      <c r="AJ16" s="674"/>
      <c r="AK16" s="674"/>
      <c r="AL16" s="643">
        <v>38.1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59</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1816009</v>
      </c>
      <c r="S17" s="621"/>
      <c r="T17" s="621"/>
      <c r="U17" s="621"/>
      <c r="V17" s="621"/>
      <c r="W17" s="621"/>
      <c r="X17" s="621"/>
      <c r="Y17" s="622"/>
      <c r="Z17" s="673">
        <v>24.2</v>
      </c>
      <c r="AA17" s="673"/>
      <c r="AB17" s="673"/>
      <c r="AC17" s="673"/>
      <c r="AD17" s="674">
        <v>1816009</v>
      </c>
      <c r="AE17" s="674"/>
      <c r="AF17" s="674"/>
      <c r="AG17" s="674"/>
      <c r="AH17" s="674"/>
      <c r="AI17" s="674"/>
      <c r="AJ17" s="674"/>
      <c r="AK17" s="674"/>
      <c r="AL17" s="643">
        <v>38.1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585881</v>
      </c>
      <c r="CS17" s="621"/>
      <c r="CT17" s="621"/>
      <c r="CU17" s="621"/>
      <c r="CV17" s="621"/>
      <c r="CW17" s="621"/>
      <c r="CX17" s="621"/>
      <c r="CY17" s="622"/>
      <c r="CZ17" s="673">
        <v>8.4</v>
      </c>
      <c r="DA17" s="673"/>
      <c r="DB17" s="673"/>
      <c r="DC17" s="673"/>
      <c r="DD17" s="626" t="s">
        <v>112</v>
      </c>
      <c r="DE17" s="621"/>
      <c r="DF17" s="621"/>
      <c r="DG17" s="621"/>
      <c r="DH17" s="621"/>
      <c r="DI17" s="621"/>
      <c r="DJ17" s="621"/>
      <c r="DK17" s="621"/>
      <c r="DL17" s="621"/>
      <c r="DM17" s="621"/>
      <c r="DN17" s="621"/>
      <c r="DO17" s="621"/>
      <c r="DP17" s="622"/>
      <c r="DQ17" s="626">
        <v>513478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187226</v>
      </c>
      <c r="S18" s="621"/>
      <c r="T18" s="621"/>
      <c r="U18" s="621"/>
      <c r="V18" s="621"/>
      <c r="W18" s="621"/>
      <c r="X18" s="621"/>
      <c r="Y18" s="622"/>
      <c r="Z18" s="673">
        <v>2.5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31</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1883</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4909391</v>
      </c>
      <c r="S20" s="621"/>
      <c r="T20" s="621"/>
      <c r="U20" s="621"/>
      <c r="V20" s="621"/>
      <c r="W20" s="621"/>
      <c r="X20" s="621"/>
      <c r="Y20" s="622"/>
      <c r="Z20" s="673">
        <v>65.5</v>
      </c>
      <c r="AA20" s="673"/>
      <c r="AB20" s="673"/>
      <c r="AC20" s="673"/>
      <c r="AD20" s="674">
        <v>4722134</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1883</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6957468</v>
      </c>
      <c r="CS20" s="621"/>
      <c r="CT20" s="621"/>
      <c r="CU20" s="621"/>
      <c r="CV20" s="621"/>
      <c r="CW20" s="621"/>
      <c r="CX20" s="621"/>
      <c r="CY20" s="622"/>
      <c r="CZ20" s="673">
        <v>100</v>
      </c>
      <c r="DA20" s="673"/>
      <c r="DB20" s="673"/>
      <c r="DC20" s="673"/>
      <c r="DD20" s="626">
        <v>565182</v>
      </c>
      <c r="DE20" s="621"/>
      <c r="DF20" s="621"/>
      <c r="DG20" s="621"/>
      <c r="DH20" s="621"/>
      <c r="DI20" s="621"/>
      <c r="DJ20" s="621"/>
      <c r="DK20" s="621"/>
      <c r="DL20" s="621"/>
      <c r="DM20" s="621"/>
      <c r="DN20" s="621"/>
      <c r="DO20" s="621"/>
      <c r="DP20" s="622"/>
      <c r="DQ20" s="626">
        <v>5164740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2192</v>
      </c>
      <c r="S21" s="621"/>
      <c r="T21" s="621"/>
      <c r="U21" s="621"/>
      <c r="V21" s="621"/>
      <c r="W21" s="621"/>
      <c r="X21" s="621"/>
      <c r="Y21" s="622"/>
      <c r="Z21" s="673">
        <v>0</v>
      </c>
      <c r="AA21" s="673"/>
      <c r="AB21" s="673"/>
      <c r="AC21" s="673"/>
      <c r="AD21" s="674">
        <v>2192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1883</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34878</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180336</v>
      </c>
      <c r="S23" s="621"/>
      <c r="T23" s="621"/>
      <c r="U23" s="621"/>
      <c r="V23" s="621"/>
      <c r="W23" s="621"/>
      <c r="X23" s="621"/>
      <c r="Y23" s="622"/>
      <c r="Z23" s="673">
        <v>2.4</v>
      </c>
      <c r="AA23" s="673"/>
      <c r="AB23" s="673"/>
      <c r="AC23" s="673"/>
      <c r="AD23" s="674">
        <v>18097</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10535</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2313331</v>
      </c>
      <c r="CS24" s="671"/>
      <c r="CT24" s="671"/>
      <c r="CU24" s="671"/>
      <c r="CV24" s="671"/>
      <c r="CW24" s="671"/>
      <c r="CX24" s="671"/>
      <c r="CY24" s="718"/>
      <c r="CZ24" s="722">
        <v>33.200000000000003</v>
      </c>
      <c r="DA24" s="723"/>
      <c r="DB24" s="723"/>
      <c r="DC24" s="724"/>
      <c r="DD24" s="717">
        <v>1666215</v>
      </c>
      <c r="DE24" s="671"/>
      <c r="DF24" s="671"/>
      <c r="DG24" s="671"/>
      <c r="DH24" s="671"/>
      <c r="DI24" s="671"/>
      <c r="DJ24" s="671"/>
      <c r="DK24" s="718"/>
      <c r="DL24" s="717">
        <v>1636345</v>
      </c>
      <c r="DM24" s="671"/>
      <c r="DN24" s="671"/>
      <c r="DO24" s="671"/>
      <c r="DP24" s="671"/>
      <c r="DQ24" s="671"/>
      <c r="DR24" s="671"/>
      <c r="DS24" s="671"/>
      <c r="DT24" s="671"/>
      <c r="DU24" s="671"/>
      <c r="DV24" s="718"/>
      <c r="DW24" s="719">
        <v>32.4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478283</v>
      </c>
      <c r="S25" s="621"/>
      <c r="T25" s="621"/>
      <c r="U25" s="621"/>
      <c r="V25" s="621"/>
      <c r="W25" s="621"/>
      <c r="X25" s="621"/>
      <c r="Y25" s="622"/>
      <c r="Z25" s="673">
        <v>6.4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1138589</v>
      </c>
      <c r="CS25" s="639"/>
      <c r="CT25" s="639"/>
      <c r="CU25" s="639"/>
      <c r="CV25" s="639"/>
      <c r="CW25" s="639"/>
      <c r="CX25" s="639"/>
      <c r="CY25" s="640"/>
      <c r="CZ25" s="623">
        <v>16.399999999999999</v>
      </c>
      <c r="DA25" s="641"/>
      <c r="DB25" s="641"/>
      <c r="DC25" s="642"/>
      <c r="DD25" s="626">
        <v>993591</v>
      </c>
      <c r="DE25" s="639"/>
      <c r="DF25" s="639"/>
      <c r="DG25" s="639"/>
      <c r="DH25" s="639"/>
      <c r="DI25" s="639"/>
      <c r="DJ25" s="639"/>
      <c r="DK25" s="640"/>
      <c r="DL25" s="626">
        <v>963721</v>
      </c>
      <c r="DM25" s="639"/>
      <c r="DN25" s="639"/>
      <c r="DO25" s="639"/>
      <c r="DP25" s="639"/>
      <c r="DQ25" s="639"/>
      <c r="DR25" s="639"/>
      <c r="DS25" s="639"/>
      <c r="DT25" s="639"/>
      <c r="DU25" s="639"/>
      <c r="DV25" s="640"/>
      <c r="DW25" s="643">
        <v>19.100000000000001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711538</v>
      </c>
      <c r="CS26" s="621"/>
      <c r="CT26" s="621"/>
      <c r="CU26" s="621"/>
      <c r="CV26" s="621"/>
      <c r="CW26" s="621"/>
      <c r="CX26" s="621"/>
      <c r="CY26" s="622"/>
      <c r="CZ26" s="623">
        <v>10.199999999999999</v>
      </c>
      <c r="DA26" s="641"/>
      <c r="DB26" s="641"/>
      <c r="DC26" s="642"/>
      <c r="DD26" s="626">
        <v>572245</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512964</v>
      </c>
      <c r="S27" s="621"/>
      <c r="T27" s="621"/>
      <c r="U27" s="621"/>
      <c r="V27" s="621"/>
      <c r="W27" s="621"/>
      <c r="X27" s="621"/>
      <c r="Y27" s="622"/>
      <c r="Z27" s="673">
        <v>6.8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2429665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588861</v>
      </c>
      <c r="CS27" s="639"/>
      <c r="CT27" s="639"/>
      <c r="CU27" s="639"/>
      <c r="CV27" s="639"/>
      <c r="CW27" s="639"/>
      <c r="CX27" s="639"/>
      <c r="CY27" s="640"/>
      <c r="CZ27" s="623">
        <v>8.5</v>
      </c>
      <c r="DA27" s="641"/>
      <c r="DB27" s="641"/>
      <c r="DC27" s="642"/>
      <c r="DD27" s="626">
        <v>159146</v>
      </c>
      <c r="DE27" s="639"/>
      <c r="DF27" s="639"/>
      <c r="DG27" s="639"/>
      <c r="DH27" s="639"/>
      <c r="DI27" s="639"/>
      <c r="DJ27" s="639"/>
      <c r="DK27" s="640"/>
      <c r="DL27" s="626">
        <v>159146</v>
      </c>
      <c r="DM27" s="639"/>
      <c r="DN27" s="639"/>
      <c r="DO27" s="639"/>
      <c r="DP27" s="639"/>
      <c r="DQ27" s="639"/>
      <c r="DR27" s="639"/>
      <c r="DS27" s="639"/>
      <c r="DT27" s="639"/>
      <c r="DU27" s="639"/>
      <c r="DV27" s="640"/>
      <c r="DW27" s="643">
        <v>3.2</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80690</v>
      </c>
      <c r="S28" s="621"/>
      <c r="T28" s="621"/>
      <c r="U28" s="621"/>
      <c r="V28" s="621"/>
      <c r="W28" s="621"/>
      <c r="X28" s="621"/>
      <c r="Y28" s="622"/>
      <c r="Z28" s="673">
        <v>1.1000000000000001</v>
      </c>
      <c r="AA28" s="673"/>
      <c r="AB28" s="673"/>
      <c r="AC28" s="673"/>
      <c r="AD28" s="674">
        <v>6871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585881</v>
      </c>
      <c r="CS28" s="621"/>
      <c r="CT28" s="621"/>
      <c r="CU28" s="621"/>
      <c r="CV28" s="621"/>
      <c r="CW28" s="621"/>
      <c r="CX28" s="621"/>
      <c r="CY28" s="622"/>
      <c r="CZ28" s="623">
        <v>8.4</v>
      </c>
      <c r="DA28" s="641"/>
      <c r="DB28" s="641"/>
      <c r="DC28" s="642"/>
      <c r="DD28" s="626">
        <v>513478</v>
      </c>
      <c r="DE28" s="621"/>
      <c r="DF28" s="621"/>
      <c r="DG28" s="621"/>
      <c r="DH28" s="621"/>
      <c r="DI28" s="621"/>
      <c r="DJ28" s="621"/>
      <c r="DK28" s="622"/>
      <c r="DL28" s="626">
        <v>513478</v>
      </c>
      <c r="DM28" s="621"/>
      <c r="DN28" s="621"/>
      <c r="DO28" s="621"/>
      <c r="DP28" s="621"/>
      <c r="DQ28" s="621"/>
      <c r="DR28" s="621"/>
      <c r="DS28" s="621"/>
      <c r="DT28" s="621"/>
      <c r="DU28" s="621"/>
      <c r="DV28" s="622"/>
      <c r="DW28" s="643">
        <v>10.199999999999999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91911</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585881</v>
      </c>
      <c r="CS29" s="639"/>
      <c r="CT29" s="639"/>
      <c r="CU29" s="639"/>
      <c r="CV29" s="639"/>
      <c r="CW29" s="639"/>
      <c r="CX29" s="639"/>
      <c r="CY29" s="640"/>
      <c r="CZ29" s="623">
        <v>8.4</v>
      </c>
      <c r="DA29" s="641"/>
      <c r="DB29" s="641"/>
      <c r="DC29" s="642"/>
      <c r="DD29" s="626">
        <v>513478</v>
      </c>
      <c r="DE29" s="639"/>
      <c r="DF29" s="639"/>
      <c r="DG29" s="639"/>
      <c r="DH29" s="639"/>
      <c r="DI29" s="639"/>
      <c r="DJ29" s="639"/>
      <c r="DK29" s="640"/>
      <c r="DL29" s="626">
        <v>513478</v>
      </c>
      <c r="DM29" s="639"/>
      <c r="DN29" s="639"/>
      <c r="DO29" s="639"/>
      <c r="DP29" s="639"/>
      <c r="DQ29" s="639"/>
      <c r="DR29" s="639"/>
      <c r="DS29" s="639"/>
      <c r="DT29" s="639"/>
      <c r="DU29" s="639"/>
      <c r="DV29" s="640"/>
      <c r="DW29" s="643">
        <v>10.199999999999999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113867</v>
      </c>
      <c r="S30" s="621"/>
      <c r="T30" s="621"/>
      <c r="U30" s="621"/>
      <c r="V30" s="621"/>
      <c r="W30" s="621"/>
      <c r="X30" s="621"/>
      <c r="Y30" s="622"/>
      <c r="Z30" s="673">
        <v>1.5</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99.7</v>
      </c>
      <c r="BH30" s="687"/>
      <c r="BI30" s="687"/>
      <c r="BJ30" s="687"/>
      <c r="BK30" s="687"/>
      <c r="BL30" s="687"/>
      <c r="BM30" s="688">
        <v>99.3</v>
      </c>
      <c r="BN30" s="687"/>
      <c r="BO30" s="687"/>
      <c r="BP30" s="687"/>
      <c r="BQ30" s="689"/>
      <c r="BR30" s="686">
        <v>99.7</v>
      </c>
      <c r="BS30" s="687"/>
      <c r="BT30" s="687"/>
      <c r="BU30" s="687"/>
      <c r="BV30" s="687"/>
      <c r="BW30" s="687"/>
      <c r="BX30" s="688">
        <v>99.2</v>
      </c>
      <c r="BY30" s="687"/>
      <c r="BZ30" s="687"/>
      <c r="CA30" s="687"/>
      <c r="CB30" s="689"/>
      <c r="CD30" s="692"/>
      <c r="CE30" s="693"/>
      <c r="CF30" s="657" t="s">
        <v>294</v>
      </c>
      <c r="CG30" s="654"/>
      <c r="CH30" s="654"/>
      <c r="CI30" s="654"/>
      <c r="CJ30" s="654"/>
      <c r="CK30" s="654"/>
      <c r="CL30" s="654"/>
      <c r="CM30" s="654"/>
      <c r="CN30" s="654"/>
      <c r="CO30" s="654"/>
      <c r="CP30" s="654"/>
      <c r="CQ30" s="655"/>
      <c r="CR30" s="620">
        <v>531598</v>
      </c>
      <c r="CS30" s="621"/>
      <c r="CT30" s="621"/>
      <c r="CU30" s="621"/>
      <c r="CV30" s="621"/>
      <c r="CW30" s="621"/>
      <c r="CX30" s="621"/>
      <c r="CY30" s="622"/>
      <c r="CZ30" s="623">
        <v>7.6</v>
      </c>
      <c r="DA30" s="641"/>
      <c r="DB30" s="641"/>
      <c r="DC30" s="642"/>
      <c r="DD30" s="626">
        <v>460518</v>
      </c>
      <c r="DE30" s="621"/>
      <c r="DF30" s="621"/>
      <c r="DG30" s="621"/>
      <c r="DH30" s="621"/>
      <c r="DI30" s="621"/>
      <c r="DJ30" s="621"/>
      <c r="DK30" s="622"/>
      <c r="DL30" s="626">
        <v>460518</v>
      </c>
      <c r="DM30" s="621"/>
      <c r="DN30" s="621"/>
      <c r="DO30" s="621"/>
      <c r="DP30" s="621"/>
      <c r="DQ30" s="621"/>
      <c r="DR30" s="621"/>
      <c r="DS30" s="621"/>
      <c r="DT30" s="621"/>
      <c r="DU30" s="621"/>
      <c r="DV30" s="622"/>
      <c r="DW30" s="643">
        <v>9.1</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402954</v>
      </c>
      <c r="S31" s="621"/>
      <c r="T31" s="621"/>
      <c r="U31" s="621"/>
      <c r="V31" s="621"/>
      <c r="W31" s="621"/>
      <c r="X31" s="621"/>
      <c r="Y31" s="622"/>
      <c r="Z31" s="673">
        <v>5.4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99.6</v>
      </c>
      <c r="BH31" s="639"/>
      <c r="BI31" s="639"/>
      <c r="BJ31" s="639"/>
      <c r="BK31" s="639"/>
      <c r="BL31" s="639"/>
      <c r="BM31" s="675">
        <v>99.4</v>
      </c>
      <c r="BN31" s="685"/>
      <c r="BO31" s="685"/>
      <c r="BP31" s="685"/>
      <c r="BQ31" s="649"/>
      <c r="BR31" s="684">
        <v>99.7</v>
      </c>
      <c r="BS31" s="639"/>
      <c r="BT31" s="639"/>
      <c r="BU31" s="639"/>
      <c r="BV31" s="639"/>
      <c r="BW31" s="639"/>
      <c r="BX31" s="675">
        <v>99.4</v>
      </c>
      <c r="BY31" s="685"/>
      <c r="BZ31" s="685"/>
      <c r="CA31" s="685"/>
      <c r="CB31" s="649"/>
      <c r="CD31" s="692"/>
      <c r="CE31" s="693"/>
      <c r="CF31" s="657" t="s">
        <v>298</v>
      </c>
      <c r="CG31" s="654"/>
      <c r="CH31" s="654"/>
      <c r="CI31" s="654"/>
      <c r="CJ31" s="654"/>
      <c r="CK31" s="654"/>
      <c r="CL31" s="654"/>
      <c r="CM31" s="654"/>
      <c r="CN31" s="654"/>
      <c r="CO31" s="654"/>
      <c r="CP31" s="654"/>
      <c r="CQ31" s="655"/>
      <c r="CR31" s="620">
        <v>54283</v>
      </c>
      <c r="CS31" s="639"/>
      <c r="CT31" s="639"/>
      <c r="CU31" s="639"/>
      <c r="CV31" s="639"/>
      <c r="CW31" s="639"/>
      <c r="CX31" s="639"/>
      <c r="CY31" s="640"/>
      <c r="CZ31" s="623">
        <v>0.8</v>
      </c>
      <c r="DA31" s="641"/>
      <c r="DB31" s="641"/>
      <c r="DC31" s="642"/>
      <c r="DD31" s="626">
        <v>52960</v>
      </c>
      <c r="DE31" s="639"/>
      <c r="DF31" s="639"/>
      <c r="DG31" s="639"/>
      <c r="DH31" s="639"/>
      <c r="DI31" s="639"/>
      <c r="DJ31" s="639"/>
      <c r="DK31" s="640"/>
      <c r="DL31" s="626">
        <v>52960</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362896</v>
      </c>
      <c r="S32" s="621"/>
      <c r="T32" s="621"/>
      <c r="U32" s="621"/>
      <c r="V32" s="621"/>
      <c r="W32" s="621"/>
      <c r="X32" s="621"/>
      <c r="Y32" s="622"/>
      <c r="Z32" s="673">
        <v>4.8</v>
      </c>
      <c r="AA32" s="673"/>
      <c r="AB32" s="673"/>
      <c r="AC32" s="673"/>
      <c r="AD32" s="674">
        <v>13419</v>
      </c>
      <c r="AE32" s="674"/>
      <c r="AF32" s="674"/>
      <c r="AG32" s="674"/>
      <c r="AH32" s="674"/>
      <c r="AI32" s="674"/>
      <c r="AJ32" s="674"/>
      <c r="AK32" s="674"/>
      <c r="AL32" s="643">
        <v>0.3</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99.7</v>
      </c>
      <c r="BH32" s="605"/>
      <c r="BI32" s="605"/>
      <c r="BJ32" s="605"/>
      <c r="BK32" s="605"/>
      <c r="BL32" s="605"/>
      <c r="BM32" s="668">
        <v>99.2</v>
      </c>
      <c r="BN32" s="605"/>
      <c r="BO32" s="605"/>
      <c r="BP32" s="605"/>
      <c r="BQ32" s="662"/>
      <c r="BR32" s="683">
        <v>99.7</v>
      </c>
      <c r="BS32" s="605"/>
      <c r="BT32" s="605"/>
      <c r="BU32" s="605"/>
      <c r="BV32" s="605"/>
      <c r="BW32" s="605"/>
      <c r="BX32" s="668">
        <v>99</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308700</v>
      </c>
      <c r="S33" s="621"/>
      <c r="T33" s="621"/>
      <c r="U33" s="621"/>
      <c r="V33" s="621"/>
      <c r="W33" s="621"/>
      <c r="X33" s="621"/>
      <c r="Y33" s="622"/>
      <c r="Z33" s="673">
        <v>4.0999999999999996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4078955</v>
      </c>
      <c r="CS33" s="639"/>
      <c r="CT33" s="639"/>
      <c r="CU33" s="639"/>
      <c r="CV33" s="639"/>
      <c r="CW33" s="639"/>
      <c r="CX33" s="639"/>
      <c r="CY33" s="640"/>
      <c r="CZ33" s="623">
        <v>58.6</v>
      </c>
      <c r="DA33" s="641"/>
      <c r="DB33" s="641"/>
      <c r="DC33" s="642"/>
      <c r="DD33" s="626">
        <v>3128073</v>
      </c>
      <c r="DE33" s="639"/>
      <c r="DF33" s="639"/>
      <c r="DG33" s="639"/>
      <c r="DH33" s="639"/>
      <c r="DI33" s="639"/>
      <c r="DJ33" s="639"/>
      <c r="DK33" s="640"/>
      <c r="DL33" s="626">
        <v>2542681</v>
      </c>
      <c r="DM33" s="639"/>
      <c r="DN33" s="639"/>
      <c r="DO33" s="639"/>
      <c r="DP33" s="639"/>
      <c r="DQ33" s="639"/>
      <c r="DR33" s="639"/>
      <c r="DS33" s="639"/>
      <c r="DT33" s="639"/>
      <c r="DU33" s="639"/>
      <c r="DV33" s="640"/>
      <c r="DW33" s="643">
        <v>50.4</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1323899</v>
      </c>
      <c r="CS34" s="621"/>
      <c r="CT34" s="621"/>
      <c r="CU34" s="621"/>
      <c r="CV34" s="621"/>
      <c r="CW34" s="621"/>
      <c r="CX34" s="621"/>
      <c r="CY34" s="622"/>
      <c r="CZ34" s="623">
        <v>19</v>
      </c>
      <c r="DA34" s="641"/>
      <c r="DB34" s="641"/>
      <c r="DC34" s="642"/>
      <c r="DD34" s="626">
        <v>1087298</v>
      </c>
      <c r="DE34" s="621"/>
      <c r="DF34" s="621"/>
      <c r="DG34" s="621"/>
      <c r="DH34" s="621"/>
      <c r="DI34" s="621"/>
      <c r="DJ34" s="621"/>
      <c r="DK34" s="622"/>
      <c r="DL34" s="626">
        <v>927189</v>
      </c>
      <c r="DM34" s="621"/>
      <c r="DN34" s="621"/>
      <c r="DO34" s="621"/>
      <c r="DP34" s="621"/>
      <c r="DQ34" s="621"/>
      <c r="DR34" s="621"/>
      <c r="DS34" s="621"/>
      <c r="DT34" s="621"/>
      <c r="DU34" s="621"/>
      <c r="DV34" s="622"/>
      <c r="DW34" s="643">
        <v>18.399999999999999</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280000</v>
      </c>
      <c r="S35" s="621"/>
      <c r="T35" s="621"/>
      <c r="U35" s="621"/>
      <c r="V35" s="621"/>
      <c r="W35" s="621"/>
      <c r="X35" s="621"/>
      <c r="Y35" s="622"/>
      <c r="Z35" s="673">
        <v>3.7</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1070376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368483</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50378</v>
      </c>
      <c r="CS35" s="639"/>
      <c r="CT35" s="639"/>
      <c r="CU35" s="639"/>
      <c r="CV35" s="639"/>
      <c r="CW35" s="639"/>
      <c r="CX35" s="639"/>
      <c r="CY35" s="640"/>
      <c r="CZ35" s="623">
        <v>0.7</v>
      </c>
      <c r="DA35" s="641"/>
      <c r="DB35" s="641"/>
      <c r="DC35" s="642"/>
      <c r="DD35" s="626">
        <v>46292</v>
      </c>
      <c r="DE35" s="639"/>
      <c r="DF35" s="639"/>
      <c r="DG35" s="639"/>
      <c r="DH35" s="639"/>
      <c r="DI35" s="639"/>
      <c r="DJ35" s="639"/>
      <c r="DK35" s="640"/>
      <c r="DL35" s="626">
        <v>46292</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7489597</v>
      </c>
      <c r="S36" s="661"/>
      <c r="T36" s="661"/>
      <c r="U36" s="661"/>
      <c r="V36" s="661"/>
      <c r="W36" s="661"/>
      <c r="X36" s="661"/>
      <c r="Y36" s="664"/>
      <c r="Z36" s="665">
        <v>100</v>
      </c>
      <c r="AA36" s="665"/>
      <c r="AB36" s="665"/>
      <c r="AC36" s="665"/>
      <c r="AD36" s="666">
        <v>4762713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510000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365262</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1569957</v>
      </c>
      <c r="CS36" s="621"/>
      <c r="CT36" s="621"/>
      <c r="CU36" s="621"/>
      <c r="CV36" s="621"/>
      <c r="CW36" s="621"/>
      <c r="CX36" s="621"/>
      <c r="CY36" s="622"/>
      <c r="CZ36" s="623">
        <v>22.6</v>
      </c>
      <c r="DA36" s="641"/>
      <c r="DB36" s="641"/>
      <c r="DC36" s="642"/>
      <c r="DD36" s="626">
        <v>1284207</v>
      </c>
      <c r="DE36" s="621"/>
      <c r="DF36" s="621"/>
      <c r="DG36" s="621"/>
      <c r="DH36" s="621"/>
      <c r="DI36" s="621"/>
      <c r="DJ36" s="621"/>
      <c r="DK36" s="622"/>
      <c r="DL36" s="626">
        <v>1132920</v>
      </c>
      <c r="DM36" s="621"/>
      <c r="DN36" s="621"/>
      <c r="DO36" s="621"/>
      <c r="DP36" s="621"/>
      <c r="DQ36" s="621"/>
      <c r="DR36" s="621"/>
      <c r="DS36" s="621"/>
      <c r="DT36" s="621"/>
      <c r="DU36" s="621"/>
      <c r="DV36" s="622"/>
      <c r="DW36" s="643">
        <v>22.5</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11534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2206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399106</v>
      </c>
      <c r="CS37" s="639"/>
      <c r="CT37" s="639"/>
      <c r="CU37" s="639"/>
      <c r="CV37" s="639"/>
      <c r="CW37" s="639"/>
      <c r="CX37" s="639"/>
      <c r="CY37" s="640"/>
      <c r="CZ37" s="623">
        <v>5.7</v>
      </c>
      <c r="DA37" s="641"/>
      <c r="DB37" s="641"/>
      <c r="DC37" s="642"/>
      <c r="DD37" s="626">
        <v>393147</v>
      </c>
      <c r="DE37" s="639"/>
      <c r="DF37" s="639"/>
      <c r="DG37" s="639"/>
      <c r="DH37" s="639"/>
      <c r="DI37" s="639"/>
      <c r="DJ37" s="639"/>
      <c r="DK37" s="640"/>
      <c r="DL37" s="626">
        <v>393128</v>
      </c>
      <c r="DM37" s="639"/>
      <c r="DN37" s="639"/>
      <c r="DO37" s="639"/>
      <c r="DP37" s="639"/>
      <c r="DQ37" s="639"/>
      <c r="DR37" s="639"/>
      <c r="DS37" s="639"/>
      <c r="DT37" s="639"/>
      <c r="DU37" s="639"/>
      <c r="DV37" s="640"/>
      <c r="DW37" s="643">
        <v>7.8</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8647</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3690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551729</v>
      </c>
      <c r="CS38" s="621"/>
      <c r="CT38" s="621"/>
      <c r="CU38" s="621"/>
      <c r="CV38" s="621"/>
      <c r="CW38" s="621"/>
      <c r="CX38" s="621"/>
      <c r="CY38" s="622"/>
      <c r="CZ38" s="623">
        <v>7.9</v>
      </c>
      <c r="DA38" s="641"/>
      <c r="DB38" s="641"/>
      <c r="DC38" s="642"/>
      <c r="DD38" s="626">
        <v>462615</v>
      </c>
      <c r="DE38" s="621"/>
      <c r="DF38" s="621"/>
      <c r="DG38" s="621"/>
      <c r="DH38" s="621"/>
      <c r="DI38" s="621"/>
      <c r="DJ38" s="621"/>
      <c r="DK38" s="622"/>
      <c r="DL38" s="626">
        <v>436280</v>
      </c>
      <c r="DM38" s="621"/>
      <c r="DN38" s="621"/>
      <c r="DO38" s="621"/>
      <c r="DP38" s="621"/>
      <c r="DQ38" s="621"/>
      <c r="DR38" s="621"/>
      <c r="DS38" s="621"/>
      <c r="DT38" s="621"/>
      <c r="DU38" s="621"/>
      <c r="DV38" s="622"/>
      <c r="DW38" s="643">
        <v>8.6999999999999993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322992</v>
      </c>
      <c r="CS39" s="639"/>
      <c r="CT39" s="639"/>
      <c r="CU39" s="639"/>
      <c r="CV39" s="639"/>
      <c r="CW39" s="639"/>
      <c r="CX39" s="639"/>
      <c r="CY39" s="640"/>
      <c r="CZ39" s="623">
        <v>4.5999999999999996</v>
      </c>
      <c r="DA39" s="641"/>
      <c r="DB39" s="641"/>
      <c r="DC39" s="642"/>
      <c r="DD39" s="626">
        <v>197661</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144169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63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260000</v>
      </c>
      <c r="CS40" s="621"/>
      <c r="CT40" s="621"/>
      <c r="CU40" s="621"/>
      <c r="CV40" s="621"/>
      <c r="CW40" s="621"/>
      <c r="CX40" s="621"/>
      <c r="CY40" s="622"/>
      <c r="CZ40" s="623">
        <v>3.7</v>
      </c>
      <c r="DA40" s="641"/>
      <c r="DB40" s="641"/>
      <c r="DC40" s="642"/>
      <c r="DD40" s="626">
        <v>50000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396026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251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565182</v>
      </c>
      <c r="CS42" s="621"/>
      <c r="CT42" s="621"/>
      <c r="CU42" s="621"/>
      <c r="CV42" s="621"/>
      <c r="CW42" s="621"/>
      <c r="CX42" s="621"/>
      <c r="CY42" s="622"/>
      <c r="CZ42" s="623">
        <v>8.1</v>
      </c>
      <c r="DA42" s="624"/>
      <c r="DB42" s="624"/>
      <c r="DC42" s="625"/>
      <c r="DD42" s="626">
        <v>370452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565182</v>
      </c>
      <c r="CS44" s="621"/>
      <c r="CT44" s="621"/>
      <c r="CU44" s="621"/>
      <c r="CV44" s="621"/>
      <c r="CW44" s="621"/>
      <c r="CX44" s="621"/>
      <c r="CY44" s="622"/>
      <c r="CZ44" s="623">
        <v>8.1</v>
      </c>
      <c r="DA44" s="624"/>
      <c r="DB44" s="624"/>
      <c r="DC44" s="625"/>
      <c r="DD44" s="626">
        <v>370452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163933</v>
      </c>
      <c r="CS45" s="639"/>
      <c r="CT45" s="639"/>
      <c r="CU45" s="639"/>
      <c r="CV45" s="639"/>
      <c r="CW45" s="639"/>
      <c r="CX45" s="639"/>
      <c r="CY45" s="640"/>
      <c r="CZ45" s="623">
        <v>2.4</v>
      </c>
      <c r="DA45" s="641"/>
      <c r="DB45" s="641"/>
      <c r="DC45" s="642"/>
      <c r="DD45" s="626">
        <v>41127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358192</v>
      </c>
      <c r="CS46" s="621"/>
      <c r="CT46" s="621"/>
      <c r="CU46" s="621"/>
      <c r="CV46" s="621"/>
      <c r="CW46" s="621"/>
      <c r="CX46" s="621"/>
      <c r="CY46" s="622"/>
      <c r="CZ46" s="623">
        <v>5.0999999999999996</v>
      </c>
      <c r="DA46" s="624"/>
      <c r="DB46" s="624"/>
      <c r="DC46" s="625"/>
      <c r="DD46" s="626">
        <v>308544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6957468</v>
      </c>
      <c r="CS49" s="605"/>
      <c r="CT49" s="605"/>
      <c r="CU49" s="605"/>
      <c r="CV49" s="605"/>
      <c r="CW49" s="605"/>
      <c r="CX49" s="605"/>
      <c r="CY49" s="606"/>
      <c r="CZ49" s="607">
        <v>100</v>
      </c>
      <c r="DA49" s="608"/>
      <c r="DB49" s="608"/>
      <c r="DC49" s="609"/>
      <c r="DD49" s="610">
        <v>5164740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7493</v>
      </c>
      <c r="R7" s="1134"/>
      <c r="S7" s="1134"/>
      <c r="T7" s="1134"/>
      <c r="U7" s="1134"/>
      <c r="V7" s="1134">
        <v>6961</v>
      </c>
      <c r="W7" s="1134"/>
      <c r="X7" s="1134"/>
      <c r="Y7" s="1134"/>
      <c r="Z7" s="1134"/>
      <c r="AA7" s="1134">
        <v>532</v>
      </c>
      <c r="AB7" s="1134"/>
      <c r="AC7" s="1134"/>
      <c r="AD7" s="1134"/>
      <c r="AE7" s="1135"/>
      <c r="AF7" s="1136">
        <v>428</v>
      </c>
      <c r="AG7" s="1137"/>
      <c r="AH7" s="1137"/>
      <c r="AI7" s="1137"/>
      <c r="AJ7" s="1138"/>
      <c r="AK7" s="1120">
        <v>114</v>
      </c>
      <c r="AL7" s="1121"/>
      <c r="AM7" s="1121"/>
      <c r="AN7" s="1121"/>
      <c r="AO7" s="1121"/>
      <c r="AP7" s="1121">
        <v>5987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121</v>
      </c>
      <c r="CI7" s="1118"/>
      <c r="CJ7" s="1118"/>
      <c r="CK7" s="1118"/>
      <c r="CL7" s="1119"/>
      <c r="CM7" s="1117">
        <v>-723</v>
      </c>
      <c r="CN7" s="1118"/>
      <c r="CO7" s="1118"/>
      <c r="CP7" s="1118"/>
      <c r="CQ7" s="1119"/>
      <c r="CR7" s="1117">
        <v>2</v>
      </c>
      <c r="CS7" s="1118"/>
      <c r="CT7" s="1118"/>
      <c r="CU7" s="1118"/>
      <c r="CV7" s="1119"/>
      <c r="CW7" s="1117" t="s">
        <v>553</v>
      </c>
      <c r="CX7" s="1118"/>
      <c r="CY7" s="1118"/>
      <c r="CZ7" s="1118"/>
      <c r="DA7" s="1119"/>
      <c r="DB7" s="1117">
        <v>1350</v>
      </c>
      <c r="DC7" s="1118"/>
      <c r="DD7" s="1118"/>
      <c r="DE7" s="1118"/>
      <c r="DF7" s="1119"/>
      <c r="DG7" s="1117" t="s">
        <v>532</v>
      </c>
      <c r="DH7" s="1118"/>
      <c r="DI7" s="1118"/>
      <c r="DJ7" s="1118"/>
      <c r="DK7" s="1119"/>
      <c r="DL7" s="1117">
        <v>55</v>
      </c>
      <c r="DM7" s="1118"/>
      <c r="DN7" s="1118"/>
      <c r="DO7" s="1118"/>
      <c r="DP7" s="1119"/>
      <c r="DQ7" s="1117">
        <v>50</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554</v>
      </c>
      <c r="BT8" s="1044"/>
      <c r="BU8" s="1044"/>
      <c r="BV8" s="1044"/>
      <c r="BW8" s="1044"/>
      <c r="BX8" s="1044"/>
      <c r="BY8" s="1044"/>
      <c r="BZ8" s="1044"/>
      <c r="CA8" s="1044"/>
      <c r="CB8" s="1044"/>
      <c r="CC8" s="1044"/>
      <c r="CD8" s="1044"/>
      <c r="CE8" s="1044"/>
      <c r="CF8" s="1044"/>
      <c r="CG8" s="1045"/>
      <c r="CH8" s="1018">
        <v>49</v>
      </c>
      <c r="CI8" s="1019"/>
      <c r="CJ8" s="1019"/>
      <c r="CK8" s="1019"/>
      <c r="CL8" s="1020"/>
      <c r="CM8" s="1018">
        <v>10</v>
      </c>
      <c r="CN8" s="1019"/>
      <c r="CO8" s="1019"/>
      <c r="CP8" s="1019"/>
      <c r="CQ8" s="1020"/>
      <c r="CR8" s="1018">
        <v>10</v>
      </c>
      <c r="CS8" s="1019"/>
      <c r="CT8" s="1019"/>
      <c r="CU8" s="1019"/>
      <c r="CV8" s="1020"/>
      <c r="CW8" s="1018" t="s">
        <v>555</v>
      </c>
      <c r="CX8" s="1019"/>
      <c r="CY8" s="1019"/>
      <c r="CZ8" s="1019"/>
      <c r="DA8" s="1020"/>
      <c r="DB8" s="1018" t="s">
        <v>555</v>
      </c>
      <c r="DC8" s="1019"/>
      <c r="DD8" s="1019"/>
      <c r="DE8" s="1019"/>
      <c r="DF8" s="1020"/>
      <c r="DG8" s="1018" t="s">
        <v>556</v>
      </c>
      <c r="DH8" s="1019"/>
      <c r="DI8" s="1019"/>
      <c r="DJ8" s="1019"/>
      <c r="DK8" s="1020"/>
      <c r="DL8" s="1018" t="s">
        <v>555</v>
      </c>
      <c r="DM8" s="1019"/>
      <c r="DN8" s="1019"/>
      <c r="DO8" s="1019"/>
      <c r="DP8" s="1020"/>
      <c r="DQ8" s="1018" t="s">
        <v>555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7463</v>
      </c>
      <c r="R23" s="1098"/>
      <c r="S23" s="1098"/>
      <c r="T23" s="1098"/>
      <c r="U23" s="1098"/>
      <c r="V23" s="1098">
        <v>6961</v>
      </c>
      <c r="W23" s="1098"/>
      <c r="X23" s="1098"/>
      <c r="Y23" s="1098"/>
      <c r="Z23" s="1098"/>
      <c r="AA23" s="1098">
        <v>532</v>
      </c>
      <c r="AB23" s="1098"/>
      <c r="AC23" s="1098"/>
      <c r="AD23" s="1098"/>
      <c r="AE23" s="1099"/>
      <c r="AF23" s="1100">
        <v>428</v>
      </c>
      <c r="AG23" s="1098"/>
      <c r="AH23" s="1098"/>
      <c r="AI23" s="1098"/>
      <c r="AJ23" s="1101"/>
      <c r="AK23" s="1102"/>
      <c r="AL23" s="1103"/>
      <c r="AM23" s="1103"/>
      <c r="AN23" s="1103"/>
      <c r="AO23" s="1103"/>
      <c r="AP23" s="1098">
        <v>5987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2000</v>
      </c>
      <c r="R28" s="1083"/>
      <c r="S28" s="1083"/>
      <c r="T28" s="1083"/>
      <c r="U28" s="1083"/>
      <c r="V28" s="1083">
        <v>1632</v>
      </c>
      <c r="W28" s="1083"/>
      <c r="X28" s="1083"/>
      <c r="Y28" s="1083"/>
      <c r="Z28" s="1083"/>
      <c r="AA28" s="1083">
        <v>368</v>
      </c>
      <c r="AB28" s="1083"/>
      <c r="AC28" s="1083"/>
      <c r="AD28" s="1083"/>
      <c r="AE28" s="1084"/>
      <c r="AF28" s="1085">
        <v>368</v>
      </c>
      <c r="AG28" s="1083"/>
      <c r="AH28" s="1083"/>
      <c r="AI28" s="1083"/>
      <c r="AJ28" s="1086"/>
      <c r="AK28" s="1087">
        <v>144</v>
      </c>
      <c r="AL28" s="1075"/>
      <c r="AM28" s="1075"/>
      <c r="AN28" s="1075"/>
      <c r="AO28" s="1075"/>
      <c r="AP28" s="1075" t="s">
        <v>532</v>
      </c>
      <c r="AQ28" s="1075"/>
      <c r="AR28" s="1075"/>
      <c r="AS28" s="1075"/>
      <c r="AT28" s="1075"/>
      <c r="AU28" s="1075" t="s">
        <v>532</v>
      </c>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184</v>
      </c>
      <c r="R29" s="1073"/>
      <c r="S29" s="1073"/>
      <c r="T29" s="1073"/>
      <c r="U29" s="1073"/>
      <c r="V29" s="1073">
        <v>180</v>
      </c>
      <c r="W29" s="1073"/>
      <c r="X29" s="1073"/>
      <c r="Y29" s="1073"/>
      <c r="Z29" s="1073"/>
      <c r="AA29" s="1073">
        <v>4</v>
      </c>
      <c r="AB29" s="1073"/>
      <c r="AC29" s="1073"/>
      <c r="AD29" s="1073"/>
      <c r="AE29" s="1074"/>
      <c r="AF29" s="1048">
        <v>4</v>
      </c>
      <c r="AG29" s="1049"/>
      <c r="AH29" s="1049"/>
      <c r="AI29" s="1049"/>
      <c r="AJ29" s="1050"/>
      <c r="AK29" s="1009">
        <v>45</v>
      </c>
      <c r="AL29" s="1000"/>
      <c r="AM29" s="1000"/>
      <c r="AN29" s="1000"/>
      <c r="AO29" s="1000"/>
      <c r="AP29" s="1000" t="s">
        <v>533</v>
      </c>
      <c r="AQ29" s="1000"/>
      <c r="AR29" s="1000"/>
      <c r="AS29" s="1000"/>
      <c r="AT29" s="1000"/>
      <c r="AU29" s="1000" t="s">
        <v>532</v>
      </c>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622</v>
      </c>
      <c r="R30" s="1073"/>
      <c r="S30" s="1073"/>
      <c r="T30" s="1073"/>
      <c r="U30" s="1073"/>
      <c r="V30" s="1073">
        <v>503</v>
      </c>
      <c r="W30" s="1073"/>
      <c r="X30" s="1073"/>
      <c r="Y30" s="1073"/>
      <c r="Z30" s="1073"/>
      <c r="AA30" s="1073">
        <v>119</v>
      </c>
      <c r="AB30" s="1073"/>
      <c r="AC30" s="1073"/>
      <c r="AD30" s="1073"/>
      <c r="AE30" s="1074"/>
      <c r="AF30" s="1048">
        <v>2052</v>
      </c>
      <c r="AG30" s="1049"/>
      <c r="AH30" s="1049"/>
      <c r="AI30" s="1049"/>
      <c r="AJ30" s="1050"/>
      <c r="AK30" s="1009">
        <v>9</v>
      </c>
      <c r="AL30" s="1000"/>
      <c r="AM30" s="1000"/>
      <c r="AN30" s="1000"/>
      <c r="AO30" s="1000"/>
      <c r="AP30" s="1000">
        <v>697</v>
      </c>
      <c r="AQ30" s="1000"/>
      <c r="AR30" s="1000"/>
      <c r="AS30" s="1000"/>
      <c r="AT30" s="1000"/>
      <c r="AU30" s="1000">
        <v>30</v>
      </c>
      <c r="AV30" s="1000"/>
      <c r="AW30" s="1000"/>
      <c r="AX30" s="1000"/>
      <c r="AY30" s="1000"/>
      <c r="AZ30" s="1071" t="s">
        <v>532</v>
      </c>
      <c r="BA30" s="1071"/>
      <c r="BB30" s="1071"/>
      <c r="BC30" s="1071"/>
      <c r="BD30" s="1071"/>
      <c r="BE30" s="1061" t="s">
        <v>384</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1279</v>
      </c>
      <c r="R31" s="1073"/>
      <c r="S31" s="1073"/>
      <c r="T31" s="1073"/>
      <c r="U31" s="1073"/>
      <c r="V31" s="1073">
        <v>989</v>
      </c>
      <c r="W31" s="1073"/>
      <c r="X31" s="1073"/>
      <c r="Y31" s="1073"/>
      <c r="Z31" s="1073"/>
      <c r="AA31" s="1073">
        <v>290</v>
      </c>
      <c r="AB31" s="1073"/>
      <c r="AC31" s="1073"/>
      <c r="AD31" s="1073"/>
      <c r="AE31" s="1074"/>
      <c r="AF31" s="1048">
        <v>531</v>
      </c>
      <c r="AG31" s="1049"/>
      <c r="AH31" s="1049"/>
      <c r="AI31" s="1049"/>
      <c r="AJ31" s="1050"/>
      <c r="AK31" s="1009">
        <v>610</v>
      </c>
      <c r="AL31" s="1000"/>
      <c r="AM31" s="1000"/>
      <c r="AN31" s="1000"/>
      <c r="AO31" s="1000"/>
      <c r="AP31" s="1000">
        <v>6811</v>
      </c>
      <c r="AQ31" s="1000"/>
      <c r="AR31" s="1000"/>
      <c r="AS31" s="1000"/>
      <c r="AT31" s="1000"/>
      <c r="AU31" s="1000">
        <v>4339</v>
      </c>
      <c r="AV31" s="1000"/>
      <c r="AW31" s="1000"/>
      <c r="AX31" s="1000"/>
      <c r="AY31" s="1000"/>
      <c r="AZ31" s="1071" t="s">
        <v>532</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148</v>
      </c>
      <c r="R32" s="1073"/>
      <c r="S32" s="1073"/>
      <c r="T32" s="1073"/>
      <c r="U32" s="1073"/>
      <c r="V32" s="1073">
        <v>141</v>
      </c>
      <c r="W32" s="1073"/>
      <c r="X32" s="1073"/>
      <c r="Y32" s="1073"/>
      <c r="Z32" s="1073"/>
      <c r="AA32" s="1073">
        <v>7</v>
      </c>
      <c r="AB32" s="1073"/>
      <c r="AC32" s="1073"/>
      <c r="AD32" s="1073"/>
      <c r="AE32" s="1074"/>
      <c r="AF32" s="1048">
        <v>8</v>
      </c>
      <c r="AG32" s="1049"/>
      <c r="AH32" s="1049"/>
      <c r="AI32" s="1049"/>
      <c r="AJ32" s="1050"/>
      <c r="AK32" s="1009" t="s">
        <v>532</v>
      </c>
      <c r="AL32" s="1000"/>
      <c r="AM32" s="1000"/>
      <c r="AN32" s="1000"/>
      <c r="AO32" s="1000"/>
      <c r="AP32" s="1000" t="s">
        <v>532</v>
      </c>
      <c r="AQ32" s="1000"/>
      <c r="AR32" s="1000"/>
      <c r="AS32" s="1000"/>
      <c r="AT32" s="1000"/>
      <c r="AU32" s="1000" t="s">
        <v>532</v>
      </c>
      <c r="AV32" s="1000"/>
      <c r="AW32" s="1000"/>
      <c r="AX32" s="1000"/>
      <c r="AY32" s="1000"/>
      <c r="AZ32" s="1071" t="s">
        <v>534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2963</v>
      </c>
      <c r="AG63" s="988"/>
      <c r="AH63" s="988"/>
      <c r="AI63" s="988"/>
      <c r="AJ63" s="1059"/>
      <c r="AK63" s="1060"/>
      <c r="AL63" s="992"/>
      <c r="AM63" s="992"/>
      <c r="AN63" s="992"/>
      <c r="AO63" s="992"/>
      <c r="AP63" s="988">
        <v>7508</v>
      </c>
      <c r="AQ63" s="988"/>
      <c r="AR63" s="988"/>
      <c r="AS63" s="988"/>
      <c r="AT63" s="988"/>
      <c r="AU63" s="988">
        <v>4369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7">
        <v>297</v>
      </c>
      <c r="R69" s="1008"/>
      <c r="S69" s="1008"/>
      <c r="T69" s="1008"/>
      <c r="U69" s="1009"/>
      <c r="V69" s="1010">
        <v>237</v>
      </c>
      <c r="W69" s="1008"/>
      <c r="X69" s="1008"/>
      <c r="Y69" s="1008"/>
      <c r="Z69" s="1009"/>
      <c r="AA69" s="1010">
        <v>60</v>
      </c>
      <c r="AB69" s="1008"/>
      <c r="AC69" s="1008"/>
      <c r="AD69" s="1008"/>
      <c r="AE69" s="1009"/>
      <c r="AF69" s="1010">
        <v>60</v>
      </c>
      <c r="AG69" s="1008"/>
      <c r="AH69" s="1008"/>
      <c r="AI69" s="1008"/>
      <c r="AJ69" s="1009"/>
      <c r="AK69" s="1000" t="s">
        <v>557</v>
      </c>
      <c r="AL69" s="1000"/>
      <c r="AM69" s="1000"/>
      <c r="AN69" s="1000"/>
      <c r="AO69" s="1000"/>
      <c r="AP69" s="1000" t="s">
        <v>557</v>
      </c>
      <c r="AQ69" s="1000"/>
      <c r="AR69" s="1000"/>
      <c r="AS69" s="1000"/>
      <c r="AT69" s="1000"/>
      <c r="AU69" s="1000" t="s">
        <v>557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7">
        <v>419</v>
      </c>
      <c r="R70" s="1008"/>
      <c r="S70" s="1008"/>
      <c r="T70" s="1008"/>
      <c r="U70" s="1009"/>
      <c r="V70" s="1010">
        <v>380</v>
      </c>
      <c r="W70" s="1008"/>
      <c r="X70" s="1008"/>
      <c r="Y70" s="1008"/>
      <c r="Z70" s="1009"/>
      <c r="AA70" s="1010">
        <v>39</v>
      </c>
      <c r="AB70" s="1008"/>
      <c r="AC70" s="1008"/>
      <c r="AD70" s="1008"/>
      <c r="AE70" s="1009"/>
      <c r="AF70" s="1010">
        <v>38</v>
      </c>
      <c r="AG70" s="1008"/>
      <c r="AH70" s="1008"/>
      <c r="AI70" s="1008"/>
      <c r="AJ70" s="1009"/>
      <c r="AK70" s="1000" t="s">
        <v>557</v>
      </c>
      <c r="AL70" s="1000"/>
      <c r="AM70" s="1000"/>
      <c r="AN70" s="1000"/>
      <c r="AO70" s="1000"/>
      <c r="AP70" s="1000">
        <v>212</v>
      </c>
      <c r="AQ70" s="1000"/>
      <c r="AR70" s="1000"/>
      <c r="AS70" s="1000"/>
      <c r="AT70" s="1000"/>
      <c r="AU70" s="1000">
        <v>20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7">
        <v>18154</v>
      </c>
      <c r="R71" s="1008"/>
      <c r="S71" s="1008"/>
      <c r="T71" s="1008"/>
      <c r="U71" s="1009"/>
      <c r="V71" s="1010">
        <v>17697</v>
      </c>
      <c r="W71" s="1008"/>
      <c r="X71" s="1008"/>
      <c r="Y71" s="1008"/>
      <c r="Z71" s="1009"/>
      <c r="AA71" s="1010">
        <v>457</v>
      </c>
      <c r="AB71" s="1008"/>
      <c r="AC71" s="1008"/>
      <c r="AD71" s="1008"/>
      <c r="AE71" s="1009"/>
      <c r="AF71" s="1010">
        <v>457</v>
      </c>
      <c r="AG71" s="1008"/>
      <c r="AH71" s="1008"/>
      <c r="AI71" s="1008"/>
      <c r="AJ71" s="1009"/>
      <c r="AK71" s="1000">
        <v>16</v>
      </c>
      <c r="AL71" s="1000"/>
      <c r="AM71" s="1000"/>
      <c r="AN71" s="1000"/>
      <c r="AO71" s="1000"/>
      <c r="AP71" s="1000" t="s">
        <v>557</v>
      </c>
      <c r="AQ71" s="1000"/>
      <c r="AR71" s="1000"/>
      <c r="AS71" s="1000"/>
      <c r="AT71" s="1000"/>
      <c r="AU71" s="1000" t="s">
        <v>557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7">
        <v>2322</v>
      </c>
      <c r="R72" s="1008"/>
      <c r="S72" s="1008"/>
      <c r="T72" s="1008"/>
      <c r="U72" s="1009"/>
      <c r="V72" s="1010">
        <v>2121</v>
      </c>
      <c r="W72" s="1008"/>
      <c r="X72" s="1008"/>
      <c r="Y72" s="1008"/>
      <c r="Z72" s="1009"/>
      <c r="AA72" s="1010">
        <v>201</v>
      </c>
      <c r="AB72" s="1008"/>
      <c r="AC72" s="1008"/>
      <c r="AD72" s="1008"/>
      <c r="AE72" s="1009"/>
      <c r="AF72" s="1010">
        <v>201</v>
      </c>
      <c r="AG72" s="1008"/>
      <c r="AH72" s="1008"/>
      <c r="AI72" s="1008"/>
      <c r="AJ72" s="1009"/>
      <c r="AK72" s="1000" t="s">
        <v>557</v>
      </c>
      <c r="AL72" s="1000"/>
      <c r="AM72" s="1000"/>
      <c r="AN72" s="1000"/>
      <c r="AO72" s="1000"/>
      <c r="AP72" s="1000">
        <v>1367</v>
      </c>
      <c r="AQ72" s="1000"/>
      <c r="AR72" s="1000"/>
      <c r="AS72" s="1000"/>
      <c r="AT72" s="1000"/>
      <c r="AU72" s="1000">
        <v>107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7">
        <v>23</v>
      </c>
      <c r="R73" s="1008"/>
      <c r="S73" s="1008"/>
      <c r="T73" s="1008"/>
      <c r="U73" s="1009"/>
      <c r="V73" s="1010">
        <v>15</v>
      </c>
      <c r="W73" s="1008"/>
      <c r="X73" s="1008"/>
      <c r="Y73" s="1008"/>
      <c r="Z73" s="1009"/>
      <c r="AA73" s="1010">
        <v>7</v>
      </c>
      <c r="AB73" s="1008"/>
      <c r="AC73" s="1008"/>
      <c r="AD73" s="1008"/>
      <c r="AE73" s="1009"/>
      <c r="AF73" s="1010">
        <v>7</v>
      </c>
      <c r="AG73" s="1008"/>
      <c r="AH73" s="1008"/>
      <c r="AI73" s="1008"/>
      <c r="AJ73" s="1009"/>
      <c r="AK73" s="1000" t="s">
        <v>557</v>
      </c>
      <c r="AL73" s="1000"/>
      <c r="AM73" s="1000"/>
      <c r="AN73" s="1000"/>
      <c r="AO73" s="1000"/>
      <c r="AP73" s="1000" t="s">
        <v>557</v>
      </c>
      <c r="AQ73" s="1000"/>
      <c r="AR73" s="1000"/>
      <c r="AS73" s="1000"/>
      <c r="AT73" s="1000"/>
      <c r="AU73" s="1000" t="s">
        <v>557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208</v>
      </c>
      <c r="R74" s="1000"/>
      <c r="S74" s="1000"/>
      <c r="T74" s="1000"/>
      <c r="U74" s="1000"/>
      <c r="V74" s="1000">
        <v>175</v>
      </c>
      <c r="W74" s="1000"/>
      <c r="X74" s="1000"/>
      <c r="Y74" s="1000"/>
      <c r="Z74" s="1000"/>
      <c r="AA74" s="1000">
        <v>33</v>
      </c>
      <c r="AB74" s="1000"/>
      <c r="AC74" s="1000"/>
      <c r="AD74" s="1000"/>
      <c r="AE74" s="1000"/>
      <c r="AF74" s="1000">
        <v>33</v>
      </c>
      <c r="AG74" s="1000"/>
      <c r="AH74" s="1000"/>
      <c r="AI74" s="1000"/>
      <c r="AJ74" s="1000"/>
      <c r="AK74" s="1000" t="s">
        <v>557</v>
      </c>
      <c r="AL74" s="1000"/>
      <c r="AM74" s="1000"/>
      <c r="AN74" s="1000"/>
      <c r="AO74" s="1000"/>
      <c r="AP74" s="1000" t="s">
        <v>557</v>
      </c>
      <c r="AQ74" s="1000"/>
      <c r="AR74" s="1000"/>
      <c r="AS74" s="1000"/>
      <c r="AT74" s="1000"/>
      <c r="AU74" s="1000" t="s">
        <v>557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541</v>
      </c>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542</v>
      </c>
      <c r="C76" s="1004"/>
      <c r="D76" s="1004"/>
      <c r="E76" s="1004"/>
      <c r="F76" s="1004"/>
      <c r="G76" s="1004"/>
      <c r="H76" s="1004"/>
      <c r="I76" s="1004"/>
      <c r="J76" s="1004"/>
      <c r="K76" s="1004"/>
      <c r="L76" s="1004"/>
      <c r="M76" s="1004"/>
      <c r="N76" s="1004"/>
      <c r="O76" s="1004"/>
      <c r="P76" s="1005"/>
      <c r="Q76" s="1007">
        <v>113</v>
      </c>
      <c r="R76" s="1008"/>
      <c r="S76" s="1008"/>
      <c r="T76" s="1008"/>
      <c r="U76" s="1009"/>
      <c r="V76" s="1010">
        <v>102</v>
      </c>
      <c r="W76" s="1008"/>
      <c r="X76" s="1008"/>
      <c r="Y76" s="1008"/>
      <c r="Z76" s="1009"/>
      <c r="AA76" s="1010">
        <v>11</v>
      </c>
      <c r="AB76" s="1008"/>
      <c r="AC76" s="1008"/>
      <c r="AD76" s="1008"/>
      <c r="AE76" s="1009"/>
      <c r="AF76" s="1010">
        <v>11</v>
      </c>
      <c r="AG76" s="1008"/>
      <c r="AH76" s="1008"/>
      <c r="AI76" s="1008"/>
      <c r="AJ76" s="1009"/>
      <c r="AK76" s="1010" t="s">
        <v>557</v>
      </c>
      <c r="AL76" s="1008"/>
      <c r="AM76" s="1008"/>
      <c r="AN76" s="1008"/>
      <c r="AO76" s="1009"/>
      <c r="AP76" s="1010">
        <v>37</v>
      </c>
      <c r="AQ76" s="1008"/>
      <c r="AR76" s="1008"/>
      <c r="AS76" s="1008"/>
      <c r="AT76" s="1009"/>
      <c r="AU76" s="1010">
        <v>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543</v>
      </c>
      <c r="C77" s="1004"/>
      <c r="D77" s="1004"/>
      <c r="E77" s="1004"/>
      <c r="F77" s="1004"/>
      <c r="G77" s="1004"/>
      <c r="H77" s="1004"/>
      <c r="I77" s="1004"/>
      <c r="J77" s="1004"/>
      <c r="K77" s="1004"/>
      <c r="L77" s="1004"/>
      <c r="M77" s="1004"/>
      <c r="N77" s="1004"/>
      <c r="O77" s="1004"/>
      <c r="P77" s="1005"/>
      <c r="Q77" s="1007">
        <v>489</v>
      </c>
      <c r="R77" s="1008"/>
      <c r="S77" s="1008"/>
      <c r="T77" s="1008"/>
      <c r="U77" s="1009"/>
      <c r="V77" s="1010">
        <v>431</v>
      </c>
      <c r="W77" s="1008"/>
      <c r="X77" s="1008"/>
      <c r="Y77" s="1008"/>
      <c r="Z77" s="1009"/>
      <c r="AA77" s="1010">
        <v>58</v>
      </c>
      <c r="AB77" s="1008"/>
      <c r="AC77" s="1008"/>
      <c r="AD77" s="1008"/>
      <c r="AE77" s="1009"/>
      <c r="AF77" s="1010">
        <v>58</v>
      </c>
      <c r="AG77" s="1008"/>
      <c r="AH77" s="1008"/>
      <c r="AI77" s="1008"/>
      <c r="AJ77" s="1009"/>
      <c r="AK77" s="1010" t="s">
        <v>557</v>
      </c>
      <c r="AL77" s="1008"/>
      <c r="AM77" s="1008"/>
      <c r="AN77" s="1008"/>
      <c r="AO77" s="1009"/>
      <c r="AP77" s="1010">
        <v>25</v>
      </c>
      <c r="AQ77" s="1008"/>
      <c r="AR77" s="1008"/>
      <c r="AS77" s="1008"/>
      <c r="AT77" s="1009"/>
      <c r="AU77" s="1010">
        <v>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544</v>
      </c>
      <c r="C78" s="1004"/>
      <c r="D78" s="1004"/>
      <c r="E78" s="1004"/>
      <c r="F78" s="1004"/>
      <c r="G78" s="1004"/>
      <c r="H78" s="1004"/>
      <c r="I78" s="1004"/>
      <c r="J78" s="1004"/>
      <c r="K78" s="1004"/>
      <c r="L78" s="1004"/>
      <c r="M78" s="1004"/>
      <c r="N78" s="1004"/>
      <c r="O78" s="1004"/>
      <c r="P78" s="1005"/>
      <c r="Q78" s="1006">
        <v>455</v>
      </c>
      <c r="R78" s="1000"/>
      <c r="S78" s="1000"/>
      <c r="T78" s="1000"/>
      <c r="U78" s="1000"/>
      <c r="V78" s="1000">
        <v>429</v>
      </c>
      <c r="W78" s="1000"/>
      <c r="X78" s="1000"/>
      <c r="Y78" s="1000"/>
      <c r="Z78" s="1000"/>
      <c r="AA78" s="1000">
        <v>26</v>
      </c>
      <c r="AB78" s="1000"/>
      <c r="AC78" s="1000"/>
      <c r="AD78" s="1000"/>
      <c r="AE78" s="1000"/>
      <c r="AF78" s="1000">
        <v>26</v>
      </c>
      <c r="AG78" s="1000"/>
      <c r="AH78" s="1000"/>
      <c r="AI78" s="1000"/>
      <c r="AJ78" s="1000"/>
      <c r="AK78" s="1000" t="s">
        <v>557</v>
      </c>
      <c r="AL78" s="1000"/>
      <c r="AM78" s="1000"/>
      <c r="AN78" s="1000"/>
      <c r="AO78" s="1000"/>
      <c r="AP78" s="1000" t="s">
        <v>557</v>
      </c>
      <c r="AQ78" s="1000"/>
      <c r="AR78" s="1000"/>
      <c r="AS78" s="1000"/>
      <c r="AT78" s="1000"/>
      <c r="AU78" s="1000" t="s">
        <v>557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545</v>
      </c>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536</v>
      </c>
      <c r="C80" s="1004"/>
      <c r="D80" s="1004"/>
      <c r="E80" s="1004"/>
      <c r="F80" s="1004"/>
      <c r="G80" s="1004"/>
      <c r="H80" s="1004"/>
      <c r="I80" s="1004"/>
      <c r="J80" s="1004"/>
      <c r="K80" s="1004"/>
      <c r="L80" s="1004"/>
      <c r="M80" s="1004"/>
      <c r="N80" s="1004"/>
      <c r="O80" s="1004"/>
      <c r="P80" s="1005"/>
      <c r="Q80" s="1006">
        <v>2125</v>
      </c>
      <c r="R80" s="1000"/>
      <c r="S80" s="1000"/>
      <c r="T80" s="1000"/>
      <c r="U80" s="1000"/>
      <c r="V80" s="1000">
        <v>2067</v>
      </c>
      <c r="W80" s="1000"/>
      <c r="X80" s="1000"/>
      <c r="Y80" s="1000"/>
      <c r="Z80" s="1000"/>
      <c r="AA80" s="1000">
        <v>58</v>
      </c>
      <c r="AB80" s="1000"/>
      <c r="AC80" s="1000"/>
      <c r="AD80" s="1000"/>
      <c r="AE80" s="1000"/>
      <c r="AF80" s="1000">
        <v>58</v>
      </c>
      <c r="AG80" s="1000"/>
      <c r="AH80" s="1000"/>
      <c r="AI80" s="1000"/>
      <c r="AJ80" s="1000"/>
      <c r="AK80" s="1000">
        <v>125</v>
      </c>
      <c r="AL80" s="1000"/>
      <c r="AM80" s="1000"/>
      <c r="AN80" s="1000"/>
      <c r="AO80" s="1000"/>
      <c r="AP80" s="1000" t="s">
        <v>557</v>
      </c>
      <c r="AQ80" s="1000"/>
      <c r="AR80" s="1000"/>
      <c r="AS80" s="1000"/>
      <c r="AT80" s="1000"/>
      <c r="AU80" s="1000" t="s">
        <v>557</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546</v>
      </c>
      <c r="C81" s="1004"/>
      <c r="D81" s="1004"/>
      <c r="E81" s="1004"/>
      <c r="F81" s="1004"/>
      <c r="G81" s="1004"/>
      <c r="H81" s="1004"/>
      <c r="I81" s="1004"/>
      <c r="J81" s="1004"/>
      <c r="K81" s="1004"/>
      <c r="L81" s="1004"/>
      <c r="M81" s="1004"/>
      <c r="N81" s="1004"/>
      <c r="O81" s="1004"/>
      <c r="P81" s="1005"/>
      <c r="Q81" s="1006">
        <v>273707</v>
      </c>
      <c r="R81" s="1000"/>
      <c r="S81" s="1000"/>
      <c r="T81" s="1000"/>
      <c r="U81" s="1000"/>
      <c r="V81" s="1000">
        <v>260942</v>
      </c>
      <c r="W81" s="1000"/>
      <c r="X81" s="1000"/>
      <c r="Y81" s="1000"/>
      <c r="Z81" s="1000"/>
      <c r="AA81" s="1000">
        <v>12765</v>
      </c>
      <c r="AB81" s="1000"/>
      <c r="AC81" s="1000"/>
      <c r="AD81" s="1000"/>
      <c r="AE81" s="1000"/>
      <c r="AF81" s="1000">
        <v>12765</v>
      </c>
      <c r="AG81" s="1000"/>
      <c r="AH81" s="1000"/>
      <c r="AI81" s="1000"/>
      <c r="AJ81" s="1000"/>
      <c r="AK81" s="1000">
        <v>1788</v>
      </c>
      <c r="AL81" s="1000"/>
      <c r="AM81" s="1000"/>
      <c r="AN81" s="1000"/>
      <c r="AO81" s="1000"/>
      <c r="AP81" s="1000" t="s">
        <v>557</v>
      </c>
      <c r="AQ81" s="1000"/>
      <c r="AR81" s="1000"/>
      <c r="AS81" s="1000"/>
      <c r="AT81" s="1000"/>
      <c r="AU81" s="1000" t="s">
        <v>557</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547</v>
      </c>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542</v>
      </c>
      <c r="C83" s="1004"/>
      <c r="D83" s="1004"/>
      <c r="E83" s="1004"/>
      <c r="F83" s="1004"/>
      <c r="G83" s="1004"/>
      <c r="H83" s="1004"/>
      <c r="I83" s="1004"/>
      <c r="J83" s="1004"/>
      <c r="K83" s="1004"/>
      <c r="L83" s="1004"/>
      <c r="M83" s="1004"/>
      <c r="N83" s="1004"/>
      <c r="O83" s="1004"/>
      <c r="P83" s="1005"/>
      <c r="Q83" s="1006">
        <v>6977</v>
      </c>
      <c r="R83" s="1000"/>
      <c r="S83" s="1000"/>
      <c r="T83" s="1000"/>
      <c r="U83" s="1000"/>
      <c r="V83" s="1000">
        <v>6240</v>
      </c>
      <c r="W83" s="1000"/>
      <c r="X83" s="1000"/>
      <c r="Y83" s="1000"/>
      <c r="Z83" s="1000"/>
      <c r="AA83" s="1000">
        <v>737</v>
      </c>
      <c r="AB83" s="1000"/>
      <c r="AC83" s="1000"/>
      <c r="AD83" s="1000"/>
      <c r="AE83" s="1000"/>
      <c r="AF83" s="1000">
        <v>737</v>
      </c>
      <c r="AG83" s="1000"/>
      <c r="AH83" s="1000"/>
      <c r="AI83" s="1000"/>
      <c r="AJ83" s="1000"/>
      <c r="AK83" s="1000">
        <v>630</v>
      </c>
      <c r="AL83" s="1000"/>
      <c r="AM83" s="1000"/>
      <c r="AN83" s="1000"/>
      <c r="AO83" s="1000"/>
      <c r="AP83" s="1000" t="s">
        <v>557</v>
      </c>
      <c r="AQ83" s="1000"/>
      <c r="AR83" s="1000"/>
      <c r="AS83" s="1000"/>
      <c r="AT83" s="1000"/>
      <c r="AU83" s="1000" t="s">
        <v>557</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548</v>
      </c>
      <c r="C84" s="1004"/>
      <c r="D84" s="1004"/>
      <c r="E84" s="1004"/>
      <c r="F84" s="1004"/>
      <c r="G84" s="1004"/>
      <c r="H84" s="1004"/>
      <c r="I84" s="1004"/>
      <c r="J84" s="1004"/>
      <c r="K84" s="1004"/>
      <c r="L84" s="1004"/>
      <c r="M84" s="1004"/>
      <c r="N84" s="1004"/>
      <c r="O84" s="1004"/>
      <c r="P84" s="1005"/>
      <c r="Q84" s="1006">
        <v>15</v>
      </c>
      <c r="R84" s="1000"/>
      <c r="S84" s="1000"/>
      <c r="T84" s="1000"/>
      <c r="U84" s="1000"/>
      <c r="V84" s="1000">
        <v>13</v>
      </c>
      <c r="W84" s="1000"/>
      <c r="X84" s="1000"/>
      <c r="Y84" s="1000"/>
      <c r="Z84" s="1000"/>
      <c r="AA84" s="1000">
        <v>2</v>
      </c>
      <c r="AB84" s="1000"/>
      <c r="AC84" s="1000"/>
      <c r="AD84" s="1000"/>
      <c r="AE84" s="1000"/>
      <c r="AF84" s="1000">
        <v>2</v>
      </c>
      <c r="AG84" s="1000"/>
      <c r="AH84" s="1000"/>
      <c r="AI84" s="1000"/>
      <c r="AJ84" s="1000"/>
      <c r="AK84" s="1000">
        <v>9</v>
      </c>
      <c r="AL84" s="1000"/>
      <c r="AM84" s="1000"/>
      <c r="AN84" s="1000"/>
      <c r="AO84" s="1000"/>
      <c r="AP84" s="1000" t="s">
        <v>557</v>
      </c>
      <c r="AQ84" s="1000"/>
      <c r="AR84" s="1000"/>
      <c r="AS84" s="1000"/>
      <c r="AT84" s="1000"/>
      <c r="AU84" s="1000" t="s">
        <v>557</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549</v>
      </c>
      <c r="C85" s="1004"/>
      <c r="D85" s="1004"/>
      <c r="E85" s="1004"/>
      <c r="F85" s="1004"/>
      <c r="G85" s="1004"/>
      <c r="H85" s="1004"/>
      <c r="I85" s="1004"/>
      <c r="J85" s="1004"/>
      <c r="K85" s="1004"/>
      <c r="L85" s="1004"/>
      <c r="M85" s="1004"/>
      <c r="N85" s="1004"/>
      <c r="O85" s="1004"/>
      <c r="P85" s="1005"/>
      <c r="Q85" s="1006">
        <v>45</v>
      </c>
      <c r="R85" s="1000"/>
      <c r="S85" s="1000"/>
      <c r="T85" s="1000"/>
      <c r="U85" s="1000"/>
      <c r="V85" s="1000">
        <v>34</v>
      </c>
      <c r="W85" s="1000"/>
      <c r="X85" s="1000"/>
      <c r="Y85" s="1000"/>
      <c r="Z85" s="1000"/>
      <c r="AA85" s="1000">
        <v>11</v>
      </c>
      <c r="AB85" s="1000"/>
      <c r="AC85" s="1000"/>
      <c r="AD85" s="1000"/>
      <c r="AE85" s="1000"/>
      <c r="AF85" s="1000">
        <v>5</v>
      </c>
      <c r="AG85" s="1000"/>
      <c r="AH85" s="1000"/>
      <c r="AI85" s="1000"/>
      <c r="AJ85" s="1000"/>
      <c r="AK85" s="1000" t="s">
        <v>557</v>
      </c>
      <c r="AL85" s="1000"/>
      <c r="AM85" s="1000"/>
      <c r="AN85" s="1000"/>
      <c r="AO85" s="1000"/>
      <c r="AP85" s="1000" t="s">
        <v>557</v>
      </c>
      <c r="AQ85" s="1000"/>
      <c r="AR85" s="1000"/>
      <c r="AS85" s="1000"/>
      <c r="AT85" s="1000"/>
      <c r="AU85" s="1000" t="s">
        <v>557</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t="s">
        <v>550</v>
      </c>
      <c r="C86" s="1004"/>
      <c r="D86" s="1004"/>
      <c r="E86" s="1004"/>
      <c r="F86" s="1004"/>
      <c r="G86" s="1004"/>
      <c r="H86" s="1004"/>
      <c r="I86" s="1004"/>
      <c r="J86" s="1004"/>
      <c r="K86" s="1004"/>
      <c r="L86" s="1004"/>
      <c r="M86" s="1004"/>
      <c r="N86" s="1004"/>
      <c r="O86" s="1004"/>
      <c r="P86" s="1005"/>
      <c r="Q86" s="1006">
        <v>193</v>
      </c>
      <c r="R86" s="1000"/>
      <c r="S86" s="1000"/>
      <c r="T86" s="1000"/>
      <c r="U86" s="1000"/>
      <c r="V86" s="1000">
        <v>181</v>
      </c>
      <c r="W86" s="1000"/>
      <c r="X86" s="1000"/>
      <c r="Y86" s="1000"/>
      <c r="Z86" s="1000"/>
      <c r="AA86" s="1000">
        <v>12</v>
      </c>
      <c r="AB86" s="1000"/>
      <c r="AC86" s="1000"/>
      <c r="AD86" s="1000"/>
      <c r="AE86" s="1000"/>
      <c r="AF86" s="1000">
        <v>12</v>
      </c>
      <c r="AG86" s="1000"/>
      <c r="AH86" s="1000"/>
      <c r="AI86" s="1000"/>
      <c r="AJ86" s="1000"/>
      <c r="AK86" s="1000" t="s">
        <v>557</v>
      </c>
      <c r="AL86" s="1000"/>
      <c r="AM86" s="1000"/>
      <c r="AN86" s="1000"/>
      <c r="AO86" s="1000"/>
      <c r="AP86" s="1000" t="s">
        <v>557</v>
      </c>
      <c r="AQ86" s="1000"/>
      <c r="AR86" s="1000"/>
      <c r="AS86" s="1000"/>
      <c r="AT86" s="1000"/>
      <c r="AU86" s="1000" t="s">
        <v>557</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14470</v>
      </c>
      <c r="AG88" s="988"/>
      <c r="AH88" s="988"/>
      <c r="AI88" s="988"/>
      <c r="AJ88" s="988"/>
      <c r="AK88" s="992"/>
      <c r="AL88" s="992"/>
      <c r="AM88" s="992"/>
      <c r="AN88" s="992"/>
      <c r="AO88" s="992"/>
      <c r="AP88" s="988">
        <f>SUM(AP68:AT87)</f>
        <v>1641</v>
      </c>
      <c r="AQ88" s="988"/>
      <c r="AR88" s="988"/>
      <c r="AS88" s="988"/>
      <c r="AT88" s="988"/>
      <c r="AU88" s="988">
        <f>SUM(AU68:AY87)</f>
        <v>136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12</v>
      </c>
      <c r="CS102" s="980"/>
      <c r="CT102" s="980"/>
      <c r="CU102" s="980"/>
      <c r="CV102" s="981"/>
      <c r="CW102" s="979">
        <f>SUM(CW7:DA88)</f>
        <v>0</v>
      </c>
      <c r="CX102" s="980"/>
      <c r="CY102" s="980"/>
      <c r="CZ102" s="980"/>
      <c r="DA102" s="981"/>
      <c r="DB102" s="979">
        <f>SUM(DB7:DF88)</f>
        <v>1350</v>
      </c>
      <c r="DC102" s="980"/>
      <c r="DD102" s="980"/>
      <c r="DE102" s="980"/>
      <c r="DF102" s="981"/>
      <c r="DG102" s="979">
        <f>SUM(DG7:DK88)</f>
        <v>0</v>
      </c>
      <c r="DH102" s="980"/>
      <c r="DI102" s="980"/>
      <c r="DJ102" s="980"/>
      <c r="DK102" s="981"/>
      <c r="DL102" s="979">
        <f>SUM(DL7:DP88)</f>
        <v>55</v>
      </c>
      <c r="DM102" s="980"/>
      <c r="DN102" s="980"/>
      <c r="DO102" s="980"/>
      <c r="DP102" s="981"/>
      <c r="DQ102" s="979">
        <f>SUM(DQ7:DU88)</f>
        <v>50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589741</v>
      </c>
      <c r="AB110" s="916"/>
      <c r="AC110" s="916"/>
      <c r="AD110" s="916"/>
      <c r="AE110" s="917"/>
      <c r="AF110" s="918">
        <v>579817</v>
      </c>
      <c r="AG110" s="916"/>
      <c r="AH110" s="916"/>
      <c r="AI110" s="916"/>
      <c r="AJ110" s="917"/>
      <c r="AK110" s="918">
        <v>597415</v>
      </c>
      <c r="AL110" s="916"/>
      <c r="AM110" s="916"/>
      <c r="AN110" s="916"/>
      <c r="AO110" s="917"/>
      <c r="AP110" s="919">
        <v>14.2</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6378291</v>
      </c>
      <c r="BR110" s="863"/>
      <c r="BS110" s="863"/>
      <c r="BT110" s="863"/>
      <c r="BU110" s="863"/>
      <c r="BV110" s="863">
        <v>6220227</v>
      </c>
      <c r="BW110" s="863"/>
      <c r="BX110" s="863"/>
      <c r="BY110" s="863"/>
      <c r="BZ110" s="863"/>
      <c r="CA110" s="863">
        <v>5987210</v>
      </c>
      <c r="CB110" s="863"/>
      <c r="CC110" s="863"/>
      <c r="CD110" s="863"/>
      <c r="CE110" s="863"/>
      <c r="CF110" s="887">
        <v>142.1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394400</v>
      </c>
      <c r="BR111" s="835"/>
      <c r="BS111" s="835"/>
      <c r="BT111" s="835"/>
      <c r="BU111" s="835"/>
      <c r="BV111" s="835">
        <v>332600</v>
      </c>
      <c r="BW111" s="835"/>
      <c r="BX111" s="835"/>
      <c r="BY111" s="835"/>
      <c r="BZ111" s="835"/>
      <c r="CA111" s="835">
        <v>321855</v>
      </c>
      <c r="CB111" s="835"/>
      <c r="CC111" s="835"/>
      <c r="CD111" s="835"/>
      <c r="CE111" s="835"/>
      <c r="CF111" s="896">
        <v>7.6</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4967731</v>
      </c>
      <c r="BR112" s="835"/>
      <c r="BS112" s="835"/>
      <c r="BT112" s="835"/>
      <c r="BU112" s="835"/>
      <c r="BV112" s="835">
        <v>4656030</v>
      </c>
      <c r="BW112" s="835"/>
      <c r="BX112" s="835"/>
      <c r="BY112" s="835"/>
      <c r="BZ112" s="835"/>
      <c r="CA112" s="835">
        <v>4368750</v>
      </c>
      <c r="CB112" s="835"/>
      <c r="CC112" s="835"/>
      <c r="CD112" s="835"/>
      <c r="CE112" s="835"/>
      <c r="CF112" s="896">
        <v>103.7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535294</v>
      </c>
      <c r="AB113" s="944"/>
      <c r="AC113" s="944"/>
      <c r="AD113" s="944"/>
      <c r="AE113" s="945"/>
      <c r="AF113" s="946">
        <v>518337</v>
      </c>
      <c r="AG113" s="944"/>
      <c r="AH113" s="944"/>
      <c r="AI113" s="944"/>
      <c r="AJ113" s="945"/>
      <c r="AK113" s="946">
        <v>516469</v>
      </c>
      <c r="AL113" s="944"/>
      <c r="AM113" s="944"/>
      <c r="AN113" s="944"/>
      <c r="AO113" s="945"/>
      <c r="AP113" s="947">
        <v>12.3</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149630</v>
      </c>
      <c r="BR113" s="835"/>
      <c r="BS113" s="835"/>
      <c r="BT113" s="835"/>
      <c r="BU113" s="835"/>
      <c r="BV113" s="835">
        <v>144336</v>
      </c>
      <c r="BW113" s="835"/>
      <c r="BX113" s="835"/>
      <c r="BY113" s="835"/>
      <c r="BZ113" s="835"/>
      <c r="CA113" s="835">
        <v>135443</v>
      </c>
      <c r="CB113" s="835"/>
      <c r="CC113" s="835"/>
      <c r="CD113" s="835"/>
      <c r="CE113" s="835"/>
      <c r="CF113" s="896">
        <v>3.2</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8825</v>
      </c>
      <c r="AB114" s="798"/>
      <c r="AC114" s="798"/>
      <c r="AD114" s="798"/>
      <c r="AE114" s="799"/>
      <c r="AF114" s="800">
        <v>8921</v>
      </c>
      <c r="AG114" s="798"/>
      <c r="AH114" s="798"/>
      <c r="AI114" s="798"/>
      <c r="AJ114" s="799"/>
      <c r="AK114" s="800">
        <v>14485</v>
      </c>
      <c r="AL114" s="798"/>
      <c r="AM114" s="798"/>
      <c r="AN114" s="798"/>
      <c r="AO114" s="799"/>
      <c r="AP114" s="845">
        <v>0.3</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1378762</v>
      </c>
      <c r="BR114" s="835"/>
      <c r="BS114" s="835"/>
      <c r="BT114" s="835"/>
      <c r="BU114" s="835"/>
      <c r="BV114" s="835">
        <v>1366667</v>
      </c>
      <c r="BW114" s="835"/>
      <c r="BX114" s="835"/>
      <c r="BY114" s="835"/>
      <c r="BZ114" s="835"/>
      <c r="CA114" s="835">
        <v>1358930</v>
      </c>
      <c r="CB114" s="835"/>
      <c r="CC114" s="835"/>
      <c r="CD114" s="835"/>
      <c r="CE114" s="835"/>
      <c r="CF114" s="896">
        <v>32.200000000000003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70285</v>
      </c>
      <c r="AB115" s="944"/>
      <c r="AC115" s="944"/>
      <c r="AD115" s="944"/>
      <c r="AE115" s="945"/>
      <c r="AF115" s="946">
        <v>66192</v>
      </c>
      <c r="AG115" s="944"/>
      <c r="AH115" s="944"/>
      <c r="AI115" s="944"/>
      <c r="AJ115" s="945"/>
      <c r="AK115" s="946">
        <v>55636</v>
      </c>
      <c r="AL115" s="944"/>
      <c r="AM115" s="944"/>
      <c r="AN115" s="944"/>
      <c r="AO115" s="945"/>
      <c r="AP115" s="947">
        <v>1.3</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49500</v>
      </c>
      <c r="BR115" s="835"/>
      <c r="BS115" s="835"/>
      <c r="BT115" s="835"/>
      <c r="BU115" s="835"/>
      <c r="BV115" s="835">
        <v>49500</v>
      </c>
      <c r="BW115" s="835"/>
      <c r="BX115" s="835"/>
      <c r="BY115" s="835"/>
      <c r="BZ115" s="835"/>
      <c r="CA115" s="835">
        <v>49500</v>
      </c>
      <c r="CB115" s="835"/>
      <c r="CC115" s="835"/>
      <c r="CD115" s="835"/>
      <c r="CE115" s="835"/>
      <c r="CF115" s="896">
        <v>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1204145</v>
      </c>
      <c r="AB117" s="930"/>
      <c r="AC117" s="930"/>
      <c r="AD117" s="930"/>
      <c r="AE117" s="931"/>
      <c r="AF117" s="932">
        <v>1173267</v>
      </c>
      <c r="AG117" s="930"/>
      <c r="AH117" s="930"/>
      <c r="AI117" s="930"/>
      <c r="AJ117" s="931"/>
      <c r="AK117" s="932">
        <v>1184005</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13318314</v>
      </c>
      <c r="BR119" s="866"/>
      <c r="BS119" s="866"/>
      <c r="BT119" s="866"/>
      <c r="BU119" s="866"/>
      <c r="BV119" s="866">
        <v>12769360</v>
      </c>
      <c r="BW119" s="866"/>
      <c r="BX119" s="866"/>
      <c r="BY119" s="866"/>
      <c r="BZ119" s="866"/>
      <c r="CA119" s="866">
        <v>12221688</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394400</v>
      </c>
      <c r="DH119" s="781"/>
      <c r="DI119" s="781"/>
      <c r="DJ119" s="781"/>
      <c r="DK119" s="782"/>
      <c r="DL119" s="783">
        <v>332600</v>
      </c>
      <c r="DM119" s="781"/>
      <c r="DN119" s="781"/>
      <c r="DO119" s="781"/>
      <c r="DP119" s="782"/>
      <c r="DQ119" s="783">
        <v>321855</v>
      </c>
      <c r="DR119" s="781"/>
      <c r="DS119" s="781"/>
      <c r="DT119" s="781"/>
      <c r="DU119" s="782"/>
      <c r="DV119" s="869">
        <v>7.6</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3873790</v>
      </c>
      <c r="BR120" s="863"/>
      <c r="BS120" s="863"/>
      <c r="BT120" s="863"/>
      <c r="BU120" s="863"/>
      <c r="BV120" s="863">
        <v>3122114</v>
      </c>
      <c r="BW120" s="863"/>
      <c r="BX120" s="863"/>
      <c r="BY120" s="863"/>
      <c r="BZ120" s="863"/>
      <c r="CA120" s="863">
        <v>3337026</v>
      </c>
      <c r="CB120" s="863"/>
      <c r="CC120" s="863"/>
      <c r="CD120" s="863"/>
      <c r="CE120" s="863"/>
      <c r="CF120" s="887">
        <v>79.2</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4928232</v>
      </c>
      <c r="DH120" s="863"/>
      <c r="DI120" s="863"/>
      <c r="DJ120" s="863"/>
      <c r="DK120" s="863"/>
      <c r="DL120" s="863">
        <v>4620516</v>
      </c>
      <c r="DM120" s="863"/>
      <c r="DN120" s="863"/>
      <c r="DO120" s="863"/>
      <c r="DP120" s="863"/>
      <c r="DQ120" s="863">
        <v>4338773</v>
      </c>
      <c r="DR120" s="863"/>
      <c r="DS120" s="863"/>
      <c r="DT120" s="863"/>
      <c r="DU120" s="863"/>
      <c r="DV120" s="864">
        <v>102.9</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89810</v>
      </c>
      <c r="BR121" s="835"/>
      <c r="BS121" s="835"/>
      <c r="BT121" s="835"/>
      <c r="BU121" s="835"/>
      <c r="BV121" s="835">
        <v>78513</v>
      </c>
      <c r="BW121" s="835"/>
      <c r="BX121" s="835"/>
      <c r="BY121" s="835"/>
      <c r="BZ121" s="835"/>
      <c r="CA121" s="835">
        <v>69086</v>
      </c>
      <c r="CB121" s="835"/>
      <c r="CC121" s="835"/>
      <c r="CD121" s="835"/>
      <c r="CE121" s="835"/>
      <c r="CF121" s="896">
        <v>1.6</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39499</v>
      </c>
      <c r="DH121" s="835"/>
      <c r="DI121" s="835"/>
      <c r="DJ121" s="835"/>
      <c r="DK121" s="835"/>
      <c r="DL121" s="835">
        <v>35514</v>
      </c>
      <c r="DM121" s="835"/>
      <c r="DN121" s="835"/>
      <c r="DO121" s="835"/>
      <c r="DP121" s="835"/>
      <c r="DQ121" s="835">
        <v>29977</v>
      </c>
      <c r="DR121" s="835"/>
      <c r="DS121" s="835"/>
      <c r="DT121" s="835"/>
      <c r="DU121" s="835"/>
      <c r="DV121" s="812">
        <v>0.7</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8520270</v>
      </c>
      <c r="BR122" s="866"/>
      <c r="BS122" s="866"/>
      <c r="BT122" s="866"/>
      <c r="BU122" s="866"/>
      <c r="BV122" s="866">
        <v>8179562</v>
      </c>
      <c r="BW122" s="866"/>
      <c r="BX122" s="866"/>
      <c r="BY122" s="866"/>
      <c r="BZ122" s="866"/>
      <c r="CA122" s="866">
        <v>7822338</v>
      </c>
      <c r="CB122" s="866"/>
      <c r="CC122" s="866"/>
      <c r="CD122" s="866"/>
      <c r="CE122" s="866"/>
      <c r="CF122" s="867">
        <v>185.6</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12483870</v>
      </c>
      <c r="BR123" s="854"/>
      <c r="BS123" s="854"/>
      <c r="BT123" s="854"/>
      <c r="BU123" s="854"/>
      <c r="BV123" s="854">
        <v>11380189</v>
      </c>
      <c r="BW123" s="854"/>
      <c r="BX123" s="854"/>
      <c r="BY123" s="854"/>
      <c r="BZ123" s="854"/>
      <c r="CA123" s="854">
        <v>11228450</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20.3</v>
      </c>
      <c r="BR124" s="852"/>
      <c r="BS124" s="852"/>
      <c r="BT124" s="852"/>
      <c r="BU124" s="852"/>
      <c r="BV124" s="852">
        <v>32.4</v>
      </c>
      <c r="BW124" s="852"/>
      <c r="BX124" s="852"/>
      <c r="BY124" s="852"/>
      <c r="BZ124" s="852"/>
      <c r="CA124" s="852">
        <v>23.5</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61800</v>
      </c>
      <c r="AB126" s="798"/>
      <c r="AC126" s="798"/>
      <c r="AD126" s="798"/>
      <c r="AE126" s="799"/>
      <c r="AF126" s="800">
        <v>61800</v>
      </c>
      <c r="AG126" s="798"/>
      <c r="AH126" s="798"/>
      <c r="AI126" s="798"/>
      <c r="AJ126" s="799"/>
      <c r="AK126" s="800">
        <v>51800</v>
      </c>
      <c r="AL126" s="798"/>
      <c r="AM126" s="798"/>
      <c r="AN126" s="798"/>
      <c r="AO126" s="799"/>
      <c r="AP126" s="845">
        <v>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8485</v>
      </c>
      <c r="AB127" s="798"/>
      <c r="AC127" s="798"/>
      <c r="AD127" s="798"/>
      <c r="AE127" s="799"/>
      <c r="AF127" s="800">
        <v>4392</v>
      </c>
      <c r="AG127" s="798"/>
      <c r="AH127" s="798"/>
      <c r="AI127" s="798"/>
      <c r="AJ127" s="799"/>
      <c r="AK127" s="800">
        <v>3836</v>
      </c>
      <c r="AL127" s="798"/>
      <c r="AM127" s="798"/>
      <c r="AN127" s="798"/>
      <c r="AO127" s="799"/>
      <c r="AP127" s="845">
        <v>0.1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76393</v>
      </c>
      <c r="AB128" s="819"/>
      <c r="AC128" s="819"/>
      <c r="AD128" s="819"/>
      <c r="AE128" s="820"/>
      <c r="AF128" s="821">
        <v>72599</v>
      </c>
      <c r="AG128" s="819"/>
      <c r="AH128" s="819"/>
      <c r="AI128" s="819"/>
      <c r="AJ128" s="820"/>
      <c r="AK128" s="821">
        <v>72403</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14.97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49500</v>
      </c>
      <c r="DH128" s="809"/>
      <c r="DI128" s="809"/>
      <c r="DJ128" s="809"/>
      <c r="DK128" s="809"/>
      <c r="DL128" s="809">
        <v>49500</v>
      </c>
      <c r="DM128" s="809"/>
      <c r="DN128" s="809"/>
      <c r="DO128" s="809"/>
      <c r="DP128" s="809"/>
      <c r="DQ128" s="809">
        <v>49500</v>
      </c>
      <c r="DR128" s="809"/>
      <c r="DS128" s="809"/>
      <c r="DT128" s="809"/>
      <c r="DU128" s="809"/>
      <c r="DV128" s="810">
        <v>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4948947</v>
      </c>
      <c r="AB129" s="798"/>
      <c r="AC129" s="798"/>
      <c r="AD129" s="798"/>
      <c r="AE129" s="799"/>
      <c r="AF129" s="800">
        <v>5108769</v>
      </c>
      <c r="AG129" s="798"/>
      <c r="AH129" s="798"/>
      <c r="AI129" s="798"/>
      <c r="AJ129" s="799"/>
      <c r="AK129" s="800">
        <v>5051353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19.97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839404</v>
      </c>
      <c r="AB130" s="798"/>
      <c r="AC130" s="798"/>
      <c r="AD130" s="798"/>
      <c r="AE130" s="799"/>
      <c r="AF130" s="800">
        <v>831878</v>
      </c>
      <c r="AG130" s="798"/>
      <c r="AH130" s="798"/>
      <c r="AI130" s="798"/>
      <c r="AJ130" s="799"/>
      <c r="AK130" s="800">
        <v>836889</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4109543</v>
      </c>
      <c r="AB131" s="781"/>
      <c r="AC131" s="781"/>
      <c r="AD131" s="781"/>
      <c r="AE131" s="782"/>
      <c r="AF131" s="783">
        <v>4276891</v>
      </c>
      <c r="AG131" s="781"/>
      <c r="AH131" s="781"/>
      <c r="AI131" s="781"/>
      <c r="AJ131" s="782"/>
      <c r="AK131" s="783">
        <v>4214464</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23.5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7.0165466089999997</v>
      </c>
      <c r="AB132" s="761"/>
      <c r="AC132" s="761"/>
      <c r="AD132" s="761"/>
      <c r="AE132" s="762"/>
      <c r="AF132" s="763">
        <v>6.2847054089999999</v>
      </c>
      <c r="AG132" s="761"/>
      <c r="AH132" s="761"/>
      <c r="AI132" s="761"/>
      <c r="AJ132" s="762"/>
      <c r="AK132" s="763">
        <v>6.5183378000000003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6.5</v>
      </c>
      <c r="AB133" s="740"/>
      <c r="AC133" s="740"/>
      <c r="AD133" s="740"/>
      <c r="AE133" s="741"/>
      <c r="AF133" s="739">
        <v>6.4</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1138589</v>
      </c>
      <c r="L9" s="266">
        <v>76129</v>
      </c>
      <c r="M9" s="267">
        <v>85150</v>
      </c>
      <c r="N9" s="268">
        <v>-10.6</v>
      </c>
    </row>
    <row r="10" spans="1:16" x14ac:dyDescent="0.15">
      <c r="A10" s="250"/>
      <c r="B10" s="246"/>
      <c r="C10" s="246"/>
      <c r="D10" s="246"/>
      <c r="E10" s="246"/>
      <c r="F10" s="246"/>
      <c r="G10" s="1166" t="s">
        <v>475</v>
      </c>
      <c r="H10" s="1167"/>
      <c r="I10" s="1167"/>
      <c r="J10" s="1168"/>
      <c r="K10" s="269">
        <v>195284</v>
      </c>
      <c r="L10" s="270">
        <v>13057</v>
      </c>
      <c r="M10" s="271">
        <v>9032</v>
      </c>
      <c r="N10" s="272">
        <v>44.6</v>
      </c>
    </row>
    <row r="11" spans="1:16" ht="13.5" customHeight="1" x14ac:dyDescent="0.15">
      <c r="A11" s="250"/>
      <c r="B11" s="246"/>
      <c r="C11" s="246"/>
      <c r="D11" s="246"/>
      <c r="E11" s="246"/>
      <c r="F11" s="246"/>
      <c r="G11" s="1166" t="s">
        <v>476</v>
      </c>
      <c r="H11" s="1167"/>
      <c r="I11" s="1167"/>
      <c r="J11" s="1168"/>
      <c r="K11" s="269">
        <v>186881</v>
      </c>
      <c r="L11" s="270">
        <v>12495</v>
      </c>
      <c r="M11" s="271">
        <v>13711</v>
      </c>
      <c r="N11" s="272">
        <v>-8.9</v>
      </c>
    </row>
    <row r="12" spans="1:16" ht="13.5" customHeight="1" x14ac:dyDescent="0.15">
      <c r="A12" s="250"/>
      <c r="B12" s="246"/>
      <c r="C12" s="246"/>
      <c r="D12" s="246"/>
      <c r="E12" s="246"/>
      <c r="F12" s="246"/>
      <c r="G12" s="1166" t="s">
        <v>477</v>
      </c>
      <c r="H12" s="1167"/>
      <c r="I12" s="1167"/>
      <c r="J12" s="1168"/>
      <c r="K12" s="269" t="s">
        <v>478</v>
      </c>
      <c r="L12" s="270" t="s">
        <v>478</v>
      </c>
      <c r="M12" s="271">
        <v>641</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t="s">
        <v>478</v>
      </c>
      <c r="L14" s="270" t="s">
        <v>478</v>
      </c>
      <c r="M14" s="271">
        <v>4184</v>
      </c>
      <c r="N14" s="272" t="s">
        <v>478</v>
      </c>
    </row>
    <row r="15" spans="1:16" ht="13.5" customHeight="1" x14ac:dyDescent="0.15">
      <c r="A15" s="250"/>
      <c r="B15" s="246"/>
      <c r="C15" s="246"/>
      <c r="D15" s="246"/>
      <c r="E15" s="246"/>
      <c r="F15" s="246"/>
      <c r="G15" s="1166" t="s">
        <v>481</v>
      </c>
      <c r="H15" s="1167"/>
      <c r="I15" s="1167"/>
      <c r="J15" s="1168"/>
      <c r="K15" s="269" t="s">
        <v>478</v>
      </c>
      <c r="L15" s="270" t="s">
        <v>478</v>
      </c>
      <c r="M15" s="271">
        <v>2000</v>
      </c>
      <c r="N15" s="272" t="s">
        <v>478</v>
      </c>
    </row>
    <row r="16" spans="1:16" x14ac:dyDescent="0.15">
      <c r="A16" s="250"/>
      <c r="B16" s="246"/>
      <c r="C16" s="246"/>
      <c r="D16" s="246"/>
      <c r="E16" s="246"/>
      <c r="F16" s="246"/>
      <c r="G16" s="1169" t="s">
        <v>482</v>
      </c>
      <c r="H16" s="1170"/>
      <c r="I16" s="1170"/>
      <c r="J16" s="1171"/>
      <c r="K16" s="270">
        <v>-96735</v>
      </c>
      <c r="L16" s="270">
        <v>-6468</v>
      </c>
      <c r="M16" s="271">
        <v>-8546</v>
      </c>
      <c r="N16" s="272">
        <v>-24.3</v>
      </c>
    </row>
    <row r="17" spans="1:16" x14ac:dyDescent="0.15">
      <c r="A17" s="250"/>
      <c r="B17" s="246"/>
      <c r="C17" s="246"/>
      <c r="D17" s="246"/>
      <c r="E17" s="246"/>
      <c r="F17" s="246"/>
      <c r="G17" s="1169" t="s">
        <v>171</v>
      </c>
      <c r="H17" s="1170"/>
      <c r="I17" s="1170"/>
      <c r="J17" s="1171"/>
      <c r="K17" s="270">
        <v>1424019</v>
      </c>
      <c r="L17" s="270">
        <v>95214</v>
      </c>
      <c r="M17" s="271">
        <v>106172</v>
      </c>
      <c r="N17" s="272">
        <v>-10.3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9.83</v>
      </c>
      <c r="L21" s="283">
        <v>10.19</v>
      </c>
      <c r="M21" s="284">
        <v>-0.36</v>
      </c>
      <c r="N21" s="251"/>
      <c r="O21" s="285"/>
      <c r="P21" s="281"/>
    </row>
    <row r="22" spans="1:16" s="286" customFormat="1" x14ac:dyDescent="0.15">
      <c r="A22" s="281"/>
      <c r="B22" s="251"/>
      <c r="C22" s="251"/>
      <c r="D22" s="251"/>
      <c r="E22" s="251"/>
      <c r="F22" s="251"/>
      <c r="G22" s="1163" t="s">
        <v>488</v>
      </c>
      <c r="H22" s="1164"/>
      <c r="I22" s="1164"/>
      <c r="J22" s="1165"/>
      <c r="K22" s="287">
        <v>96.6</v>
      </c>
      <c r="L22" s="288">
        <v>96.4</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597415</v>
      </c>
      <c r="L32" s="296">
        <v>39945</v>
      </c>
      <c r="M32" s="297">
        <v>58921</v>
      </c>
      <c r="N32" s="298">
        <v>-32.200000000000003</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v>1</v>
      </c>
      <c r="N34" s="298" t="s">
        <v>478</v>
      </c>
    </row>
    <row r="35" spans="1:16" ht="27" customHeight="1" x14ac:dyDescent="0.15">
      <c r="A35" s="250"/>
      <c r="B35" s="246"/>
      <c r="C35" s="246"/>
      <c r="D35" s="246"/>
      <c r="E35" s="246"/>
      <c r="F35" s="246"/>
      <c r="G35" s="1154" t="s">
        <v>495</v>
      </c>
      <c r="H35" s="1155"/>
      <c r="I35" s="1155"/>
      <c r="J35" s="1156"/>
      <c r="K35" s="296">
        <v>516469</v>
      </c>
      <c r="L35" s="296">
        <v>34533</v>
      </c>
      <c r="M35" s="297">
        <v>21946</v>
      </c>
      <c r="N35" s="298">
        <v>57.4</v>
      </c>
    </row>
    <row r="36" spans="1:16" ht="27" customHeight="1" x14ac:dyDescent="0.15">
      <c r="A36" s="250"/>
      <c r="B36" s="246"/>
      <c r="C36" s="246"/>
      <c r="D36" s="246"/>
      <c r="E36" s="246"/>
      <c r="F36" s="246"/>
      <c r="G36" s="1154" t="s">
        <v>496</v>
      </c>
      <c r="H36" s="1155"/>
      <c r="I36" s="1155"/>
      <c r="J36" s="1156"/>
      <c r="K36" s="296">
        <v>14485</v>
      </c>
      <c r="L36" s="296">
        <v>969</v>
      </c>
      <c r="M36" s="297">
        <v>3467</v>
      </c>
      <c r="N36" s="298">
        <v>-72.099999999999994</v>
      </c>
    </row>
    <row r="37" spans="1:16" ht="13.5" customHeight="1" x14ac:dyDescent="0.15">
      <c r="A37" s="250"/>
      <c r="B37" s="246"/>
      <c r="C37" s="246"/>
      <c r="D37" s="246"/>
      <c r="E37" s="246"/>
      <c r="F37" s="246"/>
      <c r="G37" s="1154" t="s">
        <v>497</v>
      </c>
      <c r="H37" s="1155"/>
      <c r="I37" s="1155"/>
      <c r="J37" s="1156"/>
      <c r="K37" s="296">
        <v>55636</v>
      </c>
      <c r="L37" s="296">
        <v>3720</v>
      </c>
      <c r="M37" s="297">
        <v>1242</v>
      </c>
      <c r="N37" s="298">
        <v>199.5</v>
      </c>
    </row>
    <row r="38" spans="1:16" ht="27" customHeight="1" x14ac:dyDescent="0.15">
      <c r="A38" s="250"/>
      <c r="B38" s="246"/>
      <c r="C38" s="246"/>
      <c r="D38" s="246"/>
      <c r="E38" s="246"/>
      <c r="F38" s="246"/>
      <c r="G38" s="1157" t="s">
        <v>498</v>
      </c>
      <c r="H38" s="1158"/>
      <c r="I38" s="1158"/>
      <c r="J38" s="1159"/>
      <c r="K38" s="299" t="s">
        <v>478</v>
      </c>
      <c r="L38" s="299" t="s">
        <v>478</v>
      </c>
      <c r="M38" s="300">
        <v>1</v>
      </c>
      <c r="N38" s="301" t="s">
        <v>478</v>
      </c>
      <c r="O38" s="295"/>
    </row>
    <row r="39" spans="1:16" x14ac:dyDescent="0.15">
      <c r="A39" s="250"/>
      <c r="B39" s="246"/>
      <c r="C39" s="246"/>
      <c r="D39" s="246"/>
      <c r="E39" s="246"/>
      <c r="F39" s="246"/>
      <c r="G39" s="1157" t="s">
        <v>499</v>
      </c>
      <c r="H39" s="1158"/>
      <c r="I39" s="1158"/>
      <c r="J39" s="1159"/>
      <c r="K39" s="302">
        <v>-72403</v>
      </c>
      <c r="L39" s="302">
        <v>-4841</v>
      </c>
      <c r="M39" s="303">
        <v>-1780</v>
      </c>
      <c r="N39" s="304">
        <v>172</v>
      </c>
      <c r="O39" s="295"/>
    </row>
    <row r="40" spans="1:16" ht="27" customHeight="1" x14ac:dyDescent="0.15">
      <c r="A40" s="250"/>
      <c r="B40" s="246"/>
      <c r="C40" s="246"/>
      <c r="D40" s="246"/>
      <c r="E40" s="246"/>
      <c r="F40" s="246"/>
      <c r="G40" s="1154" t="s">
        <v>500</v>
      </c>
      <c r="H40" s="1155"/>
      <c r="I40" s="1155"/>
      <c r="J40" s="1156"/>
      <c r="K40" s="302">
        <v>-836889</v>
      </c>
      <c r="L40" s="302">
        <v>-55957</v>
      </c>
      <c r="M40" s="303">
        <v>-57269</v>
      </c>
      <c r="N40" s="304">
        <v>-2.2999999999999998</v>
      </c>
      <c r="O40" s="295"/>
    </row>
    <row r="41" spans="1:16" x14ac:dyDescent="0.15">
      <c r="A41" s="250"/>
      <c r="B41" s="246"/>
      <c r="C41" s="246"/>
      <c r="D41" s="246"/>
      <c r="E41" s="246"/>
      <c r="F41" s="246"/>
      <c r="G41" s="1160" t="s">
        <v>282</v>
      </c>
      <c r="H41" s="1161"/>
      <c r="I41" s="1161"/>
      <c r="J41" s="1162"/>
      <c r="K41" s="296">
        <v>274713</v>
      </c>
      <c r="L41" s="302">
        <v>18368</v>
      </c>
      <c r="M41" s="303">
        <v>26530</v>
      </c>
      <c r="N41" s="304">
        <v>-30.8</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744179</v>
      </c>
      <c r="J51" s="322">
        <v>48783</v>
      </c>
      <c r="K51" s="323">
        <v>-40.4</v>
      </c>
      <c r="L51" s="324">
        <v>70582</v>
      </c>
      <c r="M51" s="325">
        <v>18</v>
      </c>
      <c r="N51" s="326">
        <v>-58.4</v>
      </c>
    </row>
    <row r="52" spans="1:14" x14ac:dyDescent="0.15">
      <c r="A52" s="250"/>
      <c r="B52" s="246"/>
      <c r="C52" s="246"/>
      <c r="D52" s="246"/>
      <c r="E52" s="246"/>
      <c r="F52" s="246"/>
      <c r="G52" s="327"/>
      <c r="H52" s="328" t="s">
        <v>511</v>
      </c>
      <c r="I52" s="329">
        <v>432574</v>
      </c>
      <c r="J52" s="330">
        <v>28356</v>
      </c>
      <c r="K52" s="331">
        <v>9.4</v>
      </c>
      <c r="L52" s="332">
        <v>36117</v>
      </c>
      <c r="M52" s="333">
        <v>7.3</v>
      </c>
      <c r="N52" s="334">
        <v>2.1</v>
      </c>
    </row>
    <row r="53" spans="1:14" x14ac:dyDescent="0.15">
      <c r="A53" s="250"/>
      <c r="B53" s="246"/>
      <c r="C53" s="246"/>
      <c r="D53" s="246"/>
      <c r="E53" s="246"/>
      <c r="F53" s="246"/>
      <c r="G53" s="312" t="s">
        <v>512</v>
      </c>
      <c r="H53" s="313"/>
      <c r="I53" s="321">
        <v>732021</v>
      </c>
      <c r="J53" s="322">
        <v>48058</v>
      </c>
      <c r="K53" s="323">
        <v>-1.5</v>
      </c>
      <c r="L53" s="324">
        <v>81990</v>
      </c>
      <c r="M53" s="325">
        <v>16.2</v>
      </c>
      <c r="N53" s="326">
        <v>-17.7</v>
      </c>
    </row>
    <row r="54" spans="1:14" x14ac:dyDescent="0.15">
      <c r="A54" s="250"/>
      <c r="B54" s="246"/>
      <c r="C54" s="246"/>
      <c r="D54" s="246"/>
      <c r="E54" s="246"/>
      <c r="F54" s="246"/>
      <c r="G54" s="327"/>
      <c r="H54" s="328" t="s">
        <v>511</v>
      </c>
      <c r="I54" s="329">
        <v>525290</v>
      </c>
      <c r="J54" s="330">
        <v>34486</v>
      </c>
      <c r="K54" s="331">
        <v>21.6</v>
      </c>
      <c r="L54" s="332">
        <v>34482</v>
      </c>
      <c r="M54" s="333">
        <v>-4.5</v>
      </c>
      <c r="N54" s="334">
        <v>26.1</v>
      </c>
    </row>
    <row r="55" spans="1:14" x14ac:dyDescent="0.15">
      <c r="A55" s="250"/>
      <c r="B55" s="246"/>
      <c r="C55" s="246"/>
      <c r="D55" s="246"/>
      <c r="E55" s="246"/>
      <c r="F55" s="246"/>
      <c r="G55" s="312" t="s">
        <v>513</v>
      </c>
      <c r="H55" s="313"/>
      <c r="I55" s="321">
        <v>527049</v>
      </c>
      <c r="J55" s="322">
        <v>34846</v>
      </c>
      <c r="K55" s="323">
        <v>-27.5</v>
      </c>
      <c r="L55" s="324">
        <v>87551</v>
      </c>
      <c r="M55" s="325">
        <v>6.8</v>
      </c>
      <c r="N55" s="326">
        <v>-34.299999999999997</v>
      </c>
    </row>
    <row r="56" spans="1:14" x14ac:dyDescent="0.15">
      <c r="A56" s="250"/>
      <c r="B56" s="246"/>
      <c r="C56" s="246"/>
      <c r="D56" s="246"/>
      <c r="E56" s="246"/>
      <c r="F56" s="246"/>
      <c r="G56" s="327"/>
      <c r="H56" s="328" t="s">
        <v>511</v>
      </c>
      <c r="I56" s="329">
        <v>313040</v>
      </c>
      <c r="J56" s="330">
        <v>20697</v>
      </c>
      <c r="K56" s="331">
        <v>-40</v>
      </c>
      <c r="L56" s="332">
        <v>43994</v>
      </c>
      <c r="M56" s="333">
        <v>27.6</v>
      </c>
      <c r="N56" s="334">
        <v>-67.599999999999994</v>
      </c>
    </row>
    <row r="57" spans="1:14" x14ac:dyDescent="0.15">
      <c r="A57" s="250"/>
      <c r="B57" s="246"/>
      <c r="C57" s="246"/>
      <c r="D57" s="246"/>
      <c r="E57" s="246"/>
      <c r="F57" s="246"/>
      <c r="G57" s="312" t="s">
        <v>514</v>
      </c>
      <c r="H57" s="313"/>
      <c r="I57" s="321">
        <v>750176</v>
      </c>
      <c r="J57" s="322">
        <v>49972</v>
      </c>
      <c r="K57" s="323">
        <v>43.4</v>
      </c>
      <c r="L57" s="324">
        <v>106092</v>
      </c>
      <c r="M57" s="325">
        <v>21.2</v>
      </c>
      <c r="N57" s="326">
        <v>22.2</v>
      </c>
    </row>
    <row r="58" spans="1:14" x14ac:dyDescent="0.15">
      <c r="A58" s="250"/>
      <c r="B58" s="246"/>
      <c r="C58" s="246"/>
      <c r="D58" s="246"/>
      <c r="E58" s="246"/>
      <c r="F58" s="246"/>
      <c r="G58" s="327"/>
      <c r="H58" s="328" t="s">
        <v>511</v>
      </c>
      <c r="I58" s="329">
        <v>396993</v>
      </c>
      <c r="J58" s="330">
        <v>26445</v>
      </c>
      <c r="K58" s="331">
        <v>27.8</v>
      </c>
      <c r="L58" s="332">
        <v>44299</v>
      </c>
      <c r="M58" s="333">
        <v>0.7</v>
      </c>
      <c r="N58" s="334">
        <v>27.1</v>
      </c>
    </row>
    <row r="59" spans="1:14" x14ac:dyDescent="0.15">
      <c r="A59" s="250"/>
      <c r="B59" s="246"/>
      <c r="C59" s="246"/>
      <c r="D59" s="246"/>
      <c r="E59" s="246"/>
      <c r="F59" s="246"/>
      <c r="G59" s="312" t="s">
        <v>515</v>
      </c>
      <c r="H59" s="313"/>
      <c r="I59" s="321">
        <v>565182</v>
      </c>
      <c r="J59" s="322">
        <v>37790</v>
      </c>
      <c r="K59" s="323">
        <v>-24.4</v>
      </c>
      <c r="L59" s="324">
        <v>78903</v>
      </c>
      <c r="M59" s="325">
        <v>-25.6</v>
      </c>
      <c r="N59" s="326">
        <v>1.2</v>
      </c>
    </row>
    <row r="60" spans="1:14" x14ac:dyDescent="0.15">
      <c r="A60" s="250"/>
      <c r="B60" s="246"/>
      <c r="C60" s="246"/>
      <c r="D60" s="246"/>
      <c r="E60" s="246"/>
      <c r="F60" s="246"/>
      <c r="G60" s="327"/>
      <c r="H60" s="328" t="s">
        <v>511</v>
      </c>
      <c r="I60" s="335">
        <v>358192</v>
      </c>
      <c r="J60" s="330">
        <v>23950</v>
      </c>
      <c r="K60" s="331">
        <v>-9.4</v>
      </c>
      <c r="L60" s="332">
        <v>49201</v>
      </c>
      <c r="M60" s="333">
        <v>11.1</v>
      </c>
      <c r="N60" s="334">
        <v>-20.5</v>
      </c>
    </row>
    <row r="61" spans="1:14" x14ac:dyDescent="0.15">
      <c r="A61" s="250"/>
      <c r="B61" s="246"/>
      <c r="C61" s="246"/>
      <c r="D61" s="246"/>
      <c r="E61" s="246"/>
      <c r="F61" s="246"/>
      <c r="G61" s="312" t="s">
        <v>516</v>
      </c>
      <c r="H61" s="336"/>
      <c r="I61" s="337">
        <v>663721</v>
      </c>
      <c r="J61" s="338">
        <v>43890</v>
      </c>
      <c r="K61" s="339">
        <v>-10.1</v>
      </c>
      <c r="L61" s="340">
        <v>85024</v>
      </c>
      <c r="M61" s="341">
        <v>7.3</v>
      </c>
      <c r="N61" s="326">
        <v>-17.399999999999999</v>
      </c>
    </row>
    <row r="62" spans="1:14" x14ac:dyDescent="0.15">
      <c r="A62" s="250"/>
      <c r="B62" s="246"/>
      <c r="C62" s="246"/>
      <c r="D62" s="246"/>
      <c r="E62" s="246"/>
      <c r="F62" s="246"/>
      <c r="G62" s="327"/>
      <c r="H62" s="328" t="s">
        <v>511</v>
      </c>
      <c r="I62" s="329">
        <v>405218</v>
      </c>
      <c r="J62" s="330">
        <v>26787</v>
      </c>
      <c r="K62" s="331">
        <v>1.9</v>
      </c>
      <c r="L62" s="332">
        <v>41619</v>
      </c>
      <c r="M62" s="333">
        <v>8.4</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17.52</v>
      </c>
      <c r="G47" s="12">
        <v>23.24</v>
      </c>
      <c r="H47" s="12">
        <v>26.63</v>
      </c>
      <c r="I47" s="12">
        <v>25.64</v>
      </c>
      <c r="J47" s="13">
        <v>29.59</v>
      </c>
    </row>
    <row r="48" spans="2:10" ht="57.75" customHeight="1" x14ac:dyDescent="0.15">
      <c r="B48" s="14"/>
      <c r="C48" s="1174" t="s">
        <v>4</v>
      </c>
      <c r="D48" s="1174"/>
      <c r="E48" s="1175"/>
      <c r="F48" s="15">
        <v>7.18</v>
      </c>
      <c r="G48" s="16">
        <v>8.39</v>
      </c>
      <c r="H48" s="16">
        <v>5.27</v>
      </c>
      <c r="I48" s="16">
        <v>6.11</v>
      </c>
      <c r="J48" s="17">
        <v>8.4700000000000006</v>
      </c>
    </row>
    <row r="49" spans="2:10" ht="57.75" customHeight="1" thickBot="1" x14ac:dyDescent="0.2">
      <c r="B49" s="18"/>
      <c r="C49" s="1176" t="s">
        <v>5</v>
      </c>
      <c r="D49" s="1176"/>
      <c r="E49" s="1177"/>
      <c r="F49" s="19" t="s">
        <v>523</v>
      </c>
      <c r="G49" s="20">
        <v>6.8</v>
      </c>
      <c r="H49" s="20">
        <v>0.01</v>
      </c>
      <c r="I49" s="20">
        <v>0.86</v>
      </c>
      <c r="J49" s="21">
        <v>5.94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2018-04-23T11:15:08Z</cp:lastPrinted>
  <dcterms:created xsi:type="dcterms:W3CDTF">2018-01-24T04:57:25Z</dcterms:created>
  <dcterms:modified xsi:type="dcterms:W3CDTF">2018-10-29T07:45:11Z</dcterms:modified>
  <cp:category/>
</cp:coreProperties>
</file>