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7松本\"/>
    </mc:Choice>
  </mc:AlternateContent>
  <bookViews>
    <workbookView xWindow="-15" yWindow="4125" windowWidth="19320" windowHeight="41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workbook>
</file>

<file path=xl/calcChain.xml><?xml version="1.0" encoding="utf-8"?>
<calcChain xmlns="http://schemas.openxmlformats.org/spreadsheetml/2006/main">
  <c r="AP23" i="11" l="1"/>
  <c r="V23" i="11" l="1"/>
  <c r="Q23" i="11"/>
  <c r="AA7" i="11"/>
  <c r="AA23" i="11" s="1"/>
  <c r="BG40" i="9" l="1"/>
  <c r="BG39" i="9"/>
  <c r="BG38" i="9"/>
  <c r="BG37" i="9"/>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CO35" i="9"/>
  <c r="AM35" i="9"/>
  <c r="C35"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<sst xmlns="http://schemas.openxmlformats.org/spreadsheetml/2006/main" count="1100" uniqueCount="580">
  <si>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</si>
  <si>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</si>
  <si>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</si>
  <si>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</si>
  <si>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</si>
  <si>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</si>
  <si>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</si>
  <si>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</si>
  <si>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</si>
  <si>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</si>
  <si>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</si>
  <si>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</si>
  <si>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</si>
  <si>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</si>
  <si>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</si>
  <si>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</si>
  <si>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</si>
  <si>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</si>
  <si>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</si>
  <si>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</si>
  <si>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</si>
  <si>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</si>
  <si>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</si>
  <si>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</si>
  <si>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</si>
  <si>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</si>
  <si>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</si>
  <si>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</si>
  <si>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</si>
  <si>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</si>
  <si>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</si>
  <si>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</si>
  <si>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</si>
  <si>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</si>
  <si>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</si>
  <si>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</si>
  <si>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</si>
  <si>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</si>
  <si>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</si>
  <si>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</si>
  <si>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</si>
  <si>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</si>
  <si>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</si>
  <si>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</si>
  <si>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</si>
  <si>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</si>
  <si>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</si>
  <si>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</si>
  <si>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</si>
  <si>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</si>
  <si>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</si>
  <si>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</si>
  <si>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</si>
  <si>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</si>
  <si>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</si>
  <si>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</si>
  <si>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</si>
  <si>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</si>
  <si>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</si>
  <si>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</si>
  <si>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</si>
  <si>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</si>
  <si>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</si>
  <si>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</si>
  <si>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</si>
  <si>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</si>
  <si>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</si>
  <si>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</si>
  <si>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</si>
  <si>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</si>
  <si>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</si>
  <si>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</si>
  <si>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</si>
  <si>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</si>
  <si>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</si>
  <si>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</si>
  <si>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</si>
  <si>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</si>
  <si>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</si>
  <si>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</si>
  <si>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</si>
  <si>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</si>
  <si>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</si>
  <si>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</si>
  <si>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</si>
  <si>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</si>
  <si>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</si>
  <si>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</si>
  <si>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</si>
  <si>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</si>
  <si>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</si>
  <si>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</si>
  <si>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</si>
  <si>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</si>
  <si>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</si>
  <si>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</si>
  <si>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</si>
  <si>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</si>
  <si>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</si>
  <si>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</si>
  <si>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</si>
  <si>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</si>
  <si>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</si>
  <si>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</si>
  <si>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</si>
  <si>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</si>
  <si>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</si>
  <si>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</si>
  <si>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</si>
  <si>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</si>
  <si>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</si>
  <si>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</si>
  <si>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</si>
  <si>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</si>
  <si>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</si>
  <si>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</si>
  <si>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</si>
  <si>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</si>
  <si>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</si>
  <si>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</si>
  <si>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</si>
  <si>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</si>
  <si>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</si>
  <si>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</si>
  <si>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</si>
  <si>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</si>
  <si>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</si>
  <si>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</si>
  <si>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</si>
  <si>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</si>
  <si>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</si>
  <si>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</si>
  <si>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</si>
  <si>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</si>
  <si>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</si>
  <si>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</si>
  <si>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</si>
  <si>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</si>
  <si>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</si>
  <si>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</si>
  <si>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</si>
  <si>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</si>
  <si>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</si>
  <si>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</si>
  <si>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</si>
  <si>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</si>
  <si>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</si>
  <si>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</si>
  <si>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</si>
  <si>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</si>
  <si>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</si>
  <si>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</si>
  <si>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</si>
  <si>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</si>
  <si>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</si>
  <si>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</si>
  <si>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</si>
  <si>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</si>
  <si>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</si>
  <si>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</si>
  <si>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</si>
  <si>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</si>
  <si>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</si>
  <si>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</si>
  <si>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</si>
  <si>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</si>
  <si>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</si>
  <si>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</si>
  <si>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</si>
  <si>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</si>
  <si>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</si>
  <si>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</si>
  <si>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</si>
  <si>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</si>
  <si>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</si>
  <si>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</si>
  <si>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</si>
  <si>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</si>
  <si>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</si>
  <si>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</si>
  <si>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</si>
  <si>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</si>
  <si>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</si>
  <si>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</si>
  <si>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</si>
  <si>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</si>
  <si>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</si>
  <si>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</si>
  <si>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</si>
  <si>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</si>
  <si>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</si>
  <si>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</si>
  <si>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</si>
  <si>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</si>
  <si>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</si>
  <si>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</si>
  <si>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</si>
  <si>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</si>
  <si>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長野県筑北村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</si>
  <si>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</si>
  <si>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</si>
  <si>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</si>
  <si>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</si>
  <si>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</si>
  <si>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</si>
  <si>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</si>
  <si>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</si>
  <si>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</si>
  <si>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</si>
  <si>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</si>
  <si>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</si>
  <si>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</si>
  <si>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</si>
  <si>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</si>
  <si>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</si>
  <si>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</si>
  <si>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</si>
  <si>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</si>
  <si>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</si>
  <si>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</si>
  <si>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</si>
  <si>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</si>
  <si>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</si>
  <si>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</si>
  <si>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</si>
  <si>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</si>
  <si>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</si>
  <si>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</si>
  <si>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</si>
  <si>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</si>
  <si>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</si>
  <si>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</si>
  <si>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</si>
  <si>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</si>
  <si>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</si>
  <si>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</si>
  <si>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</si>
  <si>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</si>
  <si>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</si>
  <si>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</si>
  <si>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</si>
  <si>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</si>
  <si>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</si>
  <si>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</si>
  <si>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</si>
  <si>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</si>
  <si>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</si>
  <si>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</si>
  <si>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</si>
  <si>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</si>
  <si>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</si>
  <si>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</si>
  <si>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</si>
  <si>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</si>
  <si>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</si>
  <si>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</si>
  <si>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</si>
  <si>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</si>
  <si>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</si>
  <si>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</si>
  <si>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</si>
  <si>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</si>
  <si>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</si>
  <si>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</si>
  <si>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</si>
  <si>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</si>
  <si>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</si>
  <si>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</si>
  <si>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</si>
  <si>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</si>
  <si>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</si>
  <si>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</si>
  <si>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</si>
  <si>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</si>
  <si>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</si>
  <si>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</si>
  <si>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</si>
  <si>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</si>
  <si>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</si>
  <si>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</si>
  <si>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</si>
  <si>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</si>
  <si>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</si>
  <si>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</si>
  <si>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</si>
  <si>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</si>
  <si>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</si>
  <si>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</si>
  <si>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</si>
  <si>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</si>
  <si>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</si>
  <si>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</si>
  <si>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</si>
  <si>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</si>
  <si>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</si>
  <si>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</si>
  <si>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</si>
  <si>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</si>
  <si>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</si>
  <si>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</si>
  <si>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</si>
  <si>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</si>
  <si>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</si>
  <si>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</si>
  <si>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</si>
  <si>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</si>
  <si>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</si>
  <si>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</si>
  <si>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</si>
  <si>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</si>
  <si>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</si>
  <si>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</si>
  <si>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</si>
  <si>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</si>
  <si>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</si>
  <si>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</si>
  <si>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</si>
  <si>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</si>
  <si>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</si>
  <si>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</si>
  <si>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</si>
  <si>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</si>
  <si>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</si>
  <si>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</si>
  <si>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</si>
  <si>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</si>
  <si>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</si>
  <si>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</si>
  <si>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</si>
  <si>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</si>
  <si>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</si>
  <si>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</si>
  <si>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</si>
  <si>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</si>
  <si>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</si>
  <si>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</si>
  <si>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</si>
  <si>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</si>
  <si>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</si>
  <si>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</si>
  <si>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</si>
  <si>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</si>
  <si>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</si>
  <si>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</si>
  <si>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</si>
  <si>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</si>
  <si>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</si>
  <si>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</si>
  <si>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長野県筑北村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</si>
  <si>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</si>
  <si>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</si>
  <si>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</si>
  <si>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</si>
  <si>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</si>
  <si>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</si>
  <si>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</si>
  <si>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</si>
  <si>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</si>
  <si>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</si>
  <si>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</si>
  <si>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</si>
  <si>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</si>
  <si>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</si>
  <si>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</si>
  <si>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</si>
  <si>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</si>
  <si>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</si>
  <si>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</si>
  <si>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</si>
  <si>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</si>
  <si>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</si>
  <si>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</si>
  <si>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</si>
  <si>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</si>
  <si>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</si>
  <si>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</si>
  <si>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</si>
  <si>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</si>
  <si>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</si>
  <si>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</si>
  <si>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</si>
  <si>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</si>
  <si>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</si>
  <si>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</si>
  <si>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</si>
  <si>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</si>
  <si>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</si>
  <si>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</si>
  <si>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</si>
  <si>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</si>
  <si>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筑北村合併浄化槽事業特別会計</t>
    <phoneticPr fontId="5"/>
  </si>
  <si>
    <t>筑北村とくら温泉施設特別会計</t>
    <phoneticPr fontId="5"/>
  </si>
  <si>
    <t>筑北村差切峡温泉施設特別会計</t>
    <phoneticPr fontId="5"/>
  </si>
  <si>
    <t>筑北村冠着温泉施設特別会計</t>
    <phoneticPr fontId="5"/>
  </si>
  <si>
    <t>筑北村宅地造成事業特別会計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</si>
  <si>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</si>
  <si>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</si>
  <si>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</si>
  <si>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</si>
  <si>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</si>
  <si>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</si>
  <si>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</si>
  <si>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</si>
  <si>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</si>
  <si>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</si>
  <si>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</si>
  <si>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</si>
  <si>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</si>
  <si>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</si>
  <si>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</si>
  <si>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</si>
  <si>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</si>
  <si>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</si>
  <si>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</si>
  <si>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</si>
  <si>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</si>
  <si>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</si>
  <si>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</si>
  <si>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</si>
  <si>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</si>
  <si>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</si>
  <si>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</si>
  <si>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</si>
  <si>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</si>
  <si>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</si>
  <si>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</si>
  <si>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</si>
  <si>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</si>
  <si>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</si>
  <si>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</si>
  <si>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</si>
  <si>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</si>
  <si>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</si>
  <si>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</si>
  <si>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</si>
  <si>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</si>
  <si>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</si>
  <si>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</si>
  <si>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</si>
  <si>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</si>
  <si>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</si>
  <si>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</si>
  <si>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</si>
  <si>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</si>
  <si>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</si>
  <si>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</si>
  <si>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</si>
  <si>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</si>
  <si>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</si>
  <si>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</si>
  <si>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</si>
  <si>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</si>
  <si>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</si>
  <si>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</si>
  <si>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</si>
  <si>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筑北村合併浄化槽事業特別会計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</si>
  <si>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</si>
  <si>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</si>
  <si>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</si>
  <si>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</si>
  <si>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</si>
  <si>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</si>
  <si>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</si>
  <si>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</si>
  <si>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</si>
  <si>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</si>
  <si>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</si>
  <si>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</si>
  <si>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</si>
  <si>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</si>
  <si>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</si>
  <si>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</si>
  <si>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</si>
  <si>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</si>
  <si>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</si>
  <si>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</si>
  <si>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</si>
  <si>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</si>
  <si>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</si>
  <si>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</si>
  <si>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</si>
  <si>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</si>
  <si>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</si>
  <si>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</si>
  <si>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</si>
  <si>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</si>
  <si>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</si>
  <si>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</si>
  <si>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</si>
  <si>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</si>
  <si>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</si>
  <si>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</si>
  <si>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</si>
  <si>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</si>
  <si>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</si>
  <si>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</si>
  <si>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</si>
  <si>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</si>
  <si>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</si>
  <si>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</si>
  <si>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</si>
  <si>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</si>
  <si>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</si>
  <si>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</si>
  <si>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</si>
  <si>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</si>
  <si>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</si>
  <si>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</si>
  <si>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</si>
  <si>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</si>
  <si>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</si>
  <si>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</si>
  <si>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</si>
  <si>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</si>
  <si>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</si>
  <si>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</si>
  <si>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</si>
  <si>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</si>
  <si>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</si>
  <si>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</si>
  <si>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</si>
  <si>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</si>
  <si>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</si>
  <si>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</si>
  <si>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</si>
  <si>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</si>
  <si>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</si>
  <si>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</si>
  <si>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</si>
  <si>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</si>
  <si>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</si>
  <si>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</si>
  <si>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</si>
  <si>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</si>
  <si>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</si>
  <si>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</si>
  <si>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</si>
  <si>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</si>
  <si>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</si>
  <si>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筑北村介護保険特別会計</t>
  </si>
  <si>
    <t>筑北村簡易水道事業特別会計</t>
  </si>
  <si>
    <t>筑北村宅地造成事業特別会計</t>
  </si>
  <si>
    <t>筑北村国民健康保険診療所特別会計</t>
  </si>
  <si>
    <t>筑北村国民健康保険特別会計</t>
  </si>
  <si>
    <t>筑北村集落排水事業特別会計</t>
  </si>
  <si>
    <t>筑北村合併浄化槽事業特別会計</t>
  </si>
  <si>
    <t>その他会計（赤字）</t>
  </si>
  <si>
    <t>その他会計（黒字）</t>
  </si>
  <si>
    <t>㈶筑北村開発公社</t>
    <rPh sb="1" eb="4">
      <t>チクホクムラ</t>
    </rPh>
    <rPh sb="4" eb="6">
      <t>カイハツ</t>
    </rPh>
    <rPh sb="6" eb="8">
      <t>コウシャ</t>
    </rPh>
    <phoneticPr fontId="2"/>
  </si>
  <si>
    <t>穂高広域施設組合</t>
    <rPh sb="0" eb="2">
      <t>ホタカ</t>
    </rPh>
    <rPh sb="2" eb="4">
      <t>コウイキ</t>
    </rPh>
    <rPh sb="4" eb="6">
      <t>シセツ</t>
    </rPh>
    <rPh sb="6" eb="8">
      <t>クミアイ</t>
    </rPh>
    <phoneticPr fontId="2"/>
  </si>
  <si>
    <t>松塩安筑老人福祉施設組合</t>
    <rPh sb="0" eb="1">
      <t>マツ</t>
    </rPh>
    <rPh sb="1" eb="2">
      <t>エン</t>
    </rPh>
    <rPh sb="2" eb="3">
      <t>アン</t>
    </rPh>
    <rPh sb="3" eb="4">
      <t>チク</t>
    </rPh>
    <rPh sb="4" eb="6">
      <t>ロウジン</t>
    </rPh>
    <rPh sb="6" eb="8">
      <t>フクシ</t>
    </rPh>
    <rPh sb="8" eb="10">
      <t>シセツ</t>
    </rPh>
    <rPh sb="10" eb="12">
      <t>クミアイ</t>
    </rPh>
    <phoneticPr fontId="2"/>
  </si>
  <si>
    <t>麻績村筑北村学校組合</t>
    <rPh sb="0" eb="3">
      <t>オミムラ</t>
    </rPh>
    <rPh sb="3" eb="6">
      <t>チクホクムラ</t>
    </rPh>
    <rPh sb="6" eb="8">
      <t>ガッコウ</t>
    </rPh>
    <rPh sb="8" eb="10">
      <t>クミアイ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</si>
  <si>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</si>
  <si>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</si>
  <si>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</si>
  <si>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</si>
  <si>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</si>
  <si>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</si>
  <si>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</si>
  <si>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ー</t>
    <phoneticPr fontId="2"/>
  </si>
  <si>
    <t>-</t>
    <phoneticPr fontId="2"/>
  </si>
  <si>
    <t>-</t>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</si>
  <si>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</si>
  <si>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</si>
  <si>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</si>
  <si>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東筑摩郡筑北保健衛生施設組合</t>
    <rPh sb="0" eb="4">
      <t>ヒガシチクマグン</t>
    </rPh>
    <rPh sb="4" eb="5">
      <t>チク</t>
    </rPh>
    <rPh sb="5" eb="6">
      <t>ホク</t>
    </rPh>
    <rPh sb="6" eb="8">
      <t>ホケン</t>
    </rPh>
    <rPh sb="8" eb="10">
      <t>エイセイ</t>
    </rPh>
    <rPh sb="10" eb="12">
      <t>シセツ</t>
    </rPh>
    <rPh sb="12" eb="14">
      <t>クミアイ</t>
    </rPh>
    <phoneticPr fontId="2"/>
  </si>
  <si>
    <t>松塩筑木曽老人福祉施設組合</t>
    <rPh sb="0" eb="1">
      <t>マツ</t>
    </rPh>
    <rPh sb="1" eb="2">
      <t>エン</t>
    </rPh>
    <rPh sb="2" eb="3">
      <t>チク</t>
    </rPh>
    <rPh sb="3" eb="5">
      <t>キソ</t>
    </rPh>
    <rPh sb="5" eb="7">
      <t>ロウジン</t>
    </rPh>
    <rPh sb="7" eb="9">
      <t>フクシ</t>
    </rPh>
    <rPh sb="9" eb="11">
      <t>シセツ</t>
    </rPh>
    <rPh sb="11" eb="13">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</si>
  <si>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</si>
  <si>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</si>
  <si>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</si>
  <si>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</si>
  <si>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</si>
  <si>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</si>
  <si>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</si>
  <si>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</si>
  <si>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</si>
  <si>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</si>
  <si>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</si>
  <si>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</si>
  <si>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将来負担比率は、地方債現在高の減少に加え、財政調整基金及び減債基金への計画的な積み立てにより充当可能財源が増加しているため、数値なしとなっている。
　実質公債費比率は、合併前の旧村で借り入れた地方債の償還ピークが過ぎたこと、補償金免除繰上償還及び任意の民間資金繰上償還を実施してきたため、年々減少し類似団体平均を下回っている。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</si>
</sst>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extLst>
            <c:ext xmlns:c16="http://schemas.microsoft.com/office/drawing/2014/chart" uri="{C3380CC4-5D6E-409C-BE32-E72D297353CC}">
              <c16:uniqueId val="{00000000-6919-4371-9344-2F0A031893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81779</c:v>
                </c:pt>
                <c:pt idx="1">
                  <c:v>68409</c:v>
                </c:pt>
                <c:pt idx="2">
                  <c:v>134416</c:v>
                </c:pt>
                <c:pt idx="3">
                  <c:v>150411</c:v>
                </c:pt>
                <c:pt idx="4">
                  <c:v>153087</c:v>
                </c:pt>
              </c:numCache>
            </c:numRef>
          </c:val>
          <c:smooth val="0"/>
          <c:extLst>
            <c:ext xmlns:c16="http://schemas.microsoft.com/office/drawing/2014/chart" uri="{C3380CC4-5D6E-409C-BE32-E72D297353CC}">
              <c16:uniqueId val="{00000001-6919-4371-9344-2F0A0318935E}"/>
            </c:ext>
          </c:extLst>
        </c:ser>
        <c:dLbls>
          <c:showLegendKey val="0"/>
          <c:showVal val="0"/>
          <c:showCatName val="0"/>
          <c:showSerName val="0"/>
          <c:showPercent val="0"/>
          <c:showBubbleSize val="0"/>
        </c:dLbls>
        <c:marker val="1"/>
        <c:smooth val="0"/>
        <c:axId val="133301760"/>
        <c:axId val="133303680"/>
      </c:lineChart>
      <c:catAx>
        <c:axId val="13330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03680"/>
        <c:crosses val="autoZero"/>
        <c:auto val="1"/>
        <c:lblAlgn val="ctr"/>
        <c:lblOffset val="100"/>
        <c:tickLblSkip val="1"/>
        <c:tickMarkSkip val="1"/>
        <c:noMultiLvlLbl val="0"/>
      </c:catAx>
      <c:valAx>
        <c:axId val="133303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0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2.98</c:v>
                </c:pt>
                <c:pt idx="1">
                  <c:v>4.07</c:v>
                </c:pt>
                <c:pt idx="2">
                  <c:v>3.71</c:v>
                </c:pt>
                <c:pt idx="3">
                  <c:v>3.27</c:v>
                </c:pt>
                <c:pt idx="4">
                  <c:v>5.19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52.69</c:v>
                </c:pt>
                <c:pt idx="1">
                  <c:v>62.89</c:v>
                </c:pt>
                <c:pt idx="2">
                  <c:v>71.52</c:v>
                </c:pt>
                <c:pt idx="3">
                  <c:v>79.08</c:v>
                </c:pt>
                <c:pt idx="4">
                  <c:v>86.38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1211520"/>
        <c:axId val="14668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14.16</c:v>
                </c:pt>
                <c:pt idx="1">
                  <c:v>12.43</c:v>
                </c:pt>
                <c:pt idx="2">
                  <c:v>7.98</c:v>
                </c:pt>
                <c:pt idx="3">
                  <c:v>8.32</c:v>
                </c:pt>
                <c:pt idx="4">
                  <c:v>13.24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1211520"/>
        <c:axId val="146681856"/>
      </c:lineChart>
      <c:catAx>
        <c:axId val="1412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681856"/>
        <c:crosses val="autoZero"/>
        <c:auto val="1"/>
        <c:lblAlgn val="ctr"/>
        <c:lblOffset val="100"/>
        <c:tickLblSkip val="1"/>
        <c:tickMarkSkip val="1"/>
        <c:noMultiLvlLbl val="0"/>
      </c:catAx>
      <c:valAx>
        <c:axId val="14668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0.22</c:v>
                </c:pt>
                <c:pt idx="2">
                  <c:v>#N/A</c:v>
                </c:pt>
                <c:pt idx="3">
                  <c:v>0.09</c:v>
                </c:pt>
                <c:pt idx="4">
                  <c:v>#N/A</c:v>
                </c:pt>
                <c:pt idx="5">
                  <c:v>0.14000000000000001</c:v>
                </c:pt>
                <c:pt idx="6">
                  <c:v>#N/A</c:v>
                </c:pt>
                <c:pt idx="7">
                  <c:v>0.14000000000000001</c:v>
                </c:pt>
                <c:pt idx="8">
                  <c:v>#N/A</c:v>
                </c:pt>
                <c:pt idx="9">
                  <c:v>0.13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筑北村合併浄化槽事業特別会計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0.03</c:v>
                </c:pt>
                <c:pt idx="8">
                  <c:v>#N/A</c:v>
                </c:pt>
                <c:pt idx="9">
                  <c:v>0.08</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筑北村集落排水事業特別会計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0.09</c:v>
                </c:pt>
                <c:pt idx="4">
                  <c:v>#N/A</c:v>
                </c:pt>
                <c:pt idx="5">
                  <c:v>0.03</c:v>
                </c:pt>
                <c:pt idx="6">
                  <c:v>#N/A</c:v>
                </c:pt>
                <c:pt idx="7">
                  <c:v>0.05</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筑北村国民健康保険特別会計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c:v>
                </c:pt>
                <c:pt idx="2">
                  <c:v>#N/A</c:v>
                </c:pt>
                <c:pt idx="3">
                  <c:v>0.12</c:v>
                </c:pt>
                <c:pt idx="4">
                  <c:v>#N/A</c:v>
                </c:pt>
                <c:pt idx="5">
                  <c:v>0.18</c:v>
                </c:pt>
                <c:pt idx="6">
                  <c:v>#N/A</c:v>
                </c:pt>
                <c:pt idx="7">
                  <c:v>0.14000000000000001</c:v>
                </c:pt>
                <c:pt idx="8">
                  <c:v>#N/A</c:v>
                </c:pt>
                <c:pt idx="9">
                  <c:v>0.16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筑北村国民健康保険診療所特別会計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7.0000000000000007E-2</c:v>
                </c:pt>
                <c:pt idx="4">
                  <c:v>#N/A</c:v>
                </c:pt>
                <c:pt idx="5">
                  <c:v>0.12</c:v>
                </c:pt>
                <c:pt idx="6">
                  <c:v>#N/A</c:v>
                </c:pt>
                <c:pt idx="7">
                  <c:v>0.14000000000000001</c:v>
                </c:pt>
                <c:pt idx="8">
                  <c:v>#N/A</c:v>
                </c:pt>
                <c:pt idx="9">
                  <c:v>0.18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筑北村宅地造成事業特別会計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0.43</c:v>
                </c:pt>
                <c:pt idx="4">
                  <c:v>#N/A</c:v>
                </c:pt>
                <c:pt idx="5">
                  <c:v>0.38</c:v>
                </c:pt>
                <c:pt idx="6">
                  <c:v>#N/A</c:v>
                </c:pt>
                <c:pt idx="7">
                  <c:v>0.28000000000000003</c:v>
                </c:pt>
                <c:pt idx="8">
                  <c:v>#N/A</c:v>
                </c:pt>
                <c:pt idx="9">
                  <c:v>0.25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筑北村簡易水道事業特別会計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7.0000000000000007E-2</c:v>
                </c:pt>
                <c:pt idx="4">
                  <c:v>#N/A</c:v>
                </c:pt>
                <c:pt idx="5">
                  <c:v>0.49</c:v>
                </c:pt>
                <c:pt idx="6">
                  <c:v>#N/A</c:v>
                </c:pt>
                <c:pt idx="7">
                  <c:v>0.06</c:v>
                </c:pt>
                <c:pt idx="8">
                  <c:v>#N/A</c:v>
                </c:pt>
                <c:pt idx="9">
                  <c:v>0.27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c:v>
                </c:pt>
                <c:pt idx="2">
                  <c:v>#N/A</c:v>
                </c:pt>
                <c:pt idx="3">
                  <c:v>0.24</c:v>
                </c:pt>
                <c:pt idx="4">
                  <c:v>#N/A</c:v>
                </c:pt>
                <c:pt idx="5">
                  <c:v>0.48</c:v>
                </c:pt>
                <c:pt idx="6">
                  <c:v>#N/A</c:v>
                </c:pt>
                <c:pt idx="7">
                  <c:v>0.62</c:v>
                </c:pt>
                <c:pt idx="8">
                  <c:v>#N/A</c:v>
                </c:pt>
                <c:pt idx="9">
                  <c:v>0.99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2.97</c:v>
                </c:pt>
                <c:pt idx="2">
                  <c:v>#N/A</c:v>
                </c:pt>
                <c:pt idx="3">
                  <c:v>4.04</c:v>
                </c:pt>
                <c:pt idx="4">
                  <c:v>#N/A</c:v>
                </c:pt>
                <c:pt idx="5">
                  <c:v>3.67</c:v>
                </c:pt>
                <c:pt idx="6">
                  <c:v>#N/A</c:v>
                </c:pt>
                <c:pt idx="7">
                  <c:v>3.24</c:v>
                </c:pt>
                <c:pt idx="8">
                  <c:v>#N/A</c:v>
                </c:pt>
                <c:pt idx="9">
                  <c:v>5.18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545472"/>
        <c:axId val="147555456"/>
      </c:barChart>
      <c:catAx>
        <c:axId val="14754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55456"/>
        <c:crosses val="autoZero"/>
        <c:auto val="1"/>
        <c:lblAlgn val="ctr"/>
        <c:lblOffset val="100"/>
        <c:tickLblSkip val="1"/>
        <c:tickMarkSkip val="1"/>
        <c:noMultiLvlLbl val="0"/>
      </c:catAx>
      <c:valAx>
        <c:axId val="14755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4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648</c:v>
                </c:pt>
                <c:pt idx="5">
                  <c:v>654</c:v>
                </c:pt>
                <c:pt idx="8">
                  <c:v>627</c:v>
                </c:pt>
                <c:pt idx="11">
                  <c:v>595</c:v>
                </c:pt>
                <c:pt idx="14">
                  <c:v>573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28</c:v>
                </c:pt>
                <c:pt idx="6">
                  <c:v>25</c:v>
                </c:pt>
                <c:pt idx="9">
                  <c:v>16</c:v>
                </c:pt>
                <c:pt idx="12">
                  <c:v>12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12</c:v>
                </c:pt>
                <c:pt idx="6">
                  <c:v>14</c:v>
                </c:pt>
                <c:pt idx="9">
                  <c:v>13</c:v>
                </c:pt>
                <c:pt idx="12">
                  <c:v>11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208</c:v>
                </c:pt>
                <c:pt idx="3">
                  <c:v>207</c:v>
                </c:pt>
                <c:pt idx="6">
                  <c:v>192</c:v>
                </c:pt>
                <c:pt idx="9">
                  <c:v>196</c:v>
                </c:pt>
                <c:pt idx="12">
                  <c:v>180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628</c:v>
                </c:pt>
                <c:pt idx="3">
                  <c:v>607</c:v>
                </c:pt>
                <c:pt idx="6">
                  <c:v>570</c:v>
                </c:pt>
                <c:pt idx="9">
                  <c:v>513</c:v>
                </c:pt>
                <c:pt idx="12">
                  <c:v>489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353920"/>
        <c:axId val="14436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233</c:v>
                </c:pt>
                <c:pt idx="2">
                  <c:v>#N/A</c:v>
                </c:pt>
                <c:pt idx="3">
                  <c:v>#N/A</c:v>
                </c:pt>
                <c:pt idx="4">
                  <c:v>200</c:v>
                </c:pt>
                <c:pt idx="5">
                  <c:v>#N/A</c:v>
                </c:pt>
                <c:pt idx="6">
                  <c:v>#N/A</c:v>
                </c:pt>
                <c:pt idx="7">
                  <c:v>174</c:v>
                </c:pt>
                <c:pt idx="8">
                  <c:v>#N/A</c:v>
                </c:pt>
                <c:pt idx="9">
                  <c:v>#N/A</c:v>
                </c:pt>
                <c:pt idx="10">
                  <c:v>143</c:v>
                </c:pt>
                <c:pt idx="11">
                  <c:v>#N/A</c:v>
                </c:pt>
                <c:pt idx="12">
                  <c:v>#N/A</c:v>
                </c:pt>
                <c:pt idx="13">
                  <c:v>119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353920"/>
        <c:axId val="144364288"/>
      </c:lineChart>
      <c:catAx>
        <c:axId val="1443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364288"/>
        <c:crosses val="autoZero"/>
        <c:auto val="1"/>
        <c:lblAlgn val="ctr"/>
        <c:lblOffset val="100"/>
        <c:tickLblSkip val="1"/>
        <c:tickMarkSkip val="1"/>
        <c:noMultiLvlLbl val="0"/>
      </c:catAx>
      <c:valAx>
        <c:axId val="1443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5422</c:v>
                </c:pt>
                <c:pt idx="5">
                  <c:v>5162</c:v>
                </c:pt>
                <c:pt idx="8">
                  <c:v>4987</c:v>
                </c:pt>
                <c:pt idx="11">
                  <c:v>5068</c:v>
                </c:pt>
                <c:pt idx="14">
                  <c:v>5048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96</c:v>
                </c:pt>
                <c:pt idx="5">
                  <c:v>69</c:v>
                </c:pt>
                <c:pt idx="8">
                  <c:v>44</c:v>
                </c:pt>
                <c:pt idx="11">
                  <c:v>35</c:v>
                </c:pt>
                <c:pt idx="14">
                  <c:v>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2381</c:v>
                </c:pt>
                <c:pt idx="5">
                  <c:v>2676</c:v>
                </c:pt>
                <c:pt idx="8">
                  <c:v>2887</c:v>
                </c:pt>
                <c:pt idx="11">
                  <c:v>3328</c:v>
                </c:pt>
                <c:pt idx="14">
                  <c:v>3250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785</c:v>
                </c:pt>
                <c:pt idx="3">
                  <c:v>835</c:v>
                </c:pt>
                <c:pt idx="6">
                  <c:v>833</c:v>
                </c:pt>
                <c:pt idx="9">
                  <c:v>806</c:v>
                </c:pt>
                <c:pt idx="12">
                  <c:v>867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120</c:v>
                </c:pt>
                <c:pt idx="3">
                  <c:v>99</c:v>
                </c:pt>
                <c:pt idx="6">
                  <c:v>73</c:v>
                </c:pt>
                <c:pt idx="9">
                  <c:v>53</c:v>
                </c:pt>
                <c:pt idx="12">
                  <c:v>41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2113</c:v>
                </c:pt>
                <c:pt idx="3">
                  <c:v>1960</c:v>
                </c:pt>
                <c:pt idx="6">
                  <c:v>1910</c:v>
                </c:pt>
                <c:pt idx="9">
                  <c:v>1885</c:v>
                </c:pt>
                <c:pt idx="12">
                  <c:v>1865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91</c:v>
                </c:pt>
                <c:pt idx="3">
                  <c:v>63</c:v>
                </c:pt>
                <c:pt idx="6">
                  <c:v>38</c:v>
                </c:pt>
                <c:pt idx="9">
                  <c:v>22</c:v>
                </c:pt>
                <c:pt idx="12">
                  <c:v>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4256</c:v>
                </c:pt>
                <c:pt idx="3">
                  <c:v>3950</c:v>
                </c:pt>
                <c:pt idx="6">
                  <c:v>3910</c:v>
                </c:pt>
                <c:pt idx="9">
                  <c:v>4192</c:v>
                </c:pt>
                <c:pt idx="12">
                  <c:v>4111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974016"/>
        <c:axId val="14712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974016"/>
        <c:axId val="147128320"/>
      </c:lineChart>
      <c:catAx>
        <c:axId val="1479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128320"/>
        <c:crosses val="autoZero"/>
        <c:auto val="1"/>
        <c:lblAlgn val="ctr"/>
        <c:lblOffset val="100"/>
        <c:tickLblSkip val="1"/>
        <c:tickMarkSkip val="1"/>
        <c:noMultiLvlLbl val="0"/>
      </c:catAx>
      <c:valAx>
        <c:axId val="14712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{635979A9-8AAF-49EB-86B7-E6AEADE91AA8}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{34728A41-23E8-47DE-981E-451253831999}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{B58FF0A8-706F-4AB7-AAE6-E6525911771C}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{A51EDD29-11AF-42E3-BA7B-D135689C8482}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{0D5FC4FC-D7A3-4B91-9975-B357C71C496A}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{3CD93716-0A68-4159-A1CC-35F6E98D491C}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{38DB843E-B424-4D30-AD7E-C0224D668F0B}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{572D2405-9075-4930-85EA-2D17A3C3FE28}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{9EF898A2-FD5F-4F83-B85C-B178C9216C79}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{D23286DB-4E8E-4213-A5AB-6977C9D130F7}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765888"/>
        <c:axId val="147768064"/>
      </c:scatterChart>
      <c:valAx>
        <c:axId val="147765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768064"/>
        <c:crosses val="autoZero"/>
        <c:crossBetween val="midCat"/>
      </c:valAx>
      <c:valAx>
        <c:axId val="147768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765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{46F06B40-3D97-466B-A0D2-B52948A45F16}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{039B0A95-28DC-45FF-8E1F-6A4CBAECA4DF}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{EE34E42F-C2AD-42DD-82CE-65F3F73D232E}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{9A3266D2-A295-4BBF-A1BB-9D849B6239D9}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{10FE4A3F-DA67-444E-AAC6-3E9E563439D8}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9.5</c:v>
                </c:pt>
                <c:pt idx="2">
                  <c:v>8</c:v>
                </c:pt>
                <c:pt idx="3">
                  <c:v>6.7</c:v>
                </c:pt>
                <c:pt idx="4">
                  <c:v>5.7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{17B346EF-223F-4B21-9FF0-A5EEFFFD597C}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{9EDDBBC6-040D-46DE-A747-81306A208EF1}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{92734FA3-C08B-4FE8-BC72-A773BD09C29C}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{F2046415-0114-4AB0-976D-11427FC61A3C}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{239ECD05-E2CB-4419-870A-6D8BA5BF8394}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438208"/>
        <c:axId val="147452672"/>
      </c:scatterChart>
      <c:valAx>
        <c:axId val="147438208"/>
        <c:scaling>
          <c:orientation val="minMax"/>
          <c:max val="11.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452672"/>
        <c:crosses val="autoZero"/>
        <c:crossBetween val="midCat"/>
      </c:valAx>
      <c:valAx>
        <c:axId val="14745267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43820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lang="ja-JP" altLang="ja-JP" sz="1400">
            <a:effectLst/>
          </a:endParaRPr>
        </a:p>
        <a:p>
          <a:r>
            <a:rPr kumimoji="1" lang="ja-JP" altLang="ja-JP" sz="1100">
              <a:solidFill>
                <a:schemeClr val="dk1"/>
              </a:solidFill>
              <a:effectLst/>
              <a:latin typeface="+mn-lt"/>
              <a:ea typeface="+mn-ea"/>
              <a:cs typeface="+mn-cs"/>
            </a:rPr>
            <a:t>　充当可能財源等は、財政調整基金及び減債基金への計画的な積み立てにより、充当可能基金が増加している。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4,790
4,753
99.47
5,049,903
4,889,124
157,542
3,034,996
4,110,641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4,790
4,753
99.47
5,049,903
4,889,124
157,542
3,034,996
4,110,641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4,790
4,753
99.47
5,049,903
4,889,124
157,542
3,034,996
4,110,641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4,790
4,753
99.47
5,049,903
4,889,124
157,542
3,034,996
4,110,641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過疎化による人口の減少及び高齢化率（</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43.87%</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41.86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日現在</a:t>
          </a:r>
          <a:r>
            <a:rPr kumimoji="1" lang="en-US" altLang="ja-JP" sz="1100">
              <a:solidFill>
                <a:schemeClr val="dk1"/>
              </a:solidFill>
              <a:effectLst/>
              <a:latin typeface="+mn-lt"/>
              <a:ea typeface="+mn-ea"/>
              <a:cs typeface="+mn-cs"/>
            </a:rPr>
            <a:t>40.42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の上昇</a:t>
          </a:r>
          <a:r>
            <a:rPr kumimoji="1" lang="ja-JP" altLang="ja-JP" sz="1100">
              <a:solidFill>
                <a:schemeClr val="dk1"/>
              </a:solidFill>
              <a:effectLst/>
              <a:latin typeface="+mn-lt"/>
              <a:ea typeface="+mn-ea"/>
              <a:cs typeface="+mn-cs"/>
            </a:rPr>
            <a:t>に加え、中心となる産業がないこと等により税収等の自主財源が乏しいことから、類似団体平均を下回る状況が続いている。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定員適正化計画に基づき適正な定員管理</a:t>
          </a:r>
          <a:r>
            <a:rPr kumimoji="1" lang="ja-JP" altLang="en-US" sz="1100">
              <a:solidFill>
                <a:schemeClr val="dk1"/>
              </a:solidFill>
              <a:effectLst/>
              <a:latin typeface="+mn-lt"/>
              <a:ea typeface="+mn-ea"/>
              <a:cs typeface="+mn-cs"/>
            </a:rPr>
            <a:t>（退職補充２０％）</a:t>
          </a:r>
          <a:r>
            <a:rPr kumimoji="1" lang="ja-JP" altLang="ja-JP" sz="1100">
              <a:solidFill>
                <a:schemeClr val="dk1"/>
              </a:solidFill>
              <a:effectLst/>
              <a:latin typeface="+mn-lt"/>
              <a:ea typeface="+mn-ea"/>
              <a:cs typeface="+mn-cs"/>
            </a:rPr>
            <a:t>に努めるとともに、事務事業の一層の効率化を進め、健全な財政運営に取り組む。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1016</xdr:rowOff>
    </xdr:from>
    <xdr:to>
      <xdr:col>7</xdr:col>
      <xdr:colOff>152400</xdr:colOff>
      <xdr:row>44</xdr:row>
      <xdr:rowOff>1016</xdr:rowOff>
    </xdr:to>
    <xdr:cxnSp macro="">
      <xdr:nvCxnSpPr>
        <xdr:cNvPr id="65" name="直線コネクタ 64"/>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162814</xdr:rowOff>
    </xdr:from>
    <xdr:to>
      <xdr:col>6</xdr:col>
      <xdr:colOff>0</xdr:colOff>
      <xdr:row>44</xdr:row>
      <xdr:rowOff>1016</xdr:rowOff>
    </xdr:to>
    <xdr:cxnSp macro="">
      <xdr:nvCxnSpPr>
        <xdr:cNvPr id="68" name="直線コネクタ 67"/>
        <xdr:cNvCxnSpPr/>
      </xdr:nvCxnSpPr>
      <xdr:spPr>
        <a:xfrm>
          <a:off x="3225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162814</xdr:rowOff>
    </xdr:from>
    <xdr:to>
      <xdr:col>4</xdr:col>
      <xdr:colOff>482600</xdr:colOff>
      <xdr:row>43</xdr:row>
      <xdr:rowOff>162814</xdr:rowOff>
    </xdr:to>
    <xdr:cxnSp macro="">
      <xdr:nvCxnSpPr>
        <xdr:cNvPr id="71" name="直線コネクタ 70"/>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162814</xdr:rowOff>
    </xdr:from>
    <xdr:to>
      <xdr:col>3</xdr:col>
      <xdr:colOff>279400</xdr:colOff>
      <xdr:row>43</xdr:row>
      <xdr:rowOff>162814</xdr:rowOff>
    </xdr:to>
    <xdr:cxnSp macro="">
      <xdr:nvCxnSpPr>
        <xdr:cNvPr id="74" name="直線コネクタ 73"/>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121666</xdr:rowOff>
    </xdr:from>
    <xdr:to>
      <xdr:col>7</xdr:col>
      <xdr:colOff>203200</xdr:colOff>
      <xdr:row>44</xdr:row>
      <xdr:rowOff>51816</xdr:rowOff>
    </xdr:to>
    <xdr:sp macro="" textlink="">
      <xdr:nvSpPr>
        <xdr:cNvPr id="84" name="円/楕円 83"/>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121666</xdr:rowOff>
    </xdr:from>
    <xdr:to>
      <xdr:col>6</xdr:col>
      <xdr:colOff>50800</xdr:colOff>
      <xdr:row>44</xdr:row>
      <xdr:rowOff>51816</xdr:rowOff>
    </xdr:to>
    <xdr:sp macro="" textlink="">
      <xdr:nvSpPr>
        <xdr:cNvPr id="86" name="円/楕円 85"/>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87" name="テキスト ボックス 86"/>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112014</xdr:rowOff>
    </xdr:from>
    <xdr:to>
      <xdr:col>4</xdr:col>
      <xdr:colOff>533400</xdr:colOff>
      <xdr:row>44</xdr:row>
      <xdr:rowOff>42164</xdr:rowOff>
    </xdr:to>
    <xdr:sp macro="" textlink="">
      <xdr:nvSpPr>
        <xdr:cNvPr id="88" name="円/楕円 87"/>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26941</xdr:rowOff>
    </xdr:from>
    <xdr:ext cx="762000" cy="259045"/>
    <xdr:sp macro="" textlink="">
      <xdr:nvSpPr>
        <xdr:cNvPr id="89" name="テキスト ボックス 88"/>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112014</xdr:rowOff>
    </xdr:from>
    <xdr:to>
      <xdr:col>3</xdr:col>
      <xdr:colOff>330200</xdr:colOff>
      <xdr:row>44</xdr:row>
      <xdr:rowOff>42164</xdr:rowOff>
    </xdr:to>
    <xdr:sp macro="" textlink="">
      <xdr:nvSpPr>
        <xdr:cNvPr id="90" name="円/楕円 89"/>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26941</xdr:rowOff>
    </xdr:from>
    <xdr:ext cx="762000" cy="259045"/>
    <xdr:sp macro="" textlink="">
      <xdr:nvSpPr>
        <xdr:cNvPr id="91" name="テキスト ボックス 90"/>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112014</xdr:rowOff>
    </xdr:from>
    <xdr:to>
      <xdr:col>2</xdr:col>
      <xdr:colOff>127000</xdr:colOff>
      <xdr:row>44</xdr:row>
      <xdr:rowOff>42164</xdr:rowOff>
    </xdr:to>
    <xdr:sp macro="" textlink="">
      <xdr:nvSpPr>
        <xdr:cNvPr id="92" name="円/楕円 91"/>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26941</xdr:rowOff>
    </xdr:from>
    <xdr:ext cx="762000" cy="259045"/>
    <xdr:sp macro="" textlink="">
      <xdr:nvSpPr>
        <xdr:cNvPr id="93" name="テキスト ボックス 92"/>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民間資金の繰上償還等による地方債現在高の減少により、公債費が減少していることや、定員適正化計画に基づく退職者不補充・新規採用者抑制の取り組みによる人件費の減少などにより類似団体平均を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自主財源が少なく交付税等の依存財源が大きい財政構造のため、交付税等の増減により数値が左右されることも多いが、増加傾向にある扶助費や維持補修費等を考慮し、引き続き地方債発行の抑制や公共施設の在り方を検証し経常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63</xdr:row>
      <xdr:rowOff>48804</xdr:rowOff>
    </xdr:to>
    <xdr:cxnSp macro="">
      <xdr:nvCxnSpPr>
        <xdr:cNvPr id="130" name="直線コネクタ 129"/>
        <xdr:cNvCxnSpPr/>
      </xdr:nvCxnSpPr>
      <xdr:spPr>
        <a:xfrm>
          <a:off x="4114800" y="10722610"/>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63</xdr:row>
      <xdr:rowOff>97065</xdr:rowOff>
    </xdr:to>
    <xdr:cxnSp macro="">
      <xdr:nvCxnSpPr>
        <xdr:cNvPr id="133" name="直線コネクタ 132"/>
        <xdr:cNvCxnSpPr/>
      </xdr:nvCxnSpPr>
      <xdr:spPr>
        <a:xfrm flipV="1">
          <a:off x="3225800" y="10722610"/>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76381</xdr:rowOff>
    </xdr:from>
    <xdr:to>
      <xdr:col>4</xdr:col>
      <xdr:colOff>482600</xdr:colOff>
      <xdr:row>63</xdr:row>
      <xdr:rowOff>97065</xdr:rowOff>
    </xdr:to>
    <xdr:cxnSp macro="">
      <xdr:nvCxnSpPr>
        <xdr:cNvPr id="136" name="直線コネクタ 135"/>
        <xdr:cNvCxnSpPr/>
      </xdr:nvCxnSpPr>
      <xdr:spPr>
        <a:xfrm>
          <a:off x="2336800" y="108777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154231</xdr:rowOff>
    </xdr:from>
    <xdr:ext cx="762000" cy="259045"/>
    <xdr:sp macro="" textlink="">
      <xdr:nvSpPr>
        <xdr:cNvPr id="138" name="テキスト ボックス 137"/>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76381</xdr:rowOff>
    </xdr:to>
    <xdr:cxnSp macro="">
      <xdr:nvCxnSpPr>
        <xdr:cNvPr id="139" name="直線コネクタ 138"/>
        <xdr:cNvCxnSpPr/>
      </xdr:nvCxnSpPr>
      <xdr:spPr>
        <a:xfrm>
          <a:off x="1447800" y="108673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64605</xdr:rowOff>
    </xdr:from>
    <xdr:ext cx="762000" cy="259045"/>
    <xdr:sp macro="" textlink="">
      <xdr:nvSpPr>
        <xdr:cNvPr id="141" name="テキスト ボックス 140"/>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61158</xdr:rowOff>
    </xdr:from>
    <xdr:ext cx="762000" cy="259045"/>
    <xdr:sp macro="" textlink="">
      <xdr:nvSpPr>
        <xdr:cNvPr id="143" name="テキスト ボックス 142"/>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169454</xdr:rowOff>
    </xdr:from>
    <xdr:to>
      <xdr:col>7</xdr:col>
      <xdr:colOff>203200</xdr:colOff>
      <xdr:row>63</xdr:row>
      <xdr:rowOff>99604</xdr:rowOff>
    </xdr:to>
    <xdr:sp macro="" textlink="">
      <xdr:nvSpPr>
        <xdr:cNvPr id="149" name="円/楕円 148"/>
        <xdr:cNvSpPr/>
      </xdr:nvSpPr>
      <xdr:spPr>
        <a:xfrm>
          <a:off x="4902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14531</xdr:rowOff>
    </xdr:from>
    <xdr:ext cx="762000" cy="259045"/>
    <xdr:sp macro="" textlink="">
      <xdr:nvSpPr>
        <xdr:cNvPr id="150" name="財政構造の弾力性該当値テキスト"/>
        <xdr:cNvSpPr txBox="1"/>
      </xdr:nvSpPr>
      <xdr:spPr>
        <a:xfrm>
          <a:off x="50419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1" name="円/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2" name="テキスト ボックス 151"/>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3" name="円/楕円 152"/>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158042</xdr:rowOff>
    </xdr:from>
    <xdr:ext cx="762000" cy="259045"/>
    <xdr:sp macro="" textlink="">
      <xdr:nvSpPr>
        <xdr:cNvPr id="154" name="テキスト ボックス 153"/>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25581</xdr:rowOff>
    </xdr:from>
    <xdr:to>
      <xdr:col>3</xdr:col>
      <xdr:colOff>330200</xdr:colOff>
      <xdr:row>63</xdr:row>
      <xdr:rowOff>127181</xdr:rowOff>
    </xdr:to>
    <xdr:sp macro="" textlink="">
      <xdr:nvSpPr>
        <xdr:cNvPr id="155" name="円/楕円 154"/>
        <xdr:cNvSpPr/>
      </xdr:nvSpPr>
      <xdr:spPr>
        <a:xfrm>
          <a:off x="2286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137358</xdr:rowOff>
    </xdr:from>
    <xdr:ext cx="762000" cy="259045"/>
    <xdr:sp macro="" textlink="">
      <xdr:nvSpPr>
        <xdr:cNvPr id="156" name="テキスト ボックス 155"/>
        <xdr:cNvSpPr txBox="1"/>
      </xdr:nvSpPr>
      <xdr:spPr>
        <a:xfrm>
          <a:off x="1955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7" name="円/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[330,875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合併に伴う職員、施設等をそのまま引き継いでいることが、類似団体平均を下回って推移し、年々増加している要因となっている。</a:t>
          </a:r>
          <a:endParaRPr lang="ja-JP" altLang="ja-JP" sz="1400">
            <a:effectLst/>
          </a:endParaRPr>
        </a:p>
        <a:p>
          <a:r>
            <a:rPr kumimoji="1" lang="ja-JP" altLang="ja-JP" sz="1100">
              <a:solidFill>
                <a:schemeClr val="dk1"/>
              </a:solidFill>
              <a:effectLst/>
              <a:latin typeface="+mn-lt"/>
              <a:ea typeface="+mn-ea"/>
              <a:cs typeface="+mn-cs"/>
            </a:rPr>
            <a:t>　人件費は、定員適正化計画に基づく新規採用の抑制</a:t>
          </a:r>
          <a:r>
            <a:rPr kumimoji="1" lang="ja-JP" altLang="en-US" sz="1100">
              <a:solidFill>
                <a:schemeClr val="dk1"/>
              </a:solidFill>
              <a:effectLst/>
              <a:latin typeface="+mn-lt"/>
              <a:ea typeface="+mn-ea"/>
              <a:cs typeface="+mn-cs"/>
            </a:rPr>
            <a:t>（退職補充２０％）等</a:t>
          </a:r>
          <a:r>
            <a:rPr kumimoji="1" lang="ja-JP" altLang="ja-JP" sz="1100">
              <a:solidFill>
                <a:schemeClr val="dk1"/>
              </a:solidFill>
              <a:effectLst/>
              <a:latin typeface="+mn-lt"/>
              <a:ea typeface="+mn-ea"/>
              <a:cs typeface="+mn-cs"/>
            </a:rPr>
            <a:t>により減少しているが、物件費が増加となっている。ただし、人口の減少（前年度より</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人減）により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人当たりの金額が増加したことも大きな要因となっている。</a:t>
          </a:r>
          <a:endParaRPr lang="ja-JP" altLang="ja-JP" sz="1400">
            <a:effectLst/>
          </a:endParaRPr>
        </a:p>
        <a:p>
          <a:r>
            <a:rPr kumimoji="1" lang="ja-JP" altLang="ja-JP" sz="1100">
              <a:solidFill>
                <a:schemeClr val="dk1"/>
              </a:solidFill>
              <a:effectLst/>
              <a:latin typeface="+mn-lt"/>
              <a:ea typeface="+mn-ea"/>
              <a:cs typeface="+mn-cs"/>
            </a:rPr>
            <a:t>　引き続き、定員適正化計画に沿った新規採用の抑制等を図り（退職補充２０％）、行政コスト削減に努め、加えて人口減少対策を実施する必要がある。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39354</xdr:rowOff>
    </xdr:from>
    <xdr:to>
      <xdr:col>7</xdr:col>
      <xdr:colOff>152400</xdr:colOff>
      <xdr:row>82</xdr:row>
      <xdr:rowOff>64506</xdr:rowOff>
    </xdr:to>
    <xdr:cxnSp macro="">
      <xdr:nvCxnSpPr>
        <xdr:cNvPr id="194" name="直線コネクタ 193"/>
        <xdr:cNvCxnSpPr/>
      </xdr:nvCxnSpPr>
      <xdr:spPr>
        <a:xfrm>
          <a:off x="4114800" y="14098254"/>
          <a:ext cx="8382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35344</xdr:rowOff>
    </xdr:from>
    <xdr:to>
      <xdr:col>6</xdr:col>
      <xdr:colOff>0</xdr:colOff>
      <xdr:row>82</xdr:row>
      <xdr:rowOff>39354</xdr:rowOff>
    </xdr:to>
    <xdr:cxnSp macro="">
      <xdr:nvCxnSpPr>
        <xdr:cNvPr id="197" name="直線コネクタ 196"/>
        <xdr:cNvCxnSpPr/>
      </xdr:nvCxnSpPr>
      <xdr:spPr>
        <a:xfrm>
          <a:off x="3225800" y="14094244"/>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19909</xdr:rowOff>
    </xdr:from>
    <xdr:to>
      <xdr:col>4</xdr:col>
      <xdr:colOff>482600</xdr:colOff>
      <xdr:row>82</xdr:row>
      <xdr:rowOff>35344</xdr:rowOff>
    </xdr:to>
    <xdr:cxnSp macro="">
      <xdr:nvCxnSpPr>
        <xdr:cNvPr id="200" name="直線コネクタ 199"/>
        <xdr:cNvCxnSpPr/>
      </xdr:nvCxnSpPr>
      <xdr:spPr>
        <a:xfrm>
          <a:off x="2336800" y="14078809"/>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48936</xdr:rowOff>
    </xdr:from>
    <xdr:ext cx="762000" cy="259045"/>
    <xdr:sp macro="" textlink="">
      <xdr:nvSpPr>
        <xdr:cNvPr id="202" name="テキスト ボックス 201"/>
        <xdr:cNvSpPr txBox="1"/>
      </xdr:nvSpPr>
      <xdr:spPr>
        <a:xfrm>
          <a:off x="2844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4665</xdr:rowOff>
    </xdr:from>
    <xdr:to>
      <xdr:col>3</xdr:col>
      <xdr:colOff>279400</xdr:colOff>
      <xdr:row>82</xdr:row>
      <xdr:rowOff>19909</xdr:rowOff>
    </xdr:to>
    <xdr:cxnSp macro="">
      <xdr:nvCxnSpPr>
        <xdr:cNvPr id="203" name="直線コネクタ 202"/>
        <xdr:cNvCxnSpPr/>
      </xdr:nvCxnSpPr>
      <xdr:spPr>
        <a:xfrm>
          <a:off x="1447800" y="14063565"/>
          <a:ext cx="889000" cy="1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30190</xdr:rowOff>
    </xdr:from>
    <xdr:ext cx="762000" cy="259045"/>
    <xdr:sp macro="" textlink="">
      <xdr:nvSpPr>
        <xdr:cNvPr id="205" name="テキスト ボックス 204"/>
        <xdr:cNvSpPr txBox="1"/>
      </xdr:nvSpPr>
      <xdr:spPr>
        <a:xfrm>
          <a:off x="1955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21969</xdr:rowOff>
    </xdr:from>
    <xdr:ext cx="762000" cy="259045"/>
    <xdr:sp macro="" textlink="">
      <xdr:nvSpPr>
        <xdr:cNvPr id="207" name="テキスト ボックス 206"/>
        <xdr:cNvSpPr txBox="1"/>
      </xdr:nvSpPr>
      <xdr:spPr>
        <a:xfrm>
          <a:off x="1066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13706</xdr:rowOff>
    </xdr:from>
    <xdr:to>
      <xdr:col>7</xdr:col>
      <xdr:colOff>203200</xdr:colOff>
      <xdr:row>82</xdr:row>
      <xdr:rowOff>115306</xdr:rowOff>
    </xdr:to>
    <xdr:sp macro="" textlink="">
      <xdr:nvSpPr>
        <xdr:cNvPr id="213" name="円/楕円 212"/>
        <xdr:cNvSpPr/>
      </xdr:nvSpPr>
      <xdr:spPr>
        <a:xfrm>
          <a:off x="4902200" y="140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30233</xdr:rowOff>
    </xdr:from>
    <xdr:ext cx="762000" cy="259045"/>
    <xdr:sp macro="" textlink="">
      <xdr:nvSpPr>
        <xdr:cNvPr id="214" name="人件費・物件費等の状況該当値テキスト"/>
        <xdr:cNvSpPr txBox="1"/>
      </xdr:nvSpPr>
      <xdr:spPr>
        <a:xfrm>
          <a:off x="5041900" y="1391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330,875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160004</xdr:rowOff>
    </xdr:from>
    <xdr:to>
      <xdr:col>6</xdr:col>
      <xdr:colOff>50800</xdr:colOff>
      <xdr:row>82</xdr:row>
      <xdr:rowOff>90154</xdr:rowOff>
    </xdr:to>
    <xdr:sp macro="" textlink="">
      <xdr:nvSpPr>
        <xdr:cNvPr id="215" name="円/楕円 214"/>
        <xdr:cNvSpPr/>
      </xdr:nvSpPr>
      <xdr:spPr>
        <a:xfrm>
          <a:off x="4064000" y="140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100331</xdr:rowOff>
    </xdr:from>
    <xdr:ext cx="736600" cy="259045"/>
    <xdr:sp macro="" textlink="">
      <xdr:nvSpPr>
        <xdr:cNvPr id="216" name="テキスト ボックス 215"/>
        <xdr:cNvSpPr txBox="1"/>
      </xdr:nvSpPr>
      <xdr:spPr>
        <a:xfrm>
          <a:off x="3733800" y="1381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308,986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155994</xdr:rowOff>
    </xdr:from>
    <xdr:to>
      <xdr:col>4</xdr:col>
      <xdr:colOff>533400</xdr:colOff>
      <xdr:row>82</xdr:row>
      <xdr:rowOff>86144</xdr:rowOff>
    </xdr:to>
    <xdr:sp macro="" textlink="">
      <xdr:nvSpPr>
        <xdr:cNvPr id="217" name="円/楕円 216"/>
        <xdr:cNvSpPr/>
      </xdr:nvSpPr>
      <xdr:spPr>
        <a:xfrm>
          <a:off x="3175000" y="140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70921</xdr:rowOff>
    </xdr:from>
    <xdr:ext cx="762000" cy="259045"/>
    <xdr:sp macro="" textlink="">
      <xdr:nvSpPr>
        <xdr:cNvPr id="218" name="テキスト ボックス 217"/>
        <xdr:cNvSpPr txBox="1"/>
      </xdr:nvSpPr>
      <xdr:spPr>
        <a:xfrm>
          <a:off x="2844800" y="1412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140559</xdr:rowOff>
    </xdr:from>
    <xdr:to>
      <xdr:col>3</xdr:col>
      <xdr:colOff>330200</xdr:colOff>
      <xdr:row>82</xdr:row>
      <xdr:rowOff>70709</xdr:rowOff>
    </xdr:to>
    <xdr:sp macro="" textlink="">
      <xdr:nvSpPr>
        <xdr:cNvPr id="219" name="円/楕円 218"/>
        <xdr:cNvSpPr/>
      </xdr:nvSpPr>
      <xdr:spPr>
        <a:xfrm>
          <a:off x="2286000" y="140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55486</xdr:rowOff>
    </xdr:from>
    <xdr:ext cx="762000" cy="259045"/>
    <xdr:sp macro="" textlink="">
      <xdr:nvSpPr>
        <xdr:cNvPr id="220" name="テキスト ボックス 219"/>
        <xdr:cNvSpPr txBox="1"/>
      </xdr:nvSpPr>
      <xdr:spPr>
        <a:xfrm>
          <a:off x="1955800" y="1411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292,063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125315</xdr:rowOff>
    </xdr:from>
    <xdr:to>
      <xdr:col>2</xdr:col>
      <xdr:colOff>127000</xdr:colOff>
      <xdr:row>82</xdr:row>
      <xdr:rowOff>55465</xdr:rowOff>
    </xdr:to>
    <xdr:sp macro="" textlink="">
      <xdr:nvSpPr>
        <xdr:cNvPr id="221" name="円/楕円 220"/>
        <xdr:cNvSpPr/>
      </xdr:nvSpPr>
      <xdr:spPr>
        <a:xfrm>
          <a:off x="1397000" y="140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40242</xdr:rowOff>
    </xdr:from>
    <xdr:ext cx="762000" cy="259045"/>
    <xdr:sp macro="" textlink="">
      <xdr:nvSpPr>
        <xdr:cNvPr id="222" name="テキスト ボックス 221"/>
        <xdr:cNvSpPr txBox="1"/>
      </xdr:nvSpPr>
      <xdr:spPr>
        <a:xfrm>
          <a:off x="1066800" y="1409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実施済みの給与抑制や退職・経験年数階層の変動により類似団体平均を下回っている。</a:t>
          </a:r>
          <a:endParaRPr kumimoji="1" lang="en-US" altLang="ja-JP" sz="1300">
            <a:latin typeface="ＭＳ Ｐゴシック"/>
          </a:endParaRPr>
        </a:p>
        <a:p>
          <a:r>
            <a:rPr kumimoji="1" lang="ja-JP" altLang="en-US" sz="1300">
              <a:latin typeface="ＭＳ Ｐゴシック"/>
            </a:rPr>
            <a:t>　今後も勤務評定制度等を通じ、適正化に努める。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12446</xdr:rowOff>
    </xdr:to>
    <xdr:cxnSp macro="">
      <xdr:nvCxnSpPr>
        <xdr:cNvPr id="254" name="直線コネクタ 253"/>
        <xdr:cNvCxnSpPr/>
      </xdr:nvCxnSpPr>
      <xdr:spPr>
        <a:xfrm>
          <a:off x="16179800" y="14585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12446</xdr:rowOff>
    </xdr:from>
    <xdr:to>
      <xdr:col>23</xdr:col>
      <xdr:colOff>406400</xdr:colOff>
      <xdr:row>85</xdr:row>
      <xdr:rowOff>26924</xdr:rowOff>
    </xdr:to>
    <xdr:cxnSp macro="">
      <xdr:nvCxnSpPr>
        <xdr:cNvPr id="257" name="直線コネクタ 256"/>
        <xdr:cNvCxnSpPr/>
      </xdr:nvCxnSpPr>
      <xdr:spPr>
        <a:xfrm flipV="1">
          <a:off x="15290800" y="1458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169418</xdr:rowOff>
    </xdr:from>
    <xdr:to>
      <xdr:col>22</xdr:col>
      <xdr:colOff>203200</xdr:colOff>
      <xdr:row>85</xdr:row>
      <xdr:rowOff>26924</xdr:rowOff>
    </xdr:to>
    <xdr:cxnSp macro="">
      <xdr:nvCxnSpPr>
        <xdr:cNvPr id="260" name="直線コネクタ 259"/>
        <xdr:cNvCxnSpPr/>
      </xdr:nvCxnSpPr>
      <xdr:spPr>
        <a:xfrm>
          <a:off x="14401800" y="145712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62" name="テキスト ボックス 261"/>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169418</xdr:rowOff>
    </xdr:from>
    <xdr:to>
      <xdr:col>21</xdr:col>
      <xdr:colOff>0</xdr:colOff>
      <xdr:row>86</xdr:row>
      <xdr:rowOff>135382</xdr:rowOff>
    </xdr:to>
    <xdr:cxnSp macro="">
      <xdr:nvCxnSpPr>
        <xdr:cNvPr id="263" name="直線コネクタ 262"/>
        <xdr:cNvCxnSpPr/>
      </xdr:nvCxnSpPr>
      <xdr:spPr>
        <a:xfrm flipV="1">
          <a:off x="13512800" y="1457121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101109</xdr:rowOff>
    </xdr:from>
    <xdr:ext cx="762000" cy="259045"/>
    <xdr:sp macro="" textlink="">
      <xdr:nvSpPr>
        <xdr:cNvPr id="265" name="テキスト ボックス 264"/>
        <xdr:cNvSpPr txBox="1"/>
      </xdr:nvSpPr>
      <xdr:spPr>
        <a:xfrm>
          <a:off x="14020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124985</xdr:rowOff>
    </xdr:from>
    <xdr:ext cx="762000" cy="259045"/>
    <xdr:sp macro="" textlink="">
      <xdr:nvSpPr>
        <xdr:cNvPr id="267" name="テキスト ボックス 266"/>
        <xdr:cNvSpPr txBox="1"/>
      </xdr:nvSpPr>
      <xdr:spPr>
        <a:xfrm>
          <a:off x="13131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3" name="円/楕円 272"/>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149623</xdr:rowOff>
    </xdr:from>
    <xdr:ext cx="762000" cy="259045"/>
    <xdr:sp macro="" textlink="">
      <xdr:nvSpPr>
        <xdr:cNvPr id="274" name="給与水準   （国との比較）該当値テキスト"/>
        <xdr:cNvSpPr txBox="1"/>
      </xdr:nvSpPr>
      <xdr:spPr>
        <a:xfrm>
          <a:off x="17106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133096</xdr:rowOff>
    </xdr:from>
    <xdr:to>
      <xdr:col>23</xdr:col>
      <xdr:colOff>457200</xdr:colOff>
      <xdr:row>85</xdr:row>
      <xdr:rowOff>63246</xdr:rowOff>
    </xdr:to>
    <xdr:sp macro="" textlink="">
      <xdr:nvSpPr>
        <xdr:cNvPr id="275" name="円/楕円 274"/>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76" name="テキスト ボックス 275"/>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147574</xdr:rowOff>
    </xdr:from>
    <xdr:to>
      <xdr:col>22</xdr:col>
      <xdr:colOff>254000</xdr:colOff>
      <xdr:row>85</xdr:row>
      <xdr:rowOff>77724</xdr:rowOff>
    </xdr:to>
    <xdr:sp macro="" textlink="">
      <xdr:nvSpPr>
        <xdr:cNvPr id="277" name="円/楕円 276"/>
        <xdr:cNvSpPr/>
      </xdr:nvSpPr>
      <xdr:spPr>
        <a:xfrm>
          <a:off x="15240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78" name="テキスト ボックス 277"/>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118618</xdr:rowOff>
    </xdr:from>
    <xdr:to>
      <xdr:col>21</xdr:col>
      <xdr:colOff>50800</xdr:colOff>
      <xdr:row>85</xdr:row>
      <xdr:rowOff>48768</xdr:rowOff>
    </xdr:to>
    <xdr:sp macro="" textlink="">
      <xdr:nvSpPr>
        <xdr:cNvPr id="279" name="円/楕円 278"/>
        <xdr:cNvSpPr/>
      </xdr:nvSpPr>
      <xdr:spPr>
        <a:xfrm>
          <a:off x="14351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58945</xdr:rowOff>
    </xdr:from>
    <xdr:ext cx="762000" cy="259045"/>
    <xdr:sp macro="" textlink="">
      <xdr:nvSpPr>
        <xdr:cNvPr id="280" name="テキスト ボックス 279"/>
        <xdr:cNvSpPr txBox="1"/>
      </xdr:nvSpPr>
      <xdr:spPr>
        <a:xfrm>
          <a:off x="14020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81" name="円/楕円 280"/>
        <xdr:cNvSpPr/>
      </xdr:nvSpPr>
      <xdr:spPr>
        <a:xfrm>
          <a:off x="13462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82" name="テキスト ボックス 281"/>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類似団体平均を下回って推移していたのは、合併に伴い旧村の職員</a:t>
          </a:r>
          <a:r>
            <a:rPr kumimoji="1" lang="en-US" altLang="ja-JP" sz="1300">
              <a:latin typeface="ＭＳ Ｐゴシック"/>
            </a:rPr>
            <a:t>133</a:t>
          </a:r>
          <a:r>
            <a:rPr kumimoji="1" lang="ja-JP" altLang="en-US" sz="1300">
              <a:latin typeface="ＭＳ Ｐゴシック"/>
            </a:rPr>
            <a:t>人がそのまま引き継がれていることが主要因となっている。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月に第２次定員適正化計画の策定を行い</a:t>
          </a:r>
          <a:r>
            <a:rPr kumimoji="1" lang="ja-JP" altLang="ja-JP" sz="1100">
              <a:solidFill>
                <a:schemeClr val="dk1"/>
              </a:solidFill>
              <a:effectLst/>
              <a:latin typeface="+mn-lt"/>
              <a:ea typeface="+mn-ea"/>
              <a:cs typeface="+mn-cs"/>
            </a:rPr>
            <a:t>（退職補充２０％）</a:t>
          </a:r>
          <a:r>
            <a:rPr kumimoji="1" lang="ja-JP" altLang="en-US" sz="1300">
              <a:latin typeface="ＭＳ Ｐゴシック"/>
            </a:rPr>
            <a:t>、これを着実に実施して定員規模の適正化を図っており、平成２６年４月１日現在１０１人、平成２８年４月１日現在９４人、平成２９年４月１日現在</a:t>
          </a:r>
          <a:r>
            <a:rPr kumimoji="1" lang="en-US" altLang="ja-JP" sz="1300">
              <a:latin typeface="ＭＳ Ｐゴシック"/>
            </a:rPr>
            <a:t>88</a:t>
          </a:r>
          <a:r>
            <a:rPr kumimoji="1" lang="ja-JP" altLang="en-US" sz="1300">
              <a:latin typeface="ＭＳ Ｐゴシック"/>
            </a:rPr>
            <a:t>人と年々減少しており、平成３２年度の目標人員７８人となるように努める。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30823</xdr:rowOff>
    </xdr:from>
    <xdr:to>
      <xdr:col>24</xdr:col>
      <xdr:colOff>558800</xdr:colOff>
      <xdr:row>61</xdr:row>
      <xdr:rowOff>36855</xdr:rowOff>
    </xdr:to>
    <xdr:cxnSp macro="">
      <xdr:nvCxnSpPr>
        <xdr:cNvPr id="314" name="直線コネクタ 313"/>
        <xdr:cNvCxnSpPr/>
      </xdr:nvCxnSpPr>
      <xdr:spPr>
        <a:xfrm flipV="1">
          <a:off x="16179800" y="1048927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32271</xdr:rowOff>
    </xdr:from>
    <xdr:to>
      <xdr:col>23</xdr:col>
      <xdr:colOff>406400</xdr:colOff>
      <xdr:row>61</xdr:row>
      <xdr:rowOff>36855</xdr:rowOff>
    </xdr:to>
    <xdr:cxnSp macro="">
      <xdr:nvCxnSpPr>
        <xdr:cNvPr id="317" name="直線コネクタ 316"/>
        <xdr:cNvCxnSpPr/>
      </xdr:nvCxnSpPr>
      <xdr:spPr>
        <a:xfrm>
          <a:off x="15290800" y="1049072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32271</xdr:rowOff>
    </xdr:from>
    <xdr:to>
      <xdr:col>22</xdr:col>
      <xdr:colOff>203200</xdr:colOff>
      <xdr:row>61</xdr:row>
      <xdr:rowOff>43853</xdr:rowOff>
    </xdr:to>
    <xdr:cxnSp macro="">
      <xdr:nvCxnSpPr>
        <xdr:cNvPr id="320" name="直線コネクタ 319"/>
        <xdr:cNvCxnSpPr/>
      </xdr:nvCxnSpPr>
      <xdr:spPr>
        <a:xfrm flipV="1">
          <a:off x="14401800" y="1049072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48124</xdr:rowOff>
    </xdr:from>
    <xdr:ext cx="762000" cy="259045"/>
    <xdr:sp macro="" textlink="">
      <xdr:nvSpPr>
        <xdr:cNvPr id="322" name="テキスト ボックス 321"/>
        <xdr:cNvSpPr txBox="1"/>
      </xdr:nvSpPr>
      <xdr:spPr>
        <a:xfrm>
          <a:off x="14909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43853</xdr:rowOff>
    </xdr:from>
    <xdr:to>
      <xdr:col>21</xdr:col>
      <xdr:colOff>0</xdr:colOff>
      <xdr:row>61</xdr:row>
      <xdr:rowOff>45301</xdr:rowOff>
    </xdr:to>
    <xdr:cxnSp macro="">
      <xdr:nvCxnSpPr>
        <xdr:cNvPr id="323" name="直線コネクタ 322"/>
        <xdr:cNvCxnSpPr/>
      </xdr:nvCxnSpPr>
      <xdr:spPr>
        <a:xfrm flipV="1">
          <a:off x="13512800" y="1050230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36783</xdr:rowOff>
    </xdr:from>
    <xdr:ext cx="762000" cy="259045"/>
    <xdr:sp macro="" textlink="">
      <xdr:nvSpPr>
        <xdr:cNvPr id="325" name="テキスト ボックス 324"/>
        <xdr:cNvSpPr txBox="1"/>
      </xdr:nvSpPr>
      <xdr:spPr>
        <a:xfrm>
          <a:off x="14020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33647</xdr:rowOff>
    </xdr:from>
    <xdr:ext cx="762000" cy="259045"/>
    <xdr:sp macro="" textlink="">
      <xdr:nvSpPr>
        <xdr:cNvPr id="327" name="テキスト ボックス 326"/>
        <xdr:cNvSpPr txBox="1"/>
      </xdr:nvSpPr>
      <xdr:spPr>
        <a:xfrm>
          <a:off x="13131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151473</xdr:rowOff>
    </xdr:from>
    <xdr:to>
      <xdr:col>24</xdr:col>
      <xdr:colOff>609600</xdr:colOff>
      <xdr:row>61</xdr:row>
      <xdr:rowOff>81623</xdr:rowOff>
    </xdr:to>
    <xdr:sp macro="" textlink="">
      <xdr:nvSpPr>
        <xdr:cNvPr id="333" name="円/楕円 332"/>
        <xdr:cNvSpPr/>
      </xdr:nvSpPr>
      <xdr:spPr>
        <a:xfrm>
          <a:off x="16967200" y="104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168000</xdr:rowOff>
    </xdr:from>
    <xdr:ext cx="762000" cy="259045"/>
    <xdr:sp macro="" textlink="">
      <xdr:nvSpPr>
        <xdr:cNvPr id="334" name="定員管理の状況該当値テキスト"/>
        <xdr:cNvSpPr txBox="1"/>
      </xdr:nvSpPr>
      <xdr:spPr>
        <a:xfrm>
          <a:off x="17106900" y="1028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157505</xdr:rowOff>
    </xdr:from>
    <xdr:to>
      <xdr:col>23</xdr:col>
      <xdr:colOff>457200</xdr:colOff>
      <xdr:row>61</xdr:row>
      <xdr:rowOff>87655</xdr:rowOff>
    </xdr:to>
    <xdr:sp macro="" textlink="">
      <xdr:nvSpPr>
        <xdr:cNvPr id="335" name="円/楕円 334"/>
        <xdr:cNvSpPr/>
      </xdr:nvSpPr>
      <xdr:spPr>
        <a:xfrm>
          <a:off x="16129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36" name="テキスト ボックス 335"/>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152921</xdr:rowOff>
    </xdr:from>
    <xdr:to>
      <xdr:col>22</xdr:col>
      <xdr:colOff>254000</xdr:colOff>
      <xdr:row>61</xdr:row>
      <xdr:rowOff>83071</xdr:rowOff>
    </xdr:to>
    <xdr:sp macro="" textlink="">
      <xdr:nvSpPr>
        <xdr:cNvPr id="337" name="円/楕円 336"/>
        <xdr:cNvSpPr/>
      </xdr:nvSpPr>
      <xdr:spPr>
        <a:xfrm>
          <a:off x="15240000" y="104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67848</xdr:rowOff>
    </xdr:from>
    <xdr:ext cx="762000" cy="259045"/>
    <xdr:sp macro="" textlink="">
      <xdr:nvSpPr>
        <xdr:cNvPr id="338" name="テキスト ボックス 337"/>
        <xdr:cNvSpPr txBox="1"/>
      </xdr:nvSpPr>
      <xdr:spPr>
        <a:xfrm>
          <a:off x="14909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164503</xdr:rowOff>
    </xdr:from>
    <xdr:to>
      <xdr:col>21</xdr:col>
      <xdr:colOff>50800</xdr:colOff>
      <xdr:row>61</xdr:row>
      <xdr:rowOff>94653</xdr:rowOff>
    </xdr:to>
    <xdr:sp macro="" textlink="">
      <xdr:nvSpPr>
        <xdr:cNvPr id="339" name="円/楕円 338"/>
        <xdr:cNvSpPr/>
      </xdr:nvSpPr>
      <xdr:spPr>
        <a:xfrm>
          <a:off x="14351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79430</xdr:rowOff>
    </xdr:from>
    <xdr:ext cx="762000" cy="259045"/>
    <xdr:sp macro="" textlink="">
      <xdr:nvSpPr>
        <xdr:cNvPr id="340" name="テキスト ボックス 339"/>
        <xdr:cNvSpPr txBox="1"/>
      </xdr:nvSpPr>
      <xdr:spPr>
        <a:xfrm>
          <a:off x="14020800" y="1053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165951</xdr:rowOff>
    </xdr:from>
    <xdr:to>
      <xdr:col>19</xdr:col>
      <xdr:colOff>533400</xdr:colOff>
      <xdr:row>61</xdr:row>
      <xdr:rowOff>96101</xdr:rowOff>
    </xdr:to>
    <xdr:sp macro="" textlink="">
      <xdr:nvSpPr>
        <xdr:cNvPr id="341" name="円/楕円 340"/>
        <xdr:cNvSpPr/>
      </xdr:nvSpPr>
      <xdr:spPr>
        <a:xfrm>
          <a:off x="13462000" y="104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80878</xdr:rowOff>
    </xdr:from>
    <xdr:ext cx="762000" cy="259045"/>
    <xdr:sp macro="" textlink="">
      <xdr:nvSpPr>
        <xdr:cNvPr id="342" name="テキスト ボックス 341"/>
        <xdr:cNvSpPr txBox="1"/>
      </xdr:nvSpPr>
      <xdr:spPr>
        <a:xfrm>
          <a:off x="13131800" y="1053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合併前の旧村で借入た地方債の償還により高い数値を推移してきたが、補償金免除繰上償還や任意の繰上げ償還等を実施してきたことにより年々減少傾向にある。</a:t>
          </a:r>
          <a:endParaRPr kumimoji="1" lang="en-US" altLang="ja-JP" sz="1300">
            <a:latin typeface="ＭＳ Ｐゴシック"/>
          </a:endParaRPr>
        </a:p>
        <a:p>
          <a:r>
            <a:rPr kumimoji="1" lang="ja-JP" altLang="en-US" sz="1300">
              <a:latin typeface="ＭＳ Ｐゴシック"/>
            </a:rPr>
            <a:t>　類似団体を下回る結果となったが、今後も財政状況を考慮しながら繰上償還等を実施し、投資事業の選択と集中により新規起債の発行額の抑制に努める。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160782</xdr:rowOff>
    </xdr:from>
    <xdr:to>
      <xdr:col>24</xdr:col>
      <xdr:colOff>558800</xdr:colOff>
      <xdr:row>41</xdr:row>
      <xdr:rowOff>37592</xdr:rowOff>
    </xdr:to>
    <xdr:cxnSp macro="">
      <xdr:nvCxnSpPr>
        <xdr:cNvPr id="373" name="直線コネクタ 372"/>
        <xdr:cNvCxnSpPr/>
      </xdr:nvCxnSpPr>
      <xdr:spPr>
        <a:xfrm flipV="1">
          <a:off x="16179800" y="70187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37592</xdr:rowOff>
    </xdr:from>
    <xdr:to>
      <xdr:col>23</xdr:col>
      <xdr:colOff>406400</xdr:colOff>
      <xdr:row>41</xdr:row>
      <xdr:rowOff>100330</xdr:rowOff>
    </xdr:to>
    <xdr:cxnSp macro="">
      <xdr:nvCxnSpPr>
        <xdr:cNvPr id="376" name="直線コネクタ 375"/>
        <xdr:cNvCxnSpPr/>
      </xdr:nvCxnSpPr>
      <xdr:spPr>
        <a:xfrm flipV="1">
          <a:off x="15290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1270</xdr:rowOff>
    </xdr:to>
    <xdr:cxnSp macro="">
      <xdr:nvCxnSpPr>
        <xdr:cNvPr id="379" name="直線コネクタ 378"/>
        <xdr:cNvCxnSpPr/>
      </xdr:nvCxnSpPr>
      <xdr:spPr>
        <a:xfrm flipV="1">
          <a:off x="14401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92964</xdr:rowOff>
    </xdr:to>
    <xdr:cxnSp macro="">
      <xdr:nvCxnSpPr>
        <xdr:cNvPr id="382" name="直線コネクタ 381"/>
        <xdr:cNvCxnSpPr/>
      </xdr:nvCxnSpPr>
      <xdr:spPr>
        <a:xfrm flipV="1">
          <a:off x="13512800" y="72021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109982</xdr:rowOff>
    </xdr:from>
    <xdr:to>
      <xdr:col>24</xdr:col>
      <xdr:colOff>609600</xdr:colOff>
      <xdr:row>41</xdr:row>
      <xdr:rowOff>40132</xdr:rowOff>
    </xdr:to>
    <xdr:sp macro="" textlink="">
      <xdr:nvSpPr>
        <xdr:cNvPr id="392" name="円/楕円 391"/>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126509</xdr:rowOff>
    </xdr:from>
    <xdr:ext cx="762000" cy="259045"/>
    <xdr:sp macro="" textlink="">
      <xdr:nvSpPr>
        <xdr:cNvPr id="393"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394" name="円/楕円 393"/>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395" name="テキスト ボックス 394"/>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6" name="円/楕円 395"/>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7" name="テキスト ボックス 39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398" name="円/楕円 397"/>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9" name="テキスト ボックス 398"/>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0" name="円/楕円 399"/>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401" name="テキスト ボックス 400"/>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である地方債現在高は、地方債の発行増があったが、繰上げ償還等を行ったことにより総額では減少したことや、今後の公共施設等の更新費用を賄う基金積立てにより前年度に引き続き数値なしとなった。</a:t>
          </a:r>
          <a:endParaRPr kumimoji="1" lang="en-US" altLang="ja-JP" sz="1300">
            <a:latin typeface="ＭＳ Ｐゴシック"/>
          </a:endParaRPr>
        </a:p>
        <a:p>
          <a:r>
            <a:rPr kumimoji="1" lang="ja-JP" altLang="en-US" sz="1300">
              <a:latin typeface="ＭＳ Ｐゴシック"/>
            </a:rPr>
            <a:t>　今後も、公債費等の削減により将来負担の軽減を図り財政の健全化に努める。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131808</xdr:rowOff>
    </xdr:from>
    <xdr:to>
      <xdr:col>19</xdr:col>
      <xdr:colOff>533400</xdr:colOff>
      <xdr:row>14</xdr:row>
      <xdr:rowOff>61958</xdr:rowOff>
    </xdr:to>
    <xdr:sp macro="" textlink="">
      <xdr:nvSpPr>
        <xdr:cNvPr id="445" name="フローチャート : 判断 444"/>
        <xdr:cNvSpPr/>
      </xdr:nvSpPr>
      <xdr:spPr>
        <a:xfrm>
          <a:off x="13462000" y="236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72135</xdr:rowOff>
    </xdr:from>
    <xdr:ext cx="762000" cy="259045"/>
    <xdr:sp macro="" textlink="">
      <xdr:nvSpPr>
        <xdr:cNvPr id="446" name="テキスト ボックス 445"/>
        <xdr:cNvSpPr txBox="1"/>
      </xdr:nvSpPr>
      <xdr:spPr>
        <a:xfrm>
          <a:off x="13131800" y="212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4,790
4,753
99.47
5,049,903
4,889,124
157,542
3,034,996
4,110,641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適正化計画に基づき職員数の抑制を図っている結果、人件費の抑制が図られている一方、分母となる経常一般財源が増加しないため数値の改善が図られないが、今後も定員適正化計画（退職補充２０％）に沿った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5842</xdr:rowOff>
    </xdr:to>
    <xdr:cxnSp macro="">
      <xdr:nvCxnSpPr>
        <xdr:cNvPr id="64" name="直線コネクタ 63"/>
        <xdr:cNvCxnSpPr/>
      </xdr:nvCxnSpPr>
      <xdr:spPr>
        <a:xfrm>
          <a:off x="3987800" y="6331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42418</xdr:rowOff>
    </xdr:to>
    <xdr:cxnSp macro="">
      <xdr:nvCxnSpPr>
        <xdr:cNvPr id="67" name="直線コネクタ 66"/>
        <xdr:cNvCxnSpPr/>
      </xdr:nvCxnSpPr>
      <xdr:spPr>
        <a:xfrm flipV="1">
          <a:off x="3098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42418</xdr:rowOff>
    </xdr:to>
    <xdr:cxnSp macro="">
      <xdr:nvCxnSpPr>
        <xdr:cNvPr id="70" name="直線コネクタ 69"/>
        <xdr:cNvCxnSpPr/>
      </xdr:nvCxnSpPr>
      <xdr:spPr>
        <a:xfrm>
          <a:off x="2209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5842</xdr:rowOff>
    </xdr:to>
    <xdr:cxnSp macro="">
      <xdr:nvCxnSpPr>
        <xdr:cNvPr id="73" name="直線コネクタ 72"/>
        <xdr:cNvCxnSpPr/>
      </xdr:nvCxnSpPr>
      <xdr:spPr>
        <a:xfrm>
          <a:off x="1320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必要な経費削減は実施してきているが、合併前からの施設をそのまま使用していることから、思うような経常経費の削減に繋がらない。</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今後は、公共施設等総合管理計画に基づき、旧村単位にある類似施設をはじめ、使用頻度の少ない施設の在り方について検証し、整理統合を通じ経費の削減に努める。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168910</xdr:rowOff>
    </xdr:to>
    <xdr:cxnSp macro="">
      <xdr:nvCxnSpPr>
        <xdr:cNvPr id="125" name="直線コネクタ 124"/>
        <xdr:cNvCxnSpPr/>
      </xdr:nvCxnSpPr>
      <xdr:spPr>
        <a:xfrm>
          <a:off x="15671800" y="2603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115570</xdr:rowOff>
    </xdr:to>
    <xdr:cxnSp macro="">
      <xdr:nvCxnSpPr>
        <xdr:cNvPr id="128" name="直線コネクタ 127"/>
        <xdr:cNvCxnSpPr/>
      </xdr:nvCxnSpPr>
      <xdr:spPr>
        <a:xfrm flipV="1">
          <a:off x="14782800" y="260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115570</xdr:rowOff>
    </xdr:to>
    <xdr:cxnSp macro="">
      <xdr:nvCxnSpPr>
        <xdr:cNvPr id="131" name="直線コネクタ 130"/>
        <xdr:cNvCxnSpPr/>
      </xdr:nvCxnSpPr>
      <xdr:spPr>
        <a:xfrm>
          <a:off x="13893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54610</xdr:rowOff>
    </xdr:to>
    <xdr:cxnSp macro="">
      <xdr:nvCxnSpPr>
        <xdr:cNvPr id="134" name="直線コネクタ 133"/>
        <xdr:cNvCxnSpPr/>
      </xdr:nvCxnSpPr>
      <xdr:spPr>
        <a:xfrm>
          <a:off x="13004800" y="261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6" name="円/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8" name="円/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0" name="円/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3" name="テキスト ボックス 152"/>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福祉医療、障害者自立支援介護給付費等が増加傾向にあるため、数値が上昇してきている。</a:t>
          </a:r>
          <a:endParaRPr lang="ja-JP" altLang="ja-JP" sz="1400">
            <a:effectLst/>
          </a:endParaRPr>
        </a:p>
        <a:p>
          <a:r>
            <a:rPr kumimoji="1" lang="ja-JP" altLang="ja-JP" sz="1100">
              <a:solidFill>
                <a:schemeClr val="dk1"/>
              </a:solidFill>
              <a:effectLst/>
              <a:latin typeface="+mn-lt"/>
              <a:ea typeface="+mn-ea"/>
              <a:cs typeface="+mn-cs"/>
            </a:rPr>
            <a:t>　扶助費の削減は難しい状況にあることから、他の経費を削減することにより全体としての支出削減に努める。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45357</xdr:rowOff>
    </xdr:to>
    <xdr:cxnSp macro="">
      <xdr:nvCxnSpPr>
        <xdr:cNvPr id="187" name="直線コネクタ 186"/>
        <xdr:cNvCxnSpPr/>
      </xdr:nvCxnSpPr>
      <xdr:spPr>
        <a:xfrm>
          <a:off x="3987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45357</xdr:rowOff>
    </xdr:to>
    <xdr:cxnSp macro="">
      <xdr:nvCxnSpPr>
        <xdr:cNvPr id="190" name="直線コネクタ 189"/>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12700</xdr:rowOff>
    </xdr:to>
    <xdr:cxnSp macro="">
      <xdr:nvCxnSpPr>
        <xdr:cNvPr id="193" name="直線コネクタ 192"/>
        <xdr:cNvCxnSpPr/>
      </xdr:nvCxnSpPr>
      <xdr:spPr>
        <a:xfrm>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55</xdr:row>
      <xdr:rowOff>167822</xdr:rowOff>
    </xdr:to>
    <xdr:cxnSp macro="">
      <xdr:nvCxnSpPr>
        <xdr:cNvPr id="196" name="直線コネクタ 195"/>
        <xdr:cNvCxnSpPr/>
      </xdr:nvCxnSpPr>
      <xdr:spPr>
        <a:xfrm>
          <a:off x="1320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6" name="円/楕円 205"/>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07"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8" name="円/楕円 207"/>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09" name="テキスト ボックス 208"/>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4" name="円/楕円 213"/>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5" name="テキスト ボックス 21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のは、国民健康保険特別会計をはじめとする公営事業への繰出金、上下水道の各特別会計への公営企業債償還に係る繰出金及び温泉施設の各特別会計への運営経費に係る繰出金が多額であることが挙げられる。</a:t>
          </a:r>
          <a:endParaRPr lang="ja-JP" altLang="ja-JP" sz="1400">
            <a:effectLst/>
          </a:endParaRPr>
        </a:p>
        <a:p>
          <a:r>
            <a:rPr kumimoji="1" lang="ja-JP" altLang="ja-JP" sz="1100">
              <a:solidFill>
                <a:schemeClr val="dk1"/>
              </a:solidFill>
              <a:effectLst/>
              <a:latin typeface="+mn-lt"/>
              <a:ea typeface="+mn-ea"/>
              <a:cs typeface="+mn-cs"/>
            </a:rPr>
            <a:t>　公営事業会計は、医療費、介護給付費等の伸びを抑制する施策を研究・実施し、上下水道会計は、簡易水道事業において平成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月に料金改定を行ったが、下水道事業も含め適正な使用料となるよう努め、温泉施設会計は、</a:t>
          </a:r>
          <a:r>
            <a:rPr kumimoji="1" lang="ja-JP" altLang="en-US" sz="1100">
              <a:solidFill>
                <a:schemeClr val="dk1"/>
              </a:solidFill>
              <a:effectLst/>
              <a:latin typeface="+mn-lt"/>
              <a:ea typeface="+mn-ea"/>
              <a:cs typeface="+mn-cs"/>
            </a:rPr>
            <a:t>民間委託を行っていたが、６月より直営経営となっており、</a:t>
          </a:r>
          <a:r>
            <a:rPr kumimoji="1" lang="ja-JP" altLang="ja-JP" sz="1100">
              <a:solidFill>
                <a:schemeClr val="dk1"/>
              </a:solidFill>
              <a:effectLst/>
              <a:latin typeface="+mn-lt"/>
              <a:ea typeface="+mn-ea"/>
              <a:cs typeface="+mn-cs"/>
            </a:rPr>
            <a:t>経営改善に努める一般会計の負担を減らすよう努める。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10414</xdr:rowOff>
    </xdr:to>
    <xdr:cxnSp macro="">
      <xdr:nvCxnSpPr>
        <xdr:cNvPr id="245" name="直線コネクタ 244"/>
        <xdr:cNvCxnSpPr/>
      </xdr:nvCxnSpPr>
      <xdr:spPr>
        <a:xfrm flipV="1">
          <a:off x="15671800" y="9778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42418</xdr:rowOff>
    </xdr:to>
    <xdr:cxnSp macro="">
      <xdr:nvCxnSpPr>
        <xdr:cNvPr id="248" name="直線コネクタ 247"/>
        <xdr:cNvCxnSpPr/>
      </xdr:nvCxnSpPr>
      <xdr:spPr>
        <a:xfrm flipV="1">
          <a:off x="14782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42418</xdr:rowOff>
    </xdr:to>
    <xdr:cxnSp macro="">
      <xdr:nvCxnSpPr>
        <xdr:cNvPr id="251" name="直線コネクタ 250"/>
        <xdr:cNvCxnSpPr/>
      </xdr:nvCxnSpPr>
      <xdr:spPr>
        <a:xfrm>
          <a:off x="13893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53" name="テキスト ボックス 25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37846</xdr:rowOff>
    </xdr:to>
    <xdr:cxnSp macro="">
      <xdr:nvCxnSpPr>
        <xdr:cNvPr id="254" name="直線コネクタ 253"/>
        <xdr:cNvCxnSpPr/>
      </xdr:nvCxnSpPr>
      <xdr:spPr>
        <a:xfrm>
          <a:off x="13004800" y="9796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6" name="テキスト ボックス 255"/>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58" name="テキスト ボックス 257"/>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4" name="円/楕円 263"/>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5"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6" name="円/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45991</xdr:rowOff>
    </xdr:from>
    <xdr:ext cx="736600" cy="259045"/>
    <xdr:sp macro="" textlink="">
      <xdr:nvSpPr>
        <xdr:cNvPr id="267" name="テキスト ボックス 266"/>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163068</xdr:rowOff>
    </xdr:from>
    <xdr:to>
      <xdr:col>21</xdr:col>
      <xdr:colOff>412750</xdr:colOff>
      <xdr:row>57</xdr:row>
      <xdr:rowOff>93218</xdr:rowOff>
    </xdr:to>
    <xdr:sp macro="" textlink="">
      <xdr:nvSpPr>
        <xdr:cNvPr id="268" name="円/楕円 267"/>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69" name="テキスト ボックス 268"/>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70" name="円/楕円 269"/>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71" name="テキスト ボックス 270"/>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2" name="円/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回っているのは、団体の統合、事業の見直し等により削減を図ってきていることが要因している。</a:t>
          </a:r>
          <a:endParaRPr lang="ja-JP" altLang="ja-JP" sz="1400">
            <a:effectLst/>
          </a:endParaRPr>
        </a:p>
        <a:p>
          <a:r>
            <a:rPr kumimoji="1" lang="ja-JP" altLang="ja-JP" sz="1100">
              <a:solidFill>
                <a:schemeClr val="dk1"/>
              </a:solidFill>
              <a:effectLst/>
              <a:latin typeface="+mn-lt"/>
              <a:ea typeface="+mn-ea"/>
              <a:cs typeface="+mn-cs"/>
            </a:rPr>
            <a:t>　今後も補助金交付団体の活動状況、資金の収支状況及び補助金の使途・効果等を検証し、支援の在り方を見直していく。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83566</xdr:rowOff>
    </xdr:to>
    <xdr:cxnSp macro="">
      <xdr:nvCxnSpPr>
        <xdr:cNvPr id="303" name="直線コネクタ 302"/>
        <xdr:cNvCxnSpPr/>
      </xdr:nvCxnSpPr>
      <xdr:spPr>
        <a:xfrm>
          <a:off x="15671800" y="60431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42418</xdr:rowOff>
    </xdr:to>
    <xdr:cxnSp macro="">
      <xdr:nvCxnSpPr>
        <xdr:cNvPr id="306" name="直線コネクタ 305"/>
        <xdr:cNvCxnSpPr/>
      </xdr:nvCxnSpPr>
      <xdr:spPr>
        <a:xfrm>
          <a:off x="14782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56134</xdr:rowOff>
    </xdr:to>
    <xdr:cxnSp macro="">
      <xdr:nvCxnSpPr>
        <xdr:cNvPr id="309" name="直線コネクタ 308"/>
        <xdr:cNvCxnSpPr/>
      </xdr:nvCxnSpPr>
      <xdr:spPr>
        <a:xfrm flipV="1">
          <a:off x="13893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56134</xdr:rowOff>
    </xdr:to>
    <xdr:cxnSp macro="">
      <xdr:nvCxnSpPr>
        <xdr:cNvPr id="312" name="直線コネクタ 311"/>
        <xdr:cNvCxnSpPr/>
      </xdr:nvCxnSpPr>
      <xdr:spPr>
        <a:xfrm>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32766</xdr:rowOff>
    </xdr:from>
    <xdr:to>
      <xdr:col>24</xdr:col>
      <xdr:colOff>82550</xdr:colOff>
      <xdr:row>35</xdr:row>
      <xdr:rowOff>134366</xdr:rowOff>
    </xdr:to>
    <xdr:sp macro="" textlink="">
      <xdr:nvSpPr>
        <xdr:cNvPr id="322" name="円/楕円 321"/>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49293</xdr:rowOff>
    </xdr:from>
    <xdr:ext cx="762000" cy="259045"/>
    <xdr:sp macro="" textlink="">
      <xdr:nvSpPr>
        <xdr:cNvPr id="323"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4" name="円/楕円 323"/>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5" name="テキスト ボックス 324"/>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163068</xdr:rowOff>
    </xdr:from>
    <xdr:to>
      <xdr:col>21</xdr:col>
      <xdr:colOff>412750</xdr:colOff>
      <xdr:row>35</xdr:row>
      <xdr:rowOff>93218</xdr:rowOff>
    </xdr:to>
    <xdr:sp macro="" textlink="">
      <xdr:nvSpPr>
        <xdr:cNvPr id="326" name="円/楕円 325"/>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103395</xdr:rowOff>
    </xdr:from>
    <xdr:ext cx="762000" cy="259045"/>
    <xdr:sp macro="" textlink="">
      <xdr:nvSpPr>
        <xdr:cNvPr id="327" name="テキスト ボックス 326"/>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0" name="円/楕円 329"/>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1" name="テキスト ボックス 330"/>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合併前の旧村時に借り入れた地方債の償還により、類似団体平均と比較して高い数値で推移してきたが、補償金免除繰上償還や任意の繰上償還を実施している結果、類似団体より低い数値となってきている。</a:t>
          </a:r>
          <a:endParaRPr lang="ja-JP" altLang="ja-JP" sz="1400">
            <a:effectLst/>
          </a:endParaRPr>
        </a:p>
        <a:p>
          <a:r>
            <a:rPr kumimoji="1" lang="ja-JP" altLang="ja-JP" sz="1100">
              <a:solidFill>
                <a:schemeClr val="dk1"/>
              </a:solidFill>
              <a:effectLst/>
              <a:latin typeface="+mn-lt"/>
              <a:ea typeface="+mn-ea"/>
              <a:cs typeface="+mn-cs"/>
            </a:rPr>
            <a:t>　今後も可能な範囲で繰上償還を実施し、公債費負担の軽減を図るとともに、投資事業の選択と集中による地方債の発行抑制に努める</a:t>
          </a:r>
          <a:r>
            <a:rPr kumimoji="1" lang="ja-JP" altLang="en-US" sz="1100">
              <a:solidFill>
                <a:schemeClr val="dk1"/>
              </a:solidFill>
              <a:effectLst/>
              <a:latin typeface="+mn-lt"/>
              <a:ea typeface="+mn-ea"/>
              <a:cs typeface="+mn-cs"/>
            </a:rPr>
            <a:t>（毎年度の新規起債の発行額は、元金償還額以下を目標としている。</a:t>
          </a:r>
          <a:r>
            <a:rPr kumimoji="1" lang="en-US"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76</xdr:row>
      <xdr:rowOff>88900</xdr:rowOff>
    </xdr:to>
    <xdr:cxnSp macro="">
      <xdr:nvCxnSpPr>
        <xdr:cNvPr id="363" name="直線コネクタ 362"/>
        <xdr:cNvCxnSpPr/>
      </xdr:nvCxnSpPr>
      <xdr:spPr>
        <a:xfrm>
          <a:off x="3987800" y="13092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62230</xdr:rowOff>
    </xdr:from>
    <xdr:to>
      <xdr:col>5</xdr:col>
      <xdr:colOff>549275</xdr:colOff>
      <xdr:row>76</xdr:row>
      <xdr:rowOff>149861</xdr:rowOff>
    </xdr:to>
    <xdr:cxnSp macro="">
      <xdr:nvCxnSpPr>
        <xdr:cNvPr id="366" name="直線コネクタ 365"/>
        <xdr:cNvCxnSpPr/>
      </xdr:nvCxnSpPr>
      <xdr:spPr>
        <a:xfrm flipV="1">
          <a:off x="3098800" y="130924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12700</xdr:rowOff>
    </xdr:to>
    <xdr:cxnSp macro="">
      <xdr:nvCxnSpPr>
        <xdr:cNvPr id="369" name="直線コネクタ 368"/>
        <xdr:cNvCxnSpPr/>
      </xdr:nvCxnSpPr>
      <xdr:spPr>
        <a:xfrm flipV="1">
          <a:off x="2209800" y="13180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71" name="テキスト ボックス 370"/>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39370</xdr:rowOff>
    </xdr:to>
    <xdr:cxnSp macro="">
      <xdr:nvCxnSpPr>
        <xdr:cNvPr id="372" name="直線コネクタ 371"/>
        <xdr:cNvCxnSpPr/>
      </xdr:nvCxnSpPr>
      <xdr:spPr>
        <a:xfrm flipV="1">
          <a:off x="1320800" y="13214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6" name="テキスト ボックス 375"/>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2" name="円/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xdr:rowOff>
    </xdr:from>
    <xdr:to>
      <xdr:col>5</xdr:col>
      <xdr:colOff>600075</xdr:colOff>
      <xdr:row>76</xdr:row>
      <xdr:rowOff>113030</xdr:rowOff>
    </xdr:to>
    <xdr:sp macro="" textlink="">
      <xdr:nvSpPr>
        <xdr:cNvPr id="384" name="円/楕円 383"/>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85" name="テキスト ボックス 384"/>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6" name="円/楕円 38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7" name="テキスト ボックス 38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89" name="テキスト ボックス 388"/>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390" name="円/楕円 389"/>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74947</xdr:rowOff>
    </xdr:from>
    <xdr:ext cx="762000" cy="259045"/>
    <xdr:sp macro="" textlink="">
      <xdr:nvSpPr>
        <xdr:cNvPr id="391" name="テキスト ボックス 39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回っているのは、定員適正化計画に基づく新規採用の抑制等（退職補充２０％）により人件費が削減されていることが主要因となっている。</a:t>
          </a:r>
          <a:endParaRPr lang="ja-JP" altLang="ja-JP" sz="1400">
            <a:effectLst/>
          </a:endParaRPr>
        </a:p>
        <a:p>
          <a:r>
            <a:rPr kumimoji="1" lang="ja-JP" altLang="ja-JP" sz="1100">
              <a:solidFill>
                <a:schemeClr val="dk1"/>
              </a:solidFill>
              <a:effectLst/>
              <a:latin typeface="+mn-lt"/>
              <a:ea typeface="+mn-ea"/>
              <a:cs typeface="+mn-cs"/>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事務事業の一層の効率化に努めることにより、引き続き健全な財政運営に取り組む。</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171087</xdr:rowOff>
    </xdr:from>
    <xdr:to>
      <xdr:col>24</xdr:col>
      <xdr:colOff>31750</xdr:colOff>
      <xdr:row>76</xdr:row>
      <xdr:rowOff>97608</xdr:rowOff>
    </xdr:to>
    <xdr:cxnSp macro="">
      <xdr:nvCxnSpPr>
        <xdr:cNvPr id="426" name="直線コネクタ 425"/>
        <xdr:cNvCxnSpPr/>
      </xdr:nvCxnSpPr>
      <xdr:spPr>
        <a:xfrm>
          <a:off x="15671800" y="1302983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171087</xdr:rowOff>
    </xdr:from>
    <xdr:to>
      <xdr:col>22</xdr:col>
      <xdr:colOff>565150</xdr:colOff>
      <xdr:row>76</xdr:row>
      <xdr:rowOff>91077</xdr:rowOff>
    </xdr:to>
    <xdr:cxnSp macro="">
      <xdr:nvCxnSpPr>
        <xdr:cNvPr id="429" name="直線コネクタ 428"/>
        <xdr:cNvCxnSpPr/>
      </xdr:nvCxnSpPr>
      <xdr:spPr>
        <a:xfrm flipV="1">
          <a:off x="14782800" y="130298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42092</xdr:rowOff>
    </xdr:from>
    <xdr:to>
      <xdr:col>21</xdr:col>
      <xdr:colOff>361950</xdr:colOff>
      <xdr:row>76</xdr:row>
      <xdr:rowOff>91077</xdr:rowOff>
    </xdr:to>
    <xdr:cxnSp macro="">
      <xdr:nvCxnSpPr>
        <xdr:cNvPr id="432" name="直線コネクタ 431"/>
        <xdr:cNvCxnSpPr/>
      </xdr:nvCxnSpPr>
      <xdr:spPr>
        <a:xfrm>
          <a:off x="13893800" y="130722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95629</xdr:rowOff>
    </xdr:from>
    <xdr:ext cx="762000" cy="259045"/>
    <xdr:sp macro="" textlink="">
      <xdr:nvSpPr>
        <xdr:cNvPr id="434" name="テキスト ボックス 433"/>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9434</xdr:rowOff>
    </xdr:from>
    <xdr:to>
      <xdr:col>20</xdr:col>
      <xdr:colOff>158750</xdr:colOff>
      <xdr:row>76</xdr:row>
      <xdr:rowOff>42092</xdr:rowOff>
    </xdr:to>
    <xdr:cxnSp macro="">
      <xdr:nvCxnSpPr>
        <xdr:cNvPr id="435" name="直線コネクタ 434"/>
        <xdr:cNvCxnSpPr/>
      </xdr:nvCxnSpPr>
      <xdr:spPr>
        <a:xfrm>
          <a:off x="13004800" y="130396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17253</xdr:rowOff>
    </xdr:from>
    <xdr:ext cx="762000" cy="259045"/>
    <xdr:sp macro="" textlink="">
      <xdr:nvSpPr>
        <xdr:cNvPr id="437" name="テキスト ボックス 436"/>
        <xdr:cNvSpPr txBox="1"/>
      </xdr:nvSpPr>
      <xdr:spPr>
        <a:xfrm>
          <a:off x="13512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39" name="テキスト ボックス 438"/>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46808</xdr:rowOff>
    </xdr:from>
    <xdr:to>
      <xdr:col>24</xdr:col>
      <xdr:colOff>82550</xdr:colOff>
      <xdr:row>76</xdr:row>
      <xdr:rowOff>148408</xdr:rowOff>
    </xdr:to>
    <xdr:sp macro="" textlink="">
      <xdr:nvSpPr>
        <xdr:cNvPr id="445" name="円/楕円 444"/>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63336</xdr:rowOff>
    </xdr:from>
    <xdr:ext cx="762000" cy="259045"/>
    <xdr:sp macro="" textlink="">
      <xdr:nvSpPr>
        <xdr:cNvPr id="446" name="公債費以外該当値テキスト"/>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120287</xdr:rowOff>
    </xdr:from>
    <xdr:to>
      <xdr:col>22</xdr:col>
      <xdr:colOff>615950</xdr:colOff>
      <xdr:row>76</xdr:row>
      <xdr:rowOff>50437</xdr:rowOff>
    </xdr:to>
    <xdr:sp macro="" textlink="">
      <xdr:nvSpPr>
        <xdr:cNvPr id="447" name="円/楕円 446"/>
        <xdr:cNvSpPr/>
      </xdr:nvSpPr>
      <xdr:spPr>
        <a:xfrm>
          <a:off x="15621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60614</xdr:rowOff>
    </xdr:from>
    <xdr:ext cx="736600" cy="259045"/>
    <xdr:sp macro="" textlink="">
      <xdr:nvSpPr>
        <xdr:cNvPr id="448" name="テキスト ボックス 447"/>
        <xdr:cNvSpPr txBox="1"/>
      </xdr:nvSpPr>
      <xdr:spPr>
        <a:xfrm>
          <a:off x="15290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40277</xdr:rowOff>
    </xdr:from>
    <xdr:to>
      <xdr:col>21</xdr:col>
      <xdr:colOff>412750</xdr:colOff>
      <xdr:row>76</xdr:row>
      <xdr:rowOff>141877</xdr:rowOff>
    </xdr:to>
    <xdr:sp macro="" textlink="">
      <xdr:nvSpPr>
        <xdr:cNvPr id="449" name="円/楕円 448"/>
        <xdr:cNvSpPr/>
      </xdr:nvSpPr>
      <xdr:spPr>
        <a:xfrm>
          <a:off x="14732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152054</xdr:rowOff>
    </xdr:from>
    <xdr:ext cx="762000" cy="259045"/>
    <xdr:sp macro="" textlink="">
      <xdr:nvSpPr>
        <xdr:cNvPr id="450" name="テキスト ボックス 449"/>
        <xdr:cNvSpPr txBox="1"/>
      </xdr:nvSpPr>
      <xdr:spPr>
        <a:xfrm>
          <a:off x="14401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162742</xdr:rowOff>
    </xdr:from>
    <xdr:to>
      <xdr:col>20</xdr:col>
      <xdr:colOff>209550</xdr:colOff>
      <xdr:row>76</xdr:row>
      <xdr:rowOff>92892</xdr:rowOff>
    </xdr:to>
    <xdr:sp macro="" textlink="">
      <xdr:nvSpPr>
        <xdr:cNvPr id="451" name="円/楕円 450"/>
        <xdr:cNvSpPr/>
      </xdr:nvSpPr>
      <xdr:spPr>
        <a:xfrm>
          <a:off x="13843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103068</xdr:rowOff>
    </xdr:from>
    <xdr:ext cx="762000" cy="259045"/>
    <xdr:sp macro="" textlink="">
      <xdr:nvSpPr>
        <xdr:cNvPr id="452" name="テキスト ボックス 451"/>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130084</xdr:rowOff>
    </xdr:from>
    <xdr:to>
      <xdr:col>19</xdr:col>
      <xdr:colOff>6350</xdr:colOff>
      <xdr:row>76</xdr:row>
      <xdr:rowOff>60235</xdr:rowOff>
    </xdr:to>
    <xdr:sp macro="" textlink="">
      <xdr:nvSpPr>
        <xdr:cNvPr id="453" name="円/楕円 452"/>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70411</xdr:rowOff>
    </xdr:from>
    <xdr:ext cx="762000" cy="259045"/>
    <xdr:sp macro="" textlink="">
      <xdr:nvSpPr>
        <xdr:cNvPr id="454" name="テキスト ボックス 453"/>
        <xdr:cNvSpPr txBox="1"/>
      </xdr:nvSpPr>
      <xdr:spPr>
        <a:xfrm>
          <a:off x="12623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長野県筑北村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43041</xdr:rowOff>
    </xdr:from>
    <xdr:to>
      <xdr:col>4</xdr:col>
      <xdr:colOff>1117600</xdr:colOff>
      <xdr:row>17</xdr:row>
      <xdr:rowOff>43767</xdr:rowOff>
    </xdr:to>
    <xdr:cxnSp macro="">
      <xdr:nvCxnSpPr>
        <xdr:cNvPr id="47" name="直線コネクタ 46"/>
        <xdr:cNvCxnSpPr/>
      </xdr:nvCxnSpPr>
      <xdr:spPr bwMode="auto">
        <a:xfrm flipV="1">
          <a:off x="5003800" y="3005316"/>
          <a:ext cx="647700" cy="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43767</xdr:rowOff>
    </xdr:from>
    <xdr:to>
      <xdr:col>4</xdr:col>
      <xdr:colOff>469900</xdr:colOff>
      <xdr:row>17</xdr:row>
      <xdr:rowOff>46755</xdr:rowOff>
    </xdr:to>
    <xdr:cxnSp macro="">
      <xdr:nvCxnSpPr>
        <xdr:cNvPr id="50" name="直線コネクタ 49"/>
        <xdr:cNvCxnSpPr/>
      </xdr:nvCxnSpPr>
      <xdr:spPr bwMode="auto">
        <a:xfrm flipV="1">
          <a:off x="4305300" y="3006042"/>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46755</xdr:rowOff>
    </xdr:from>
    <xdr:to>
      <xdr:col>3</xdr:col>
      <xdr:colOff>904875</xdr:colOff>
      <xdr:row>17</xdr:row>
      <xdr:rowOff>66509</xdr:rowOff>
    </xdr:to>
    <xdr:cxnSp macro="">
      <xdr:nvCxnSpPr>
        <xdr:cNvPr id="53" name="直線コネクタ 52"/>
        <xdr:cNvCxnSpPr/>
      </xdr:nvCxnSpPr>
      <xdr:spPr bwMode="auto">
        <a:xfrm flipV="1">
          <a:off x="3606800" y="3009030"/>
          <a:ext cx="698500" cy="1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159791</xdr:rowOff>
    </xdr:from>
    <xdr:ext cx="762000" cy="259045"/>
    <xdr:sp macro="" textlink="">
      <xdr:nvSpPr>
        <xdr:cNvPr id="55" name="テキスト ボックス 54"/>
        <xdr:cNvSpPr txBox="1"/>
      </xdr:nvSpPr>
      <xdr:spPr>
        <a:xfrm>
          <a:off x="3924300" y="3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66509</xdr:rowOff>
    </xdr:from>
    <xdr:to>
      <xdr:col>3</xdr:col>
      <xdr:colOff>206375</xdr:colOff>
      <xdr:row>17</xdr:row>
      <xdr:rowOff>94825</xdr:rowOff>
    </xdr:to>
    <xdr:cxnSp macro="">
      <xdr:nvCxnSpPr>
        <xdr:cNvPr id="56" name="直線コネクタ 55"/>
        <xdr:cNvCxnSpPr/>
      </xdr:nvCxnSpPr>
      <xdr:spPr bwMode="auto">
        <a:xfrm flipV="1">
          <a:off x="2908300" y="3028784"/>
          <a:ext cx="698500" cy="2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5747</xdr:rowOff>
    </xdr:from>
    <xdr:ext cx="762000" cy="259045"/>
    <xdr:sp macro="" textlink="">
      <xdr:nvSpPr>
        <xdr:cNvPr id="58" name="テキスト ボックス 57"/>
        <xdr:cNvSpPr txBox="1"/>
      </xdr:nvSpPr>
      <xdr:spPr>
        <a:xfrm>
          <a:off x="3225800" y="31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xdr:rowOff>
    </xdr:from>
    <xdr:ext cx="762000" cy="259045"/>
    <xdr:sp macro="" textlink="">
      <xdr:nvSpPr>
        <xdr:cNvPr id="60" name="テキスト ボックス 59"/>
        <xdr:cNvSpPr txBox="1"/>
      </xdr:nvSpPr>
      <xdr:spPr>
        <a:xfrm>
          <a:off x="2527300" y="31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163691</xdr:rowOff>
    </xdr:from>
    <xdr:to>
      <xdr:col>5</xdr:col>
      <xdr:colOff>34925</xdr:colOff>
      <xdr:row>17</xdr:row>
      <xdr:rowOff>93841</xdr:rowOff>
    </xdr:to>
    <xdr:sp macro="" textlink="">
      <xdr:nvSpPr>
        <xdr:cNvPr id="66" name="円/楕円 65"/>
        <xdr:cNvSpPr/>
      </xdr:nvSpPr>
      <xdr:spPr bwMode="auto">
        <a:xfrm>
          <a:off x="5600700" y="2954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135768</xdr:rowOff>
    </xdr:from>
    <xdr:ext cx="762000" cy="259045"/>
    <xdr:sp macro="" textlink="">
      <xdr:nvSpPr>
        <xdr:cNvPr id="67" name="人口1人当たり決算額の推移該当値テキスト130"/>
        <xdr:cNvSpPr txBox="1"/>
      </xdr:nvSpPr>
      <xdr:spPr>
        <a:xfrm>
          <a:off x="5740400" y="292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207,561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164417</xdr:rowOff>
    </xdr:from>
    <xdr:to>
      <xdr:col>4</xdr:col>
      <xdr:colOff>520700</xdr:colOff>
      <xdr:row>17</xdr:row>
      <xdr:rowOff>94567</xdr:rowOff>
    </xdr:to>
    <xdr:sp macro="" textlink="">
      <xdr:nvSpPr>
        <xdr:cNvPr id="68" name="円/楕円 67"/>
        <xdr:cNvSpPr/>
      </xdr:nvSpPr>
      <xdr:spPr bwMode="auto">
        <a:xfrm>
          <a:off x="4953000" y="295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79344</xdr:rowOff>
    </xdr:from>
    <xdr:ext cx="736600" cy="259045"/>
    <xdr:sp macro="" textlink="">
      <xdr:nvSpPr>
        <xdr:cNvPr id="69" name="テキスト ボックス 68"/>
        <xdr:cNvSpPr txBox="1"/>
      </xdr:nvSpPr>
      <xdr:spPr>
        <a:xfrm>
          <a:off x="4622800" y="304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167405</xdr:rowOff>
    </xdr:from>
    <xdr:to>
      <xdr:col>3</xdr:col>
      <xdr:colOff>955675</xdr:colOff>
      <xdr:row>17</xdr:row>
      <xdr:rowOff>97555</xdr:rowOff>
    </xdr:to>
    <xdr:sp macro="" textlink="">
      <xdr:nvSpPr>
        <xdr:cNvPr id="70" name="円/楕円 69"/>
        <xdr:cNvSpPr/>
      </xdr:nvSpPr>
      <xdr:spPr bwMode="auto">
        <a:xfrm>
          <a:off x="4254500" y="295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107732</xdr:rowOff>
    </xdr:from>
    <xdr:ext cx="762000" cy="259045"/>
    <xdr:sp macro="" textlink="">
      <xdr:nvSpPr>
        <xdr:cNvPr id="71" name="テキスト ボックス 70"/>
        <xdr:cNvSpPr txBox="1"/>
      </xdr:nvSpPr>
      <xdr:spPr>
        <a:xfrm>
          <a:off x="3924300" y="27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15709</xdr:rowOff>
    </xdr:from>
    <xdr:to>
      <xdr:col>3</xdr:col>
      <xdr:colOff>257175</xdr:colOff>
      <xdr:row>17</xdr:row>
      <xdr:rowOff>117309</xdr:rowOff>
    </xdr:to>
    <xdr:sp macro="" textlink="">
      <xdr:nvSpPr>
        <xdr:cNvPr id="72" name="円/楕円 71"/>
        <xdr:cNvSpPr/>
      </xdr:nvSpPr>
      <xdr:spPr bwMode="auto">
        <a:xfrm>
          <a:off x="3556000" y="297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127486</xdr:rowOff>
    </xdr:from>
    <xdr:ext cx="762000" cy="259045"/>
    <xdr:sp macro="" textlink="">
      <xdr:nvSpPr>
        <xdr:cNvPr id="73" name="テキスト ボックス 72"/>
        <xdr:cNvSpPr txBox="1"/>
      </xdr:nvSpPr>
      <xdr:spPr>
        <a:xfrm>
          <a:off x="3225800" y="27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44025</xdr:rowOff>
    </xdr:from>
    <xdr:to>
      <xdr:col>2</xdr:col>
      <xdr:colOff>692150</xdr:colOff>
      <xdr:row>17</xdr:row>
      <xdr:rowOff>145625</xdr:rowOff>
    </xdr:to>
    <xdr:sp macro="" textlink="">
      <xdr:nvSpPr>
        <xdr:cNvPr id="74" name="円/楕円 73"/>
        <xdr:cNvSpPr/>
      </xdr:nvSpPr>
      <xdr:spPr bwMode="auto">
        <a:xfrm>
          <a:off x="2857500" y="300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155802</xdr:rowOff>
    </xdr:from>
    <xdr:ext cx="762000" cy="259045"/>
    <xdr:sp macro="" textlink="">
      <xdr:nvSpPr>
        <xdr:cNvPr id="75" name="テキスト ボックス 74"/>
        <xdr:cNvSpPr txBox="1"/>
      </xdr:nvSpPr>
      <xdr:spPr>
        <a:xfrm>
          <a:off x="2527300" y="277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279911</xdr:rowOff>
    </xdr:from>
    <xdr:to>
      <xdr:col>4</xdr:col>
      <xdr:colOff>1117600</xdr:colOff>
      <xdr:row>35</xdr:row>
      <xdr:rowOff>299465</xdr:rowOff>
    </xdr:to>
    <xdr:cxnSp macro="">
      <xdr:nvCxnSpPr>
        <xdr:cNvPr id="106" name="直線コネクタ 105"/>
        <xdr:cNvCxnSpPr/>
      </xdr:nvCxnSpPr>
      <xdr:spPr bwMode="auto">
        <a:xfrm>
          <a:off x="5003800" y="6890261"/>
          <a:ext cx="647700" cy="19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252945</xdr:rowOff>
    </xdr:from>
    <xdr:to>
      <xdr:col>4</xdr:col>
      <xdr:colOff>469900</xdr:colOff>
      <xdr:row>35</xdr:row>
      <xdr:rowOff>279911</xdr:rowOff>
    </xdr:to>
    <xdr:cxnSp macro="">
      <xdr:nvCxnSpPr>
        <xdr:cNvPr id="109" name="直線コネクタ 108"/>
        <xdr:cNvCxnSpPr/>
      </xdr:nvCxnSpPr>
      <xdr:spPr bwMode="auto">
        <a:xfrm>
          <a:off x="4305300" y="6863295"/>
          <a:ext cx="698500" cy="2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233729</xdr:rowOff>
    </xdr:from>
    <xdr:to>
      <xdr:col>3</xdr:col>
      <xdr:colOff>904875</xdr:colOff>
      <xdr:row>35</xdr:row>
      <xdr:rowOff>252945</xdr:rowOff>
    </xdr:to>
    <xdr:cxnSp macro="">
      <xdr:nvCxnSpPr>
        <xdr:cNvPr id="112" name="直線コネクタ 111"/>
        <xdr:cNvCxnSpPr/>
      </xdr:nvCxnSpPr>
      <xdr:spPr bwMode="auto">
        <a:xfrm>
          <a:off x="3606800" y="6844079"/>
          <a:ext cx="698500" cy="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4" name="テキスト ボックス 113"/>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206425</xdr:rowOff>
    </xdr:from>
    <xdr:to>
      <xdr:col>3</xdr:col>
      <xdr:colOff>206375</xdr:colOff>
      <xdr:row>35</xdr:row>
      <xdr:rowOff>233729</xdr:rowOff>
    </xdr:to>
    <xdr:cxnSp macro="">
      <xdr:nvCxnSpPr>
        <xdr:cNvPr id="115" name="直線コネクタ 114"/>
        <xdr:cNvCxnSpPr/>
      </xdr:nvCxnSpPr>
      <xdr:spPr bwMode="auto">
        <a:xfrm>
          <a:off x="2908300" y="6816775"/>
          <a:ext cx="698500" cy="2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292996</xdr:rowOff>
    </xdr:from>
    <xdr:ext cx="762000" cy="259045"/>
    <xdr:sp macro="" textlink="">
      <xdr:nvSpPr>
        <xdr:cNvPr id="117" name="テキスト ボックス 116"/>
        <xdr:cNvSpPr txBox="1"/>
      </xdr:nvSpPr>
      <xdr:spPr>
        <a:xfrm>
          <a:off x="32258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251973</xdr:rowOff>
    </xdr:from>
    <xdr:ext cx="762000" cy="259045"/>
    <xdr:sp macro="" textlink="">
      <xdr:nvSpPr>
        <xdr:cNvPr id="119" name="テキスト ボックス 118"/>
        <xdr:cNvSpPr txBox="1"/>
      </xdr:nvSpPr>
      <xdr:spPr>
        <a:xfrm>
          <a:off x="2527300" y="686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248665</xdr:rowOff>
    </xdr:from>
    <xdr:to>
      <xdr:col>5</xdr:col>
      <xdr:colOff>34925</xdr:colOff>
      <xdr:row>36</xdr:row>
      <xdr:rowOff>7365</xdr:rowOff>
    </xdr:to>
    <xdr:sp macro="" textlink="">
      <xdr:nvSpPr>
        <xdr:cNvPr id="125" name="円/楕円 124"/>
        <xdr:cNvSpPr/>
      </xdr:nvSpPr>
      <xdr:spPr bwMode="auto">
        <a:xfrm>
          <a:off x="5600700" y="685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220742</xdr:rowOff>
    </xdr:from>
    <xdr:ext cx="762000" cy="259045"/>
    <xdr:sp macro="" textlink="">
      <xdr:nvSpPr>
        <xdr:cNvPr id="126" name="人口1人当たり決算額の推移該当値テキスト445"/>
        <xdr:cNvSpPr txBox="1"/>
      </xdr:nvSpPr>
      <xdr:spPr>
        <a:xfrm>
          <a:off x="5740400" y="683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229111</xdr:rowOff>
    </xdr:from>
    <xdr:to>
      <xdr:col>4</xdr:col>
      <xdr:colOff>520700</xdr:colOff>
      <xdr:row>35</xdr:row>
      <xdr:rowOff>330711</xdr:rowOff>
    </xdr:to>
    <xdr:sp macro="" textlink="">
      <xdr:nvSpPr>
        <xdr:cNvPr id="127" name="円/楕円 126"/>
        <xdr:cNvSpPr/>
      </xdr:nvSpPr>
      <xdr:spPr bwMode="auto">
        <a:xfrm>
          <a:off x="4953000" y="683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315488</xdr:rowOff>
    </xdr:from>
    <xdr:ext cx="736600" cy="259045"/>
    <xdr:sp macro="" textlink="">
      <xdr:nvSpPr>
        <xdr:cNvPr id="128" name="テキスト ボックス 127"/>
        <xdr:cNvSpPr txBox="1"/>
      </xdr:nvSpPr>
      <xdr:spPr>
        <a:xfrm>
          <a:off x="4622800" y="692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202145</xdr:rowOff>
    </xdr:from>
    <xdr:to>
      <xdr:col>3</xdr:col>
      <xdr:colOff>955675</xdr:colOff>
      <xdr:row>35</xdr:row>
      <xdr:rowOff>303745</xdr:rowOff>
    </xdr:to>
    <xdr:sp macro="" textlink="">
      <xdr:nvSpPr>
        <xdr:cNvPr id="129" name="円/楕円 128"/>
        <xdr:cNvSpPr/>
      </xdr:nvSpPr>
      <xdr:spPr bwMode="auto">
        <a:xfrm>
          <a:off x="4254500" y="681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288522</xdr:rowOff>
    </xdr:from>
    <xdr:ext cx="762000" cy="259045"/>
    <xdr:sp macro="" textlink="">
      <xdr:nvSpPr>
        <xdr:cNvPr id="130" name="テキスト ボックス 129"/>
        <xdr:cNvSpPr txBox="1"/>
      </xdr:nvSpPr>
      <xdr:spPr>
        <a:xfrm>
          <a:off x="3924300" y="689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182929</xdr:rowOff>
    </xdr:from>
    <xdr:to>
      <xdr:col>3</xdr:col>
      <xdr:colOff>257175</xdr:colOff>
      <xdr:row>35</xdr:row>
      <xdr:rowOff>284529</xdr:rowOff>
    </xdr:to>
    <xdr:sp macro="" textlink="">
      <xdr:nvSpPr>
        <xdr:cNvPr id="131" name="円/楕円 130"/>
        <xdr:cNvSpPr/>
      </xdr:nvSpPr>
      <xdr:spPr bwMode="auto">
        <a:xfrm>
          <a:off x="3556000" y="679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269306</xdr:rowOff>
    </xdr:from>
    <xdr:ext cx="762000" cy="259045"/>
    <xdr:sp macro="" textlink="">
      <xdr:nvSpPr>
        <xdr:cNvPr id="132" name="テキスト ボックス 131"/>
        <xdr:cNvSpPr txBox="1"/>
      </xdr:nvSpPr>
      <xdr:spPr>
        <a:xfrm>
          <a:off x="3225800" y="68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155625</xdr:rowOff>
    </xdr:from>
    <xdr:to>
      <xdr:col>2</xdr:col>
      <xdr:colOff>692150</xdr:colOff>
      <xdr:row>35</xdr:row>
      <xdr:rowOff>257225</xdr:rowOff>
    </xdr:to>
    <xdr:sp macro="" textlink="">
      <xdr:nvSpPr>
        <xdr:cNvPr id="133" name="円/楕円 132"/>
        <xdr:cNvSpPr/>
      </xdr:nvSpPr>
      <xdr:spPr bwMode="auto">
        <a:xfrm>
          <a:off x="2857500" y="676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267402</xdr:rowOff>
    </xdr:from>
    <xdr:ext cx="762000" cy="259045"/>
    <xdr:sp macro="" textlink="">
      <xdr:nvSpPr>
        <xdr:cNvPr id="134" name="テキスト ボックス 133"/>
        <xdr:cNvSpPr txBox="1"/>
      </xdr:nvSpPr>
      <xdr:spPr>
        <a:xfrm>
          <a:off x="2527300" y="65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4,790
4,753
99.47
5,049,903
4,889,124
157,542
3,034,996
4,110,641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78527</xdr:rowOff>
    </xdr:from>
    <xdr:to>
      <xdr:col>6</xdr:col>
      <xdr:colOff>511175</xdr:colOff>
      <xdr:row>38</xdr:row>
      <xdr:rowOff>84154</xdr:rowOff>
    </xdr:to>
    <xdr:cxnSp macro="">
      <xdr:nvCxnSpPr>
        <xdr:cNvPr id="63" name="直線コネクタ 62"/>
        <xdr:cNvCxnSpPr/>
      </xdr:nvCxnSpPr>
      <xdr:spPr>
        <a:xfrm>
          <a:off x="3797300" y="6593627"/>
          <a:ext cx="8382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70610</xdr:rowOff>
    </xdr:from>
    <xdr:to>
      <xdr:col>5</xdr:col>
      <xdr:colOff>358775</xdr:colOff>
      <xdr:row>38</xdr:row>
      <xdr:rowOff>78527</xdr:rowOff>
    </xdr:to>
    <xdr:cxnSp macro="">
      <xdr:nvCxnSpPr>
        <xdr:cNvPr id="66" name="直線コネクタ 65"/>
        <xdr:cNvCxnSpPr/>
      </xdr:nvCxnSpPr>
      <xdr:spPr>
        <a:xfrm>
          <a:off x="2908300" y="6585710"/>
          <a:ext cx="889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70610</xdr:rowOff>
    </xdr:from>
    <xdr:to>
      <xdr:col>4</xdr:col>
      <xdr:colOff>155575</xdr:colOff>
      <xdr:row>38</xdr:row>
      <xdr:rowOff>85199</xdr:rowOff>
    </xdr:to>
    <xdr:cxnSp macro="">
      <xdr:nvCxnSpPr>
        <xdr:cNvPr id="69" name="直線コネクタ 68"/>
        <xdr:cNvCxnSpPr/>
      </xdr:nvCxnSpPr>
      <xdr:spPr>
        <a:xfrm flipV="1">
          <a:off x="2019300" y="6585710"/>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16111</xdr:rowOff>
    </xdr:from>
    <xdr:ext cx="599010" cy="259045"/>
    <xdr:sp macro="" textlink="">
      <xdr:nvSpPr>
        <xdr:cNvPr id="71" name="テキスト ボックス 70"/>
        <xdr:cNvSpPr txBox="1"/>
      </xdr:nvSpPr>
      <xdr:spPr>
        <a:xfrm>
          <a:off x="2608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85199</xdr:rowOff>
    </xdr:from>
    <xdr:to>
      <xdr:col>2</xdr:col>
      <xdr:colOff>638175</xdr:colOff>
      <xdr:row>38</xdr:row>
      <xdr:rowOff>112255</xdr:rowOff>
    </xdr:to>
    <xdr:cxnSp macro="">
      <xdr:nvCxnSpPr>
        <xdr:cNvPr id="72" name="直線コネクタ 71"/>
        <xdr:cNvCxnSpPr/>
      </xdr:nvCxnSpPr>
      <xdr:spPr>
        <a:xfrm flipV="1">
          <a:off x="1130300" y="6600299"/>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33223</xdr:rowOff>
    </xdr:from>
    <xdr:ext cx="599010" cy="259045"/>
    <xdr:sp macro="" textlink="">
      <xdr:nvSpPr>
        <xdr:cNvPr id="74" name="テキスト ボックス 73"/>
        <xdr:cNvSpPr txBox="1"/>
      </xdr:nvSpPr>
      <xdr:spPr>
        <a:xfrm>
          <a:off x="1719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29987</xdr:rowOff>
    </xdr:from>
    <xdr:ext cx="599010" cy="259045"/>
    <xdr:sp macro="" textlink="">
      <xdr:nvSpPr>
        <xdr:cNvPr id="76" name="テキスト ボックス 75"/>
        <xdr:cNvSpPr txBox="1"/>
      </xdr:nvSpPr>
      <xdr:spPr>
        <a:xfrm>
          <a:off x="830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33354</xdr:rowOff>
    </xdr:from>
    <xdr:to>
      <xdr:col>6</xdr:col>
      <xdr:colOff>561975</xdr:colOff>
      <xdr:row>38</xdr:row>
      <xdr:rowOff>134954</xdr:rowOff>
    </xdr:to>
    <xdr:sp macro="" textlink="">
      <xdr:nvSpPr>
        <xdr:cNvPr id="82" name="円/楕円 81"/>
        <xdr:cNvSpPr/>
      </xdr:nvSpPr>
      <xdr:spPr>
        <a:xfrm>
          <a:off x="4584700" y="65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11781</xdr:rowOff>
    </xdr:from>
    <xdr:ext cx="599010" cy="259045"/>
    <xdr:sp macro="" textlink="">
      <xdr:nvSpPr>
        <xdr:cNvPr id="83" name="人件費該当値テキスト"/>
        <xdr:cNvSpPr txBox="1"/>
      </xdr:nvSpPr>
      <xdr:spPr>
        <a:xfrm>
          <a:off x="4686300" y="652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157,009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27727</xdr:rowOff>
    </xdr:from>
    <xdr:to>
      <xdr:col>5</xdr:col>
      <xdr:colOff>409575</xdr:colOff>
      <xdr:row>38</xdr:row>
      <xdr:rowOff>129327</xdr:rowOff>
    </xdr:to>
    <xdr:sp macro="" textlink="">
      <xdr:nvSpPr>
        <xdr:cNvPr id="84" name="円/楕円 83"/>
        <xdr:cNvSpPr/>
      </xdr:nvSpPr>
      <xdr:spPr>
        <a:xfrm>
          <a:off x="37465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120454</xdr:rowOff>
    </xdr:from>
    <xdr:ext cx="599010" cy="259045"/>
    <xdr:sp macro="" textlink="">
      <xdr:nvSpPr>
        <xdr:cNvPr id="85" name="テキスト ボックス 84"/>
        <xdr:cNvSpPr txBox="1"/>
      </xdr:nvSpPr>
      <xdr:spPr>
        <a:xfrm>
          <a:off x="3497794" y="663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19810</xdr:rowOff>
    </xdr:from>
    <xdr:to>
      <xdr:col>4</xdr:col>
      <xdr:colOff>206375</xdr:colOff>
      <xdr:row>38</xdr:row>
      <xdr:rowOff>121410</xdr:rowOff>
    </xdr:to>
    <xdr:sp macro="" textlink="">
      <xdr:nvSpPr>
        <xdr:cNvPr id="86" name="円/楕円 85"/>
        <xdr:cNvSpPr/>
      </xdr:nvSpPr>
      <xdr:spPr>
        <a:xfrm>
          <a:off x="2857500" y="65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137937</xdr:rowOff>
    </xdr:from>
    <xdr:ext cx="599010" cy="259045"/>
    <xdr:sp macro="" textlink="">
      <xdr:nvSpPr>
        <xdr:cNvPr id="87" name="テキスト ボックス 86"/>
        <xdr:cNvSpPr txBox="1"/>
      </xdr:nvSpPr>
      <xdr:spPr>
        <a:xfrm>
          <a:off x="2608794" y="63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161,156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34399</xdr:rowOff>
    </xdr:from>
    <xdr:to>
      <xdr:col>3</xdr:col>
      <xdr:colOff>3175</xdr:colOff>
      <xdr:row>38</xdr:row>
      <xdr:rowOff>135999</xdr:rowOff>
    </xdr:to>
    <xdr:sp macro="" textlink="">
      <xdr:nvSpPr>
        <xdr:cNvPr id="88" name="円/楕円 87"/>
        <xdr:cNvSpPr/>
      </xdr:nvSpPr>
      <xdr:spPr>
        <a:xfrm>
          <a:off x="1968500" y="65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152526</xdr:rowOff>
    </xdr:from>
    <xdr:ext cx="599010" cy="259045"/>
    <xdr:sp macro="" textlink="">
      <xdr:nvSpPr>
        <xdr:cNvPr id="89" name="テキスト ボックス 88"/>
        <xdr:cNvSpPr txBox="1"/>
      </xdr:nvSpPr>
      <xdr:spPr>
        <a:xfrm>
          <a:off x="1719794" y="632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61455</xdr:rowOff>
    </xdr:from>
    <xdr:to>
      <xdr:col>1</xdr:col>
      <xdr:colOff>485775</xdr:colOff>
      <xdr:row>38</xdr:row>
      <xdr:rowOff>163055</xdr:rowOff>
    </xdr:to>
    <xdr:sp macro="" textlink="">
      <xdr:nvSpPr>
        <xdr:cNvPr id="90" name="円/楕円 89"/>
        <xdr:cNvSpPr/>
      </xdr:nvSpPr>
      <xdr:spPr>
        <a:xfrm>
          <a:off x="1079500" y="65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8132</xdr:rowOff>
    </xdr:from>
    <xdr:ext cx="599010" cy="259045"/>
    <xdr:sp macro="" textlink="">
      <xdr:nvSpPr>
        <xdr:cNvPr id="91" name="テキスト ボックス 90"/>
        <xdr:cNvSpPr txBox="1"/>
      </xdr:nvSpPr>
      <xdr:spPr>
        <a:xfrm>
          <a:off x="830794" y="635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163095</xdr:rowOff>
    </xdr:from>
    <xdr:to>
      <xdr:col>6</xdr:col>
      <xdr:colOff>511175</xdr:colOff>
      <xdr:row>58</xdr:row>
      <xdr:rowOff>27429</xdr:rowOff>
    </xdr:to>
    <xdr:cxnSp macro="">
      <xdr:nvCxnSpPr>
        <xdr:cNvPr id="122" name="直線コネクタ 121"/>
        <xdr:cNvCxnSpPr/>
      </xdr:nvCxnSpPr>
      <xdr:spPr>
        <a:xfrm flipV="1">
          <a:off x="3797300" y="9935745"/>
          <a:ext cx="8382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27429</xdr:rowOff>
    </xdr:from>
    <xdr:to>
      <xdr:col>5</xdr:col>
      <xdr:colOff>358775</xdr:colOff>
      <xdr:row>58</xdr:row>
      <xdr:rowOff>40611</xdr:rowOff>
    </xdr:to>
    <xdr:cxnSp macro="">
      <xdr:nvCxnSpPr>
        <xdr:cNvPr id="125" name="直線コネクタ 124"/>
        <xdr:cNvCxnSpPr/>
      </xdr:nvCxnSpPr>
      <xdr:spPr>
        <a:xfrm flipV="1">
          <a:off x="2908300" y="9971529"/>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40611</xdr:rowOff>
    </xdr:from>
    <xdr:to>
      <xdr:col>4</xdr:col>
      <xdr:colOff>155575</xdr:colOff>
      <xdr:row>58</xdr:row>
      <xdr:rowOff>52556</xdr:rowOff>
    </xdr:to>
    <xdr:cxnSp macro="">
      <xdr:nvCxnSpPr>
        <xdr:cNvPr id="128" name="直線コネクタ 127"/>
        <xdr:cNvCxnSpPr/>
      </xdr:nvCxnSpPr>
      <xdr:spPr>
        <a:xfrm flipV="1">
          <a:off x="2019300" y="9984711"/>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113281</xdr:rowOff>
    </xdr:from>
    <xdr:ext cx="599010" cy="259045"/>
    <xdr:sp macro="" textlink="">
      <xdr:nvSpPr>
        <xdr:cNvPr id="130" name="テキスト ボックス 129"/>
        <xdr:cNvSpPr txBox="1"/>
      </xdr:nvSpPr>
      <xdr:spPr>
        <a:xfrm>
          <a:off x="2608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52556</xdr:rowOff>
    </xdr:from>
    <xdr:to>
      <xdr:col>2</xdr:col>
      <xdr:colOff>638175</xdr:colOff>
      <xdr:row>58</xdr:row>
      <xdr:rowOff>56320</xdr:rowOff>
    </xdr:to>
    <xdr:cxnSp macro="">
      <xdr:nvCxnSpPr>
        <xdr:cNvPr id="131" name="直線コネクタ 130"/>
        <xdr:cNvCxnSpPr/>
      </xdr:nvCxnSpPr>
      <xdr:spPr>
        <a:xfrm flipV="1">
          <a:off x="1130300" y="9996656"/>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125857</xdr:rowOff>
    </xdr:from>
    <xdr:ext cx="599010" cy="259045"/>
    <xdr:sp macro="" textlink="">
      <xdr:nvSpPr>
        <xdr:cNvPr id="133" name="テキスト ボックス 132"/>
        <xdr:cNvSpPr txBox="1"/>
      </xdr:nvSpPr>
      <xdr:spPr>
        <a:xfrm>
          <a:off x="1719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139551</xdr:rowOff>
    </xdr:from>
    <xdr:ext cx="599010" cy="259045"/>
    <xdr:sp macro="" textlink="">
      <xdr:nvSpPr>
        <xdr:cNvPr id="135" name="テキスト ボックス 134"/>
        <xdr:cNvSpPr txBox="1"/>
      </xdr:nvSpPr>
      <xdr:spPr>
        <a:xfrm>
          <a:off x="830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112295</xdr:rowOff>
    </xdr:from>
    <xdr:to>
      <xdr:col>6</xdr:col>
      <xdr:colOff>561975</xdr:colOff>
      <xdr:row>58</xdr:row>
      <xdr:rowOff>42445</xdr:rowOff>
    </xdr:to>
    <xdr:sp macro="" textlink="">
      <xdr:nvSpPr>
        <xdr:cNvPr id="141" name="円/楕円 140"/>
        <xdr:cNvSpPr/>
      </xdr:nvSpPr>
      <xdr:spPr>
        <a:xfrm>
          <a:off x="4584700" y="98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90722</xdr:rowOff>
    </xdr:from>
    <xdr:ext cx="599010" cy="259045"/>
    <xdr:sp macro="" textlink="">
      <xdr:nvSpPr>
        <xdr:cNvPr id="142" name="物件費該当値テキスト"/>
        <xdr:cNvSpPr txBox="1"/>
      </xdr:nvSpPr>
      <xdr:spPr>
        <a:xfrm>
          <a:off x="4686300" y="986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148079</xdr:rowOff>
    </xdr:from>
    <xdr:to>
      <xdr:col>5</xdr:col>
      <xdr:colOff>409575</xdr:colOff>
      <xdr:row>58</xdr:row>
      <xdr:rowOff>78229</xdr:rowOff>
    </xdr:to>
    <xdr:sp macro="" textlink="">
      <xdr:nvSpPr>
        <xdr:cNvPr id="143" name="円/楕円 142"/>
        <xdr:cNvSpPr/>
      </xdr:nvSpPr>
      <xdr:spPr>
        <a:xfrm>
          <a:off x="3746500" y="99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69356</xdr:rowOff>
    </xdr:from>
    <xdr:ext cx="599010" cy="259045"/>
    <xdr:sp macro="" textlink="">
      <xdr:nvSpPr>
        <xdr:cNvPr id="144" name="テキスト ボックス 143"/>
        <xdr:cNvSpPr txBox="1"/>
      </xdr:nvSpPr>
      <xdr:spPr>
        <a:xfrm>
          <a:off x="3497794" y="1001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161261</xdr:rowOff>
    </xdr:from>
    <xdr:to>
      <xdr:col>4</xdr:col>
      <xdr:colOff>206375</xdr:colOff>
      <xdr:row>58</xdr:row>
      <xdr:rowOff>91411</xdr:rowOff>
    </xdr:to>
    <xdr:sp macro="" textlink="">
      <xdr:nvSpPr>
        <xdr:cNvPr id="145" name="円/楕円 144"/>
        <xdr:cNvSpPr/>
      </xdr:nvSpPr>
      <xdr:spPr>
        <a:xfrm>
          <a:off x="2857500" y="99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107938</xdr:rowOff>
    </xdr:from>
    <xdr:ext cx="599010" cy="259045"/>
    <xdr:sp macro="" textlink="">
      <xdr:nvSpPr>
        <xdr:cNvPr id="146" name="テキスト ボックス 145"/>
        <xdr:cNvSpPr txBox="1"/>
      </xdr:nvSpPr>
      <xdr:spPr>
        <a:xfrm>
          <a:off x="2608794" y="97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1756</xdr:rowOff>
    </xdr:from>
    <xdr:to>
      <xdr:col>3</xdr:col>
      <xdr:colOff>3175</xdr:colOff>
      <xdr:row>58</xdr:row>
      <xdr:rowOff>103356</xdr:rowOff>
    </xdr:to>
    <xdr:sp macro="" textlink="">
      <xdr:nvSpPr>
        <xdr:cNvPr id="147" name="円/楕円 146"/>
        <xdr:cNvSpPr/>
      </xdr:nvSpPr>
      <xdr:spPr>
        <a:xfrm>
          <a:off x="1968500" y="99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119883</xdr:rowOff>
    </xdr:from>
    <xdr:ext cx="599010" cy="259045"/>
    <xdr:sp macro="" textlink="">
      <xdr:nvSpPr>
        <xdr:cNvPr id="148" name="テキスト ボックス 147"/>
        <xdr:cNvSpPr txBox="1"/>
      </xdr:nvSpPr>
      <xdr:spPr>
        <a:xfrm>
          <a:off x="1719794" y="972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5520</xdr:rowOff>
    </xdr:from>
    <xdr:to>
      <xdr:col>1</xdr:col>
      <xdr:colOff>485775</xdr:colOff>
      <xdr:row>58</xdr:row>
      <xdr:rowOff>107120</xdr:rowOff>
    </xdr:to>
    <xdr:sp macro="" textlink="">
      <xdr:nvSpPr>
        <xdr:cNvPr id="149" name="円/楕円 148"/>
        <xdr:cNvSpPr/>
      </xdr:nvSpPr>
      <xdr:spPr>
        <a:xfrm>
          <a:off x="1079500" y="99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123647</xdr:rowOff>
    </xdr:from>
    <xdr:ext cx="599010" cy="259045"/>
    <xdr:sp macro="" textlink="">
      <xdr:nvSpPr>
        <xdr:cNvPr id="150" name="テキスト ボックス 149"/>
        <xdr:cNvSpPr txBox="1"/>
      </xdr:nvSpPr>
      <xdr:spPr>
        <a:xfrm>
          <a:off x="830794" y="972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47461</xdr:rowOff>
    </xdr:from>
    <xdr:to>
      <xdr:col>6</xdr:col>
      <xdr:colOff>511175</xdr:colOff>
      <xdr:row>78</xdr:row>
      <xdr:rowOff>84861</xdr:rowOff>
    </xdr:to>
    <xdr:cxnSp macro="">
      <xdr:nvCxnSpPr>
        <xdr:cNvPr id="179" name="直線コネクタ 178"/>
        <xdr:cNvCxnSpPr/>
      </xdr:nvCxnSpPr>
      <xdr:spPr>
        <a:xfrm flipV="1">
          <a:off x="3797300" y="13420561"/>
          <a:ext cx="8382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40526</xdr:rowOff>
    </xdr:from>
    <xdr:to>
      <xdr:col>5</xdr:col>
      <xdr:colOff>358775</xdr:colOff>
      <xdr:row>78</xdr:row>
      <xdr:rowOff>84861</xdr:rowOff>
    </xdr:to>
    <xdr:cxnSp macro="">
      <xdr:nvCxnSpPr>
        <xdr:cNvPr id="182" name="直線コネクタ 181"/>
        <xdr:cNvCxnSpPr/>
      </xdr:nvCxnSpPr>
      <xdr:spPr>
        <a:xfrm>
          <a:off x="2908300" y="13413626"/>
          <a:ext cx="8890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40526</xdr:rowOff>
    </xdr:from>
    <xdr:to>
      <xdr:col>4</xdr:col>
      <xdr:colOff>155575</xdr:colOff>
      <xdr:row>78</xdr:row>
      <xdr:rowOff>47523</xdr:rowOff>
    </xdr:to>
    <xdr:cxnSp macro="">
      <xdr:nvCxnSpPr>
        <xdr:cNvPr id="185" name="直線コネクタ 184"/>
        <xdr:cNvCxnSpPr/>
      </xdr:nvCxnSpPr>
      <xdr:spPr>
        <a:xfrm flipV="1">
          <a:off x="2019300" y="13413626"/>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76561</xdr:rowOff>
    </xdr:from>
    <xdr:ext cx="534377" cy="259045"/>
    <xdr:sp macro="" textlink="">
      <xdr:nvSpPr>
        <xdr:cNvPr id="187" name="テキスト ボックス 186"/>
        <xdr:cNvSpPr txBox="1"/>
      </xdr:nvSpPr>
      <xdr:spPr>
        <a:xfrm>
          <a:off x="2641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47523</xdr:rowOff>
    </xdr:from>
    <xdr:to>
      <xdr:col>2</xdr:col>
      <xdr:colOff>638175</xdr:colOff>
      <xdr:row>78</xdr:row>
      <xdr:rowOff>92151</xdr:rowOff>
    </xdr:to>
    <xdr:cxnSp macro="">
      <xdr:nvCxnSpPr>
        <xdr:cNvPr id="188" name="直線コネクタ 187"/>
        <xdr:cNvCxnSpPr/>
      </xdr:nvCxnSpPr>
      <xdr:spPr>
        <a:xfrm flipV="1">
          <a:off x="1130300" y="13420623"/>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103179</xdr:rowOff>
    </xdr:from>
    <xdr:ext cx="534377" cy="259045"/>
    <xdr:sp macro="" textlink="">
      <xdr:nvSpPr>
        <xdr:cNvPr id="190" name="テキスト ボックス 189"/>
        <xdr:cNvSpPr txBox="1"/>
      </xdr:nvSpPr>
      <xdr:spPr>
        <a:xfrm>
          <a:off x="1752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111053</xdr:rowOff>
    </xdr:from>
    <xdr:ext cx="534377" cy="259045"/>
    <xdr:sp macro="" textlink="">
      <xdr:nvSpPr>
        <xdr:cNvPr id="192" name="テキスト ボックス 191"/>
        <xdr:cNvSpPr txBox="1"/>
      </xdr:nvSpPr>
      <xdr:spPr>
        <a:xfrm>
          <a:off x="863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168111</xdr:rowOff>
    </xdr:from>
    <xdr:to>
      <xdr:col>6</xdr:col>
      <xdr:colOff>561975</xdr:colOff>
      <xdr:row>78</xdr:row>
      <xdr:rowOff>98261</xdr:rowOff>
    </xdr:to>
    <xdr:sp macro="" textlink="">
      <xdr:nvSpPr>
        <xdr:cNvPr id="198" name="円/楕円 197"/>
        <xdr:cNvSpPr/>
      </xdr:nvSpPr>
      <xdr:spPr>
        <a:xfrm>
          <a:off x="45847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146538</xdr:rowOff>
    </xdr:from>
    <xdr:ext cx="534377" cy="259045"/>
    <xdr:sp macro="" textlink="">
      <xdr:nvSpPr>
        <xdr:cNvPr id="199" name="維持補修費該当値テキスト"/>
        <xdr:cNvSpPr txBox="1"/>
      </xdr:nvSpPr>
      <xdr:spPr>
        <a:xfrm>
          <a:off x="4686300" y="133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34061</xdr:rowOff>
    </xdr:from>
    <xdr:to>
      <xdr:col>5</xdr:col>
      <xdr:colOff>409575</xdr:colOff>
      <xdr:row>78</xdr:row>
      <xdr:rowOff>135661</xdr:rowOff>
    </xdr:to>
    <xdr:sp macro="" textlink="">
      <xdr:nvSpPr>
        <xdr:cNvPr id="200" name="円/楕円 199"/>
        <xdr:cNvSpPr/>
      </xdr:nvSpPr>
      <xdr:spPr>
        <a:xfrm>
          <a:off x="3746500" y="134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126788</xdr:rowOff>
    </xdr:from>
    <xdr:ext cx="534377" cy="259045"/>
    <xdr:sp macro="" textlink="">
      <xdr:nvSpPr>
        <xdr:cNvPr id="201" name="テキスト ボックス 200"/>
        <xdr:cNvSpPr txBox="1"/>
      </xdr:nvSpPr>
      <xdr:spPr>
        <a:xfrm>
          <a:off x="3530111" y="134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161176</xdr:rowOff>
    </xdr:from>
    <xdr:to>
      <xdr:col>4</xdr:col>
      <xdr:colOff>206375</xdr:colOff>
      <xdr:row>78</xdr:row>
      <xdr:rowOff>91326</xdr:rowOff>
    </xdr:to>
    <xdr:sp macro="" textlink="">
      <xdr:nvSpPr>
        <xdr:cNvPr id="202" name="円/楕円 201"/>
        <xdr:cNvSpPr/>
      </xdr:nvSpPr>
      <xdr:spPr>
        <a:xfrm>
          <a:off x="2857500" y="133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82453</xdr:rowOff>
    </xdr:from>
    <xdr:ext cx="534377" cy="259045"/>
    <xdr:sp macro="" textlink="">
      <xdr:nvSpPr>
        <xdr:cNvPr id="203" name="テキスト ボックス 202"/>
        <xdr:cNvSpPr txBox="1"/>
      </xdr:nvSpPr>
      <xdr:spPr>
        <a:xfrm>
          <a:off x="2641111" y="134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168173</xdr:rowOff>
    </xdr:from>
    <xdr:to>
      <xdr:col>3</xdr:col>
      <xdr:colOff>3175</xdr:colOff>
      <xdr:row>78</xdr:row>
      <xdr:rowOff>98323</xdr:rowOff>
    </xdr:to>
    <xdr:sp macro="" textlink="">
      <xdr:nvSpPr>
        <xdr:cNvPr id="204" name="円/楕円 203"/>
        <xdr:cNvSpPr/>
      </xdr:nvSpPr>
      <xdr:spPr>
        <a:xfrm>
          <a:off x="1968500" y="133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89450</xdr:rowOff>
    </xdr:from>
    <xdr:ext cx="534377" cy="259045"/>
    <xdr:sp macro="" textlink="">
      <xdr:nvSpPr>
        <xdr:cNvPr id="205" name="テキスト ボックス 204"/>
        <xdr:cNvSpPr txBox="1"/>
      </xdr:nvSpPr>
      <xdr:spPr>
        <a:xfrm>
          <a:off x="1752111" y="1346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41351</xdr:rowOff>
    </xdr:from>
    <xdr:to>
      <xdr:col>1</xdr:col>
      <xdr:colOff>485775</xdr:colOff>
      <xdr:row>78</xdr:row>
      <xdr:rowOff>142951</xdr:rowOff>
    </xdr:to>
    <xdr:sp macro="" textlink="">
      <xdr:nvSpPr>
        <xdr:cNvPr id="206" name="円/楕円 205"/>
        <xdr:cNvSpPr/>
      </xdr:nvSpPr>
      <xdr:spPr>
        <a:xfrm>
          <a:off x="1079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134078</xdr:rowOff>
    </xdr:from>
    <xdr:ext cx="469744" cy="259045"/>
    <xdr:sp macro="" textlink="">
      <xdr:nvSpPr>
        <xdr:cNvPr id="207" name="テキスト ボックス 206"/>
        <xdr:cNvSpPr txBox="1"/>
      </xdr:nvSpPr>
      <xdr:spPr>
        <a:xfrm>
          <a:off x="895427"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72459</xdr:rowOff>
    </xdr:from>
    <xdr:to>
      <xdr:col>6</xdr:col>
      <xdr:colOff>511175</xdr:colOff>
      <xdr:row>96</xdr:row>
      <xdr:rowOff>134877</xdr:rowOff>
    </xdr:to>
    <xdr:cxnSp macro="">
      <xdr:nvCxnSpPr>
        <xdr:cNvPr id="239" name="直線コネクタ 238"/>
        <xdr:cNvCxnSpPr/>
      </xdr:nvCxnSpPr>
      <xdr:spPr>
        <a:xfrm flipV="1">
          <a:off x="3797300" y="16531659"/>
          <a:ext cx="838200" cy="6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134877</xdr:rowOff>
    </xdr:from>
    <xdr:to>
      <xdr:col>5</xdr:col>
      <xdr:colOff>358775</xdr:colOff>
      <xdr:row>96</xdr:row>
      <xdr:rowOff>149921</xdr:rowOff>
    </xdr:to>
    <xdr:cxnSp macro="">
      <xdr:nvCxnSpPr>
        <xdr:cNvPr id="242" name="直線コネクタ 241"/>
        <xdr:cNvCxnSpPr/>
      </xdr:nvCxnSpPr>
      <xdr:spPr>
        <a:xfrm flipV="1">
          <a:off x="2908300" y="16594077"/>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149921</xdr:rowOff>
    </xdr:from>
    <xdr:to>
      <xdr:col>4</xdr:col>
      <xdr:colOff>155575</xdr:colOff>
      <xdr:row>97</xdr:row>
      <xdr:rowOff>56631</xdr:rowOff>
    </xdr:to>
    <xdr:cxnSp macro="">
      <xdr:nvCxnSpPr>
        <xdr:cNvPr id="245" name="直線コネクタ 244"/>
        <xdr:cNvCxnSpPr/>
      </xdr:nvCxnSpPr>
      <xdr:spPr>
        <a:xfrm flipV="1">
          <a:off x="2019300" y="16609121"/>
          <a:ext cx="889000" cy="7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121418</xdr:rowOff>
    </xdr:from>
    <xdr:ext cx="534377" cy="259045"/>
    <xdr:sp macro="" textlink="">
      <xdr:nvSpPr>
        <xdr:cNvPr id="247" name="テキスト ボックス 246"/>
        <xdr:cNvSpPr txBox="1"/>
      </xdr:nvSpPr>
      <xdr:spPr>
        <a:xfrm>
          <a:off x="2641111" y="167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56631</xdr:rowOff>
    </xdr:from>
    <xdr:to>
      <xdr:col>2</xdr:col>
      <xdr:colOff>638175</xdr:colOff>
      <xdr:row>97</xdr:row>
      <xdr:rowOff>79142</xdr:rowOff>
    </xdr:to>
    <xdr:cxnSp macro="">
      <xdr:nvCxnSpPr>
        <xdr:cNvPr id="248" name="直線コネクタ 247"/>
        <xdr:cNvCxnSpPr/>
      </xdr:nvCxnSpPr>
      <xdr:spPr>
        <a:xfrm flipV="1">
          <a:off x="1130300" y="16687281"/>
          <a:ext cx="889000" cy="2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24393</xdr:rowOff>
    </xdr:from>
    <xdr:ext cx="534377" cy="259045"/>
    <xdr:sp macro="" textlink="">
      <xdr:nvSpPr>
        <xdr:cNvPr id="250" name="テキスト ボックス 249"/>
        <xdr:cNvSpPr txBox="1"/>
      </xdr:nvSpPr>
      <xdr:spPr>
        <a:xfrm>
          <a:off x="1752111" y="1682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22401</xdr:rowOff>
    </xdr:from>
    <xdr:ext cx="534377" cy="259045"/>
    <xdr:sp macro="" textlink="">
      <xdr:nvSpPr>
        <xdr:cNvPr id="252" name="テキスト ボックス 251"/>
        <xdr:cNvSpPr txBox="1"/>
      </xdr:nvSpPr>
      <xdr:spPr>
        <a:xfrm>
          <a:off x="863111" y="168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21659</xdr:rowOff>
    </xdr:from>
    <xdr:to>
      <xdr:col>6</xdr:col>
      <xdr:colOff>561975</xdr:colOff>
      <xdr:row>96</xdr:row>
      <xdr:rowOff>123259</xdr:rowOff>
    </xdr:to>
    <xdr:sp macro="" textlink="">
      <xdr:nvSpPr>
        <xdr:cNvPr id="258" name="円/楕円 257"/>
        <xdr:cNvSpPr/>
      </xdr:nvSpPr>
      <xdr:spPr>
        <a:xfrm>
          <a:off x="4584700" y="164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44536</xdr:rowOff>
    </xdr:from>
    <xdr:ext cx="534377" cy="259045"/>
    <xdr:sp macro="" textlink="">
      <xdr:nvSpPr>
        <xdr:cNvPr id="259" name="扶助費該当値テキスト"/>
        <xdr:cNvSpPr txBox="1"/>
      </xdr:nvSpPr>
      <xdr:spPr>
        <a:xfrm>
          <a:off x="4686300" y="1633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84077</xdr:rowOff>
    </xdr:from>
    <xdr:to>
      <xdr:col>5</xdr:col>
      <xdr:colOff>409575</xdr:colOff>
      <xdr:row>97</xdr:row>
      <xdr:rowOff>14227</xdr:rowOff>
    </xdr:to>
    <xdr:sp macro="" textlink="">
      <xdr:nvSpPr>
        <xdr:cNvPr id="260" name="円/楕円 259"/>
        <xdr:cNvSpPr/>
      </xdr:nvSpPr>
      <xdr:spPr>
        <a:xfrm>
          <a:off x="3746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30754</xdr:rowOff>
    </xdr:from>
    <xdr:ext cx="534377" cy="259045"/>
    <xdr:sp macro="" textlink="">
      <xdr:nvSpPr>
        <xdr:cNvPr id="261" name="テキスト ボックス 260"/>
        <xdr:cNvSpPr txBox="1"/>
      </xdr:nvSpPr>
      <xdr:spPr>
        <a:xfrm>
          <a:off x="3530111" y="1631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99121</xdr:rowOff>
    </xdr:from>
    <xdr:to>
      <xdr:col>4</xdr:col>
      <xdr:colOff>206375</xdr:colOff>
      <xdr:row>97</xdr:row>
      <xdr:rowOff>29271</xdr:rowOff>
    </xdr:to>
    <xdr:sp macro="" textlink="">
      <xdr:nvSpPr>
        <xdr:cNvPr id="262" name="円/楕円 261"/>
        <xdr:cNvSpPr/>
      </xdr:nvSpPr>
      <xdr:spPr>
        <a:xfrm>
          <a:off x="2857500" y="165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45798</xdr:rowOff>
    </xdr:from>
    <xdr:ext cx="534377" cy="259045"/>
    <xdr:sp macro="" textlink="">
      <xdr:nvSpPr>
        <xdr:cNvPr id="263" name="テキスト ボックス 262"/>
        <xdr:cNvSpPr txBox="1"/>
      </xdr:nvSpPr>
      <xdr:spPr>
        <a:xfrm>
          <a:off x="2641111" y="1633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5831</xdr:rowOff>
    </xdr:from>
    <xdr:to>
      <xdr:col>3</xdr:col>
      <xdr:colOff>3175</xdr:colOff>
      <xdr:row>97</xdr:row>
      <xdr:rowOff>107431</xdr:rowOff>
    </xdr:to>
    <xdr:sp macro="" textlink="">
      <xdr:nvSpPr>
        <xdr:cNvPr id="264" name="円/楕円 263"/>
        <xdr:cNvSpPr/>
      </xdr:nvSpPr>
      <xdr:spPr>
        <a:xfrm>
          <a:off x="1968500" y="166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123958</xdr:rowOff>
    </xdr:from>
    <xdr:ext cx="534377" cy="259045"/>
    <xdr:sp macro="" textlink="">
      <xdr:nvSpPr>
        <xdr:cNvPr id="265" name="テキスト ボックス 264"/>
        <xdr:cNvSpPr txBox="1"/>
      </xdr:nvSpPr>
      <xdr:spPr>
        <a:xfrm>
          <a:off x="1752111" y="164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28342</xdr:rowOff>
    </xdr:from>
    <xdr:to>
      <xdr:col>1</xdr:col>
      <xdr:colOff>485775</xdr:colOff>
      <xdr:row>97</xdr:row>
      <xdr:rowOff>129942</xdr:rowOff>
    </xdr:to>
    <xdr:sp macro="" textlink="">
      <xdr:nvSpPr>
        <xdr:cNvPr id="266" name="円/楕円 265"/>
        <xdr:cNvSpPr/>
      </xdr:nvSpPr>
      <xdr:spPr>
        <a:xfrm>
          <a:off x="1079500" y="166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146469</xdr:rowOff>
    </xdr:from>
    <xdr:ext cx="534377" cy="259045"/>
    <xdr:sp macro="" textlink="">
      <xdr:nvSpPr>
        <xdr:cNvPr id="267" name="テキスト ボックス 266"/>
        <xdr:cNvSpPr txBox="1"/>
      </xdr:nvSpPr>
      <xdr:spPr>
        <a:xfrm>
          <a:off x="863111" y="164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170224</xdr:rowOff>
    </xdr:from>
    <xdr:to>
      <xdr:col>15</xdr:col>
      <xdr:colOff>180975</xdr:colOff>
      <xdr:row>38</xdr:row>
      <xdr:rowOff>28986</xdr:rowOff>
    </xdr:to>
    <xdr:cxnSp macro="">
      <xdr:nvCxnSpPr>
        <xdr:cNvPr id="298" name="直線コネクタ 297"/>
        <xdr:cNvCxnSpPr/>
      </xdr:nvCxnSpPr>
      <xdr:spPr>
        <a:xfrm>
          <a:off x="9639300" y="6513874"/>
          <a:ext cx="8382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170224</xdr:rowOff>
    </xdr:from>
    <xdr:to>
      <xdr:col>14</xdr:col>
      <xdr:colOff>28575</xdr:colOff>
      <xdr:row>38</xdr:row>
      <xdr:rowOff>45785</xdr:rowOff>
    </xdr:to>
    <xdr:cxnSp macro="">
      <xdr:nvCxnSpPr>
        <xdr:cNvPr id="301" name="直線コネクタ 300"/>
        <xdr:cNvCxnSpPr/>
      </xdr:nvCxnSpPr>
      <xdr:spPr>
        <a:xfrm flipV="1">
          <a:off x="8750300" y="6513874"/>
          <a:ext cx="889000" cy="4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37937</xdr:rowOff>
    </xdr:from>
    <xdr:to>
      <xdr:col>12</xdr:col>
      <xdr:colOff>511175</xdr:colOff>
      <xdr:row>38</xdr:row>
      <xdr:rowOff>45785</xdr:rowOff>
    </xdr:to>
    <xdr:cxnSp macro="">
      <xdr:nvCxnSpPr>
        <xdr:cNvPr id="304" name="直線コネクタ 303"/>
        <xdr:cNvCxnSpPr/>
      </xdr:nvCxnSpPr>
      <xdr:spPr>
        <a:xfrm>
          <a:off x="7861300" y="655303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37937</xdr:rowOff>
    </xdr:from>
    <xdr:to>
      <xdr:col>11</xdr:col>
      <xdr:colOff>307975</xdr:colOff>
      <xdr:row>38</xdr:row>
      <xdr:rowOff>41232</xdr:rowOff>
    </xdr:to>
    <xdr:cxnSp macro="">
      <xdr:nvCxnSpPr>
        <xdr:cNvPr id="307" name="直線コネクタ 306"/>
        <xdr:cNvCxnSpPr/>
      </xdr:nvCxnSpPr>
      <xdr:spPr>
        <a:xfrm flipV="1">
          <a:off x="6972300" y="6553037"/>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149636</xdr:rowOff>
    </xdr:from>
    <xdr:to>
      <xdr:col>15</xdr:col>
      <xdr:colOff>231775</xdr:colOff>
      <xdr:row>38</xdr:row>
      <xdr:rowOff>79786</xdr:rowOff>
    </xdr:to>
    <xdr:sp macro="" textlink="">
      <xdr:nvSpPr>
        <xdr:cNvPr id="317" name="円/楕円 316"/>
        <xdr:cNvSpPr/>
      </xdr:nvSpPr>
      <xdr:spPr>
        <a:xfrm>
          <a:off x="10426700" y="64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64563</xdr:rowOff>
    </xdr:from>
    <xdr:ext cx="534377" cy="259045"/>
    <xdr:sp macro="" textlink="">
      <xdr:nvSpPr>
        <xdr:cNvPr id="318" name="補助費等該当値テキスト"/>
        <xdr:cNvSpPr txBox="1"/>
      </xdr:nvSpPr>
      <xdr:spPr>
        <a:xfrm>
          <a:off x="10528300" y="64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119424</xdr:rowOff>
    </xdr:from>
    <xdr:to>
      <xdr:col>14</xdr:col>
      <xdr:colOff>79375</xdr:colOff>
      <xdr:row>38</xdr:row>
      <xdr:rowOff>49574</xdr:rowOff>
    </xdr:to>
    <xdr:sp macro="" textlink="">
      <xdr:nvSpPr>
        <xdr:cNvPr id="319" name="円/楕円 318"/>
        <xdr:cNvSpPr/>
      </xdr:nvSpPr>
      <xdr:spPr>
        <a:xfrm>
          <a:off x="9588500" y="64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40701</xdr:rowOff>
    </xdr:from>
    <xdr:ext cx="534377" cy="259045"/>
    <xdr:sp macro="" textlink="">
      <xdr:nvSpPr>
        <xdr:cNvPr id="320" name="テキスト ボックス 319"/>
        <xdr:cNvSpPr txBox="1"/>
      </xdr:nvSpPr>
      <xdr:spPr>
        <a:xfrm>
          <a:off x="9372111" y="65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166435</xdr:rowOff>
    </xdr:from>
    <xdr:to>
      <xdr:col>12</xdr:col>
      <xdr:colOff>561975</xdr:colOff>
      <xdr:row>38</xdr:row>
      <xdr:rowOff>96585</xdr:rowOff>
    </xdr:to>
    <xdr:sp macro="" textlink="">
      <xdr:nvSpPr>
        <xdr:cNvPr id="321" name="円/楕円 320"/>
        <xdr:cNvSpPr/>
      </xdr:nvSpPr>
      <xdr:spPr>
        <a:xfrm>
          <a:off x="8699500" y="65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87712</xdr:rowOff>
    </xdr:from>
    <xdr:ext cx="534377" cy="259045"/>
    <xdr:sp macro="" textlink="">
      <xdr:nvSpPr>
        <xdr:cNvPr id="322" name="テキスト ボックス 321"/>
        <xdr:cNvSpPr txBox="1"/>
      </xdr:nvSpPr>
      <xdr:spPr>
        <a:xfrm>
          <a:off x="8483111" y="66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158587</xdr:rowOff>
    </xdr:from>
    <xdr:to>
      <xdr:col>11</xdr:col>
      <xdr:colOff>358775</xdr:colOff>
      <xdr:row>38</xdr:row>
      <xdr:rowOff>88737</xdr:rowOff>
    </xdr:to>
    <xdr:sp macro="" textlink="">
      <xdr:nvSpPr>
        <xdr:cNvPr id="323" name="円/楕円 322"/>
        <xdr:cNvSpPr/>
      </xdr:nvSpPr>
      <xdr:spPr>
        <a:xfrm>
          <a:off x="7810500" y="6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79864</xdr:rowOff>
    </xdr:from>
    <xdr:ext cx="534377" cy="259045"/>
    <xdr:sp macro="" textlink="">
      <xdr:nvSpPr>
        <xdr:cNvPr id="324" name="テキスト ボックス 323"/>
        <xdr:cNvSpPr txBox="1"/>
      </xdr:nvSpPr>
      <xdr:spPr>
        <a:xfrm>
          <a:off x="7594111" y="65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161882</xdr:rowOff>
    </xdr:from>
    <xdr:to>
      <xdr:col>10</xdr:col>
      <xdr:colOff>155575</xdr:colOff>
      <xdr:row>38</xdr:row>
      <xdr:rowOff>92032</xdr:rowOff>
    </xdr:to>
    <xdr:sp macro="" textlink="">
      <xdr:nvSpPr>
        <xdr:cNvPr id="325" name="円/楕円 324"/>
        <xdr:cNvSpPr/>
      </xdr:nvSpPr>
      <xdr:spPr>
        <a:xfrm>
          <a:off x="6921500" y="65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83159</xdr:rowOff>
    </xdr:from>
    <xdr:ext cx="534377" cy="259045"/>
    <xdr:sp macro="" textlink="">
      <xdr:nvSpPr>
        <xdr:cNvPr id="326" name="テキスト ボックス 325"/>
        <xdr:cNvSpPr txBox="1"/>
      </xdr:nvSpPr>
      <xdr:spPr>
        <a:xfrm>
          <a:off x="6705111" y="65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157574</xdr:rowOff>
    </xdr:from>
    <xdr:to>
      <xdr:col>15</xdr:col>
      <xdr:colOff>180975</xdr:colOff>
      <xdr:row>58</xdr:row>
      <xdr:rowOff>158593</xdr:rowOff>
    </xdr:to>
    <xdr:cxnSp macro="">
      <xdr:nvCxnSpPr>
        <xdr:cNvPr id="355" name="直線コネクタ 354"/>
        <xdr:cNvCxnSpPr/>
      </xdr:nvCxnSpPr>
      <xdr:spPr>
        <a:xfrm flipV="1">
          <a:off x="9639300" y="10101674"/>
          <a:ext cx="8382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158593</xdr:rowOff>
    </xdr:from>
    <xdr:to>
      <xdr:col>14</xdr:col>
      <xdr:colOff>28575</xdr:colOff>
      <xdr:row>58</xdr:row>
      <xdr:rowOff>164688</xdr:rowOff>
    </xdr:to>
    <xdr:cxnSp macro="">
      <xdr:nvCxnSpPr>
        <xdr:cNvPr id="358" name="直線コネクタ 357"/>
        <xdr:cNvCxnSpPr/>
      </xdr:nvCxnSpPr>
      <xdr:spPr>
        <a:xfrm flipV="1">
          <a:off x="8750300" y="1010269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164688</xdr:rowOff>
    </xdr:from>
    <xdr:to>
      <xdr:col>12</xdr:col>
      <xdr:colOff>511175</xdr:colOff>
      <xdr:row>59</xdr:row>
      <xdr:rowOff>18386</xdr:rowOff>
    </xdr:to>
    <xdr:cxnSp macro="">
      <xdr:nvCxnSpPr>
        <xdr:cNvPr id="361" name="直線コネクタ 360"/>
        <xdr:cNvCxnSpPr/>
      </xdr:nvCxnSpPr>
      <xdr:spPr>
        <a:xfrm flipV="1">
          <a:off x="7861300" y="10108788"/>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44845</xdr:rowOff>
    </xdr:from>
    <xdr:ext cx="599010" cy="259045"/>
    <xdr:sp macro="" textlink="">
      <xdr:nvSpPr>
        <xdr:cNvPr id="363" name="テキスト ボックス 362"/>
        <xdr:cNvSpPr txBox="1"/>
      </xdr:nvSpPr>
      <xdr:spPr>
        <a:xfrm>
          <a:off x="8450794"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13292</xdr:rowOff>
    </xdr:from>
    <xdr:to>
      <xdr:col>11</xdr:col>
      <xdr:colOff>307975</xdr:colOff>
      <xdr:row>59</xdr:row>
      <xdr:rowOff>18386</xdr:rowOff>
    </xdr:to>
    <xdr:cxnSp macro="">
      <xdr:nvCxnSpPr>
        <xdr:cNvPr id="364" name="直線コネクタ 363"/>
        <xdr:cNvCxnSpPr/>
      </xdr:nvCxnSpPr>
      <xdr:spPr>
        <a:xfrm>
          <a:off x="6972300" y="10128842"/>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106774</xdr:rowOff>
    </xdr:from>
    <xdr:to>
      <xdr:col>15</xdr:col>
      <xdr:colOff>231775</xdr:colOff>
      <xdr:row>59</xdr:row>
      <xdr:rowOff>36924</xdr:rowOff>
    </xdr:to>
    <xdr:sp macro="" textlink="">
      <xdr:nvSpPr>
        <xdr:cNvPr id="374" name="円/楕円 373"/>
        <xdr:cNvSpPr/>
      </xdr:nvSpPr>
      <xdr:spPr>
        <a:xfrm>
          <a:off x="10426700" y="100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107793</xdr:rowOff>
    </xdr:from>
    <xdr:to>
      <xdr:col>14</xdr:col>
      <xdr:colOff>79375</xdr:colOff>
      <xdr:row>59</xdr:row>
      <xdr:rowOff>37943</xdr:rowOff>
    </xdr:to>
    <xdr:sp macro="" textlink="">
      <xdr:nvSpPr>
        <xdr:cNvPr id="376" name="円/楕円 375"/>
        <xdr:cNvSpPr/>
      </xdr:nvSpPr>
      <xdr:spPr>
        <a:xfrm>
          <a:off x="9588500" y="1005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29070</xdr:rowOff>
    </xdr:from>
    <xdr:ext cx="599010" cy="259045"/>
    <xdr:sp macro="" textlink="">
      <xdr:nvSpPr>
        <xdr:cNvPr id="377" name="テキスト ボックス 376"/>
        <xdr:cNvSpPr txBox="1"/>
      </xdr:nvSpPr>
      <xdr:spPr>
        <a:xfrm>
          <a:off x="9339794" y="1014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113888</xdr:rowOff>
    </xdr:from>
    <xdr:to>
      <xdr:col>12</xdr:col>
      <xdr:colOff>561975</xdr:colOff>
      <xdr:row>59</xdr:row>
      <xdr:rowOff>44038</xdr:rowOff>
    </xdr:to>
    <xdr:sp macro="" textlink="">
      <xdr:nvSpPr>
        <xdr:cNvPr id="378" name="円/楕円 377"/>
        <xdr:cNvSpPr/>
      </xdr:nvSpPr>
      <xdr:spPr>
        <a:xfrm>
          <a:off x="8699500" y="100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35165</xdr:rowOff>
    </xdr:from>
    <xdr:ext cx="599010" cy="259045"/>
    <xdr:sp macro="" textlink="">
      <xdr:nvSpPr>
        <xdr:cNvPr id="379" name="テキスト ボックス 378"/>
        <xdr:cNvSpPr txBox="1"/>
      </xdr:nvSpPr>
      <xdr:spPr>
        <a:xfrm>
          <a:off x="8450794" y="101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139036</xdr:rowOff>
    </xdr:from>
    <xdr:to>
      <xdr:col>11</xdr:col>
      <xdr:colOff>358775</xdr:colOff>
      <xdr:row>59</xdr:row>
      <xdr:rowOff>69186</xdr:rowOff>
    </xdr:to>
    <xdr:sp macro="" textlink="">
      <xdr:nvSpPr>
        <xdr:cNvPr id="380" name="円/楕円 379"/>
        <xdr:cNvSpPr/>
      </xdr:nvSpPr>
      <xdr:spPr>
        <a:xfrm>
          <a:off x="7810500" y="100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60313</xdr:rowOff>
    </xdr:from>
    <xdr:ext cx="534377" cy="259045"/>
    <xdr:sp macro="" textlink="">
      <xdr:nvSpPr>
        <xdr:cNvPr id="381" name="テキスト ボックス 380"/>
        <xdr:cNvSpPr txBox="1"/>
      </xdr:nvSpPr>
      <xdr:spPr>
        <a:xfrm>
          <a:off x="7594111" y="101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133942</xdr:rowOff>
    </xdr:from>
    <xdr:to>
      <xdr:col>10</xdr:col>
      <xdr:colOff>155575</xdr:colOff>
      <xdr:row>59</xdr:row>
      <xdr:rowOff>64092</xdr:rowOff>
    </xdr:to>
    <xdr:sp macro="" textlink="">
      <xdr:nvSpPr>
        <xdr:cNvPr id="382" name="円/楕円 381"/>
        <xdr:cNvSpPr/>
      </xdr:nvSpPr>
      <xdr:spPr>
        <a:xfrm>
          <a:off x="6921500" y="100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55219</xdr:rowOff>
    </xdr:from>
    <xdr:ext cx="534377" cy="259045"/>
    <xdr:sp macro="" textlink="">
      <xdr:nvSpPr>
        <xdr:cNvPr id="383" name="テキスト ボックス 382"/>
        <xdr:cNvSpPr txBox="1"/>
      </xdr:nvSpPr>
      <xdr:spPr>
        <a:xfrm>
          <a:off x="6705111" y="101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103910</xdr:rowOff>
    </xdr:from>
    <xdr:to>
      <xdr:col>15</xdr:col>
      <xdr:colOff>180975</xdr:colOff>
      <xdr:row>78</xdr:row>
      <xdr:rowOff>104533</xdr:rowOff>
    </xdr:to>
    <xdr:cxnSp macro="">
      <xdr:nvCxnSpPr>
        <xdr:cNvPr id="412" name="直線コネクタ 411"/>
        <xdr:cNvCxnSpPr/>
      </xdr:nvCxnSpPr>
      <xdr:spPr>
        <a:xfrm>
          <a:off x="9639300" y="13477010"/>
          <a:ext cx="8382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103910</xdr:rowOff>
    </xdr:from>
    <xdr:to>
      <xdr:col>14</xdr:col>
      <xdr:colOff>28575</xdr:colOff>
      <xdr:row>78</xdr:row>
      <xdr:rowOff>144328</xdr:rowOff>
    </xdr:to>
    <xdr:cxnSp macro="">
      <xdr:nvCxnSpPr>
        <xdr:cNvPr id="415" name="直線コネクタ 414"/>
        <xdr:cNvCxnSpPr/>
      </xdr:nvCxnSpPr>
      <xdr:spPr>
        <a:xfrm flipV="1">
          <a:off x="8750300" y="13477010"/>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53733</xdr:rowOff>
    </xdr:from>
    <xdr:to>
      <xdr:col>15</xdr:col>
      <xdr:colOff>231775</xdr:colOff>
      <xdr:row>78</xdr:row>
      <xdr:rowOff>155333</xdr:rowOff>
    </xdr:to>
    <xdr:sp macro="" textlink="">
      <xdr:nvSpPr>
        <xdr:cNvPr id="425" name="円/楕円 424"/>
        <xdr:cNvSpPr/>
      </xdr:nvSpPr>
      <xdr:spPr>
        <a:xfrm>
          <a:off x="10426700" y="134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53110</xdr:rowOff>
    </xdr:from>
    <xdr:to>
      <xdr:col>14</xdr:col>
      <xdr:colOff>79375</xdr:colOff>
      <xdr:row>78</xdr:row>
      <xdr:rowOff>154710</xdr:rowOff>
    </xdr:to>
    <xdr:sp macro="" textlink="">
      <xdr:nvSpPr>
        <xdr:cNvPr id="427" name="円/楕円 426"/>
        <xdr:cNvSpPr/>
      </xdr:nvSpPr>
      <xdr:spPr>
        <a:xfrm>
          <a:off x="9588500" y="13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145837</xdr:rowOff>
    </xdr:from>
    <xdr:ext cx="534377" cy="259045"/>
    <xdr:sp macro="" textlink="">
      <xdr:nvSpPr>
        <xdr:cNvPr id="428" name="テキスト ボックス 427"/>
        <xdr:cNvSpPr txBox="1"/>
      </xdr:nvSpPr>
      <xdr:spPr>
        <a:xfrm>
          <a:off x="9372111" y="13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93528</xdr:rowOff>
    </xdr:from>
    <xdr:to>
      <xdr:col>12</xdr:col>
      <xdr:colOff>561975</xdr:colOff>
      <xdr:row>79</xdr:row>
      <xdr:rowOff>23678</xdr:rowOff>
    </xdr:to>
    <xdr:sp macro="" textlink="">
      <xdr:nvSpPr>
        <xdr:cNvPr id="429" name="円/楕円 428"/>
        <xdr:cNvSpPr/>
      </xdr:nvSpPr>
      <xdr:spPr>
        <a:xfrm>
          <a:off x="8699500" y="13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14805</xdr:rowOff>
    </xdr:from>
    <xdr:ext cx="534377" cy="259045"/>
    <xdr:sp macro="" textlink="">
      <xdr:nvSpPr>
        <xdr:cNvPr id="430" name="テキスト ボックス 429"/>
        <xdr:cNvSpPr txBox="1"/>
      </xdr:nvSpPr>
      <xdr:spPr>
        <a:xfrm>
          <a:off x="8483111" y="135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20641</xdr:rowOff>
    </xdr:from>
    <xdr:to>
      <xdr:col>15</xdr:col>
      <xdr:colOff>180975</xdr:colOff>
      <xdr:row>99</xdr:row>
      <xdr:rowOff>22078</xdr:rowOff>
    </xdr:to>
    <xdr:cxnSp macro="">
      <xdr:nvCxnSpPr>
        <xdr:cNvPr id="459" name="直線コネクタ 458"/>
        <xdr:cNvCxnSpPr/>
      </xdr:nvCxnSpPr>
      <xdr:spPr>
        <a:xfrm flipV="1">
          <a:off x="9639300" y="16994191"/>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15694</xdr:rowOff>
    </xdr:from>
    <xdr:to>
      <xdr:col>14</xdr:col>
      <xdr:colOff>28575</xdr:colOff>
      <xdr:row>99</xdr:row>
      <xdr:rowOff>22078</xdr:rowOff>
    </xdr:to>
    <xdr:cxnSp macro="">
      <xdr:nvCxnSpPr>
        <xdr:cNvPr id="462" name="直線コネクタ 461"/>
        <xdr:cNvCxnSpPr/>
      </xdr:nvCxnSpPr>
      <xdr:spPr>
        <a:xfrm>
          <a:off x="8750300" y="16989244"/>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57946</xdr:rowOff>
    </xdr:from>
    <xdr:ext cx="534377" cy="259045"/>
    <xdr:sp macro="" textlink="">
      <xdr:nvSpPr>
        <xdr:cNvPr id="466" name="テキスト ボックス 465"/>
        <xdr:cNvSpPr txBox="1"/>
      </xdr:nvSpPr>
      <xdr:spPr>
        <a:xfrm>
          <a:off x="8483111" y="170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141291</xdr:rowOff>
    </xdr:from>
    <xdr:to>
      <xdr:col>15</xdr:col>
      <xdr:colOff>231775</xdr:colOff>
      <xdr:row>99</xdr:row>
      <xdr:rowOff>71441</xdr:rowOff>
    </xdr:to>
    <xdr:sp macro="" textlink="">
      <xdr:nvSpPr>
        <xdr:cNvPr id="472" name="円/楕円 471"/>
        <xdr:cNvSpPr/>
      </xdr:nvSpPr>
      <xdr:spPr>
        <a:xfrm>
          <a:off x="10426700" y="1694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142728</xdr:rowOff>
    </xdr:from>
    <xdr:to>
      <xdr:col>14</xdr:col>
      <xdr:colOff>79375</xdr:colOff>
      <xdr:row>99</xdr:row>
      <xdr:rowOff>72878</xdr:rowOff>
    </xdr:to>
    <xdr:sp macro="" textlink="">
      <xdr:nvSpPr>
        <xdr:cNvPr id="474" name="円/楕円 473"/>
        <xdr:cNvSpPr/>
      </xdr:nvSpPr>
      <xdr:spPr>
        <a:xfrm>
          <a:off x="9588500" y="169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64005</xdr:rowOff>
    </xdr:from>
    <xdr:ext cx="534377" cy="259045"/>
    <xdr:sp macro="" textlink="">
      <xdr:nvSpPr>
        <xdr:cNvPr id="475" name="テキスト ボックス 474"/>
        <xdr:cNvSpPr txBox="1"/>
      </xdr:nvSpPr>
      <xdr:spPr>
        <a:xfrm>
          <a:off x="9372111" y="1703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136344</xdr:rowOff>
    </xdr:from>
    <xdr:to>
      <xdr:col>12</xdr:col>
      <xdr:colOff>561975</xdr:colOff>
      <xdr:row>99</xdr:row>
      <xdr:rowOff>66494</xdr:rowOff>
    </xdr:to>
    <xdr:sp macro="" textlink="">
      <xdr:nvSpPr>
        <xdr:cNvPr id="476" name="円/楕円 475"/>
        <xdr:cNvSpPr/>
      </xdr:nvSpPr>
      <xdr:spPr>
        <a:xfrm>
          <a:off x="8699500" y="169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83021</xdr:rowOff>
    </xdr:from>
    <xdr:ext cx="534377" cy="259045"/>
    <xdr:sp macro="" textlink="">
      <xdr:nvSpPr>
        <xdr:cNvPr id="477" name="テキスト ボックス 476"/>
        <xdr:cNvSpPr txBox="1"/>
      </xdr:nvSpPr>
      <xdr:spPr>
        <a:xfrm>
          <a:off x="8483111" y="167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40937</xdr:rowOff>
    </xdr:from>
    <xdr:to>
      <xdr:col>23</xdr:col>
      <xdr:colOff>517525</xdr:colOff>
      <xdr:row>39</xdr:row>
      <xdr:rowOff>42766</xdr:rowOff>
    </xdr:to>
    <xdr:cxnSp macro="">
      <xdr:nvCxnSpPr>
        <xdr:cNvPr id="506" name="直線コネクタ 505"/>
        <xdr:cNvCxnSpPr/>
      </xdr:nvCxnSpPr>
      <xdr:spPr>
        <a:xfrm flipV="1">
          <a:off x="15481300" y="672748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42766</xdr:rowOff>
    </xdr:from>
    <xdr:to>
      <xdr:col>22</xdr:col>
      <xdr:colOff>365125</xdr:colOff>
      <xdr:row>39</xdr:row>
      <xdr:rowOff>43978</xdr:rowOff>
    </xdr:to>
    <xdr:cxnSp macro="">
      <xdr:nvCxnSpPr>
        <xdr:cNvPr id="509" name="直線コネクタ 508"/>
        <xdr:cNvCxnSpPr/>
      </xdr:nvCxnSpPr>
      <xdr:spPr>
        <a:xfrm flipV="1">
          <a:off x="14592300" y="6729316"/>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24924</xdr:rowOff>
    </xdr:from>
    <xdr:to>
      <xdr:col>21</xdr:col>
      <xdr:colOff>161925</xdr:colOff>
      <xdr:row>39</xdr:row>
      <xdr:rowOff>43978</xdr:rowOff>
    </xdr:to>
    <xdr:cxnSp macro="">
      <xdr:nvCxnSpPr>
        <xdr:cNvPr id="512" name="直線コネクタ 511"/>
        <xdr:cNvCxnSpPr/>
      </xdr:nvCxnSpPr>
      <xdr:spPr>
        <a:xfrm>
          <a:off x="13703300" y="6711474"/>
          <a:ext cx="8890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87119</xdr:rowOff>
    </xdr:from>
    <xdr:ext cx="469744" cy="259045"/>
    <xdr:sp macro="" textlink="">
      <xdr:nvSpPr>
        <xdr:cNvPr id="514" name="テキスト ボックス 513"/>
        <xdr:cNvSpPr txBox="1"/>
      </xdr:nvSpPr>
      <xdr:spPr>
        <a:xfrm>
          <a:off x="14357427"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24924</xdr:rowOff>
    </xdr:from>
    <xdr:to>
      <xdr:col>19</xdr:col>
      <xdr:colOff>644525</xdr:colOff>
      <xdr:row>39</xdr:row>
      <xdr:rowOff>42198</xdr:rowOff>
    </xdr:to>
    <xdr:cxnSp macro="">
      <xdr:nvCxnSpPr>
        <xdr:cNvPr id="515" name="直線コネクタ 514"/>
        <xdr:cNvCxnSpPr/>
      </xdr:nvCxnSpPr>
      <xdr:spPr>
        <a:xfrm flipV="1">
          <a:off x="12814300" y="6711474"/>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83252</xdr:rowOff>
    </xdr:from>
    <xdr:ext cx="469744" cy="259045"/>
    <xdr:sp macro="" textlink="">
      <xdr:nvSpPr>
        <xdr:cNvPr id="517" name="テキスト ボックス 516"/>
        <xdr:cNvSpPr txBox="1"/>
      </xdr:nvSpPr>
      <xdr:spPr>
        <a:xfrm>
          <a:off x="13468427"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68960</xdr:rowOff>
    </xdr:from>
    <xdr:ext cx="534377" cy="259045"/>
    <xdr:sp macro="" textlink="">
      <xdr:nvSpPr>
        <xdr:cNvPr id="519" name="テキスト ボックス 518"/>
        <xdr:cNvSpPr txBox="1"/>
      </xdr:nvSpPr>
      <xdr:spPr>
        <a:xfrm>
          <a:off x="12547111" y="64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161587</xdr:rowOff>
    </xdr:from>
    <xdr:to>
      <xdr:col>23</xdr:col>
      <xdr:colOff>568325</xdr:colOff>
      <xdr:row>39</xdr:row>
      <xdr:rowOff>91737</xdr:rowOff>
    </xdr:to>
    <xdr:sp macro="" textlink="">
      <xdr:nvSpPr>
        <xdr:cNvPr id="525" name="円/楕円 524"/>
        <xdr:cNvSpPr/>
      </xdr:nvSpPr>
      <xdr:spPr>
        <a:xfrm>
          <a:off x="16268700" y="66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76514</xdr:rowOff>
    </xdr:from>
    <xdr:ext cx="378565" cy="259045"/>
    <xdr:sp macro="" textlink="">
      <xdr:nvSpPr>
        <xdr:cNvPr id="526" name="災害復旧事業費該当値テキスト"/>
        <xdr:cNvSpPr txBox="1"/>
      </xdr:nvSpPr>
      <xdr:spPr>
        <a:xfrm>
          <a:off x="16370300" y="659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163416</xdr:rowOff>
    </xdr:from>
    <xdr:to>
      <xdr:col>22</xdr:col>
      <xdr:colOff>415925</xdr:colOff>
      <xdr:row>39</xdr:row>
      <xdr:rowOff>93566</xdr:rowOff>
    </xdr:to>
    <xdr:sp macro="" textlink="">
      <xdr:nvSpPr>
        <xdr:cNvPr id="527" name="円/楕円 526"/>
        <xdr:cNvSpPr/>
      </xdr:nvSpPr>
      <xdr:spPr>
        <a:xfrm>
          <a:off x="15430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84693</xdr:rowOff>
    </xdr:from>
    <xdr:ext cx="378565" cy="259045"/>
    <xdr:sp macro="" textlink="">
      <xdr:nvSpPr>
        <xdr:cNvPr id="528" name="テキスト ボックス 527"/>
        <xdr:cNvSpPr txBox="1"/>
      </xdr:nvSpPr>
      <xdr:spPr>
        <a:xfrm>
          <a:off x="15292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164628</xdr:rowOff>
    </xdr:from>
    <xdr:to>
      <xdr:col>21</xdr:col>
      <xdr:colOff>212725</xdr:colOff>
      <xdr:row>39</xdr:row>
      <xdr:rowOff>94778</xdr:rowOff>
    </xdr:to>
    <xdr:sp macro="" textlink="">
      <xdr:nvSpPr>
        <xdr:cNvPr id="529" name="円/楕円 528"/>
        <xdr:cNvSpPr/>
      </xdr:nvSpPr>
      <xdr:spPr>
        <a:xfrm>
          <a:off x="14541500" y="66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85905</xdr:rowOff>
    </xdr:from>
    <xdr:ext cx="378565" cy="259045"/>
    <xdr:sp macro="" textlink="">
      <xdr:nvSpPr>
        <xdr:cNvPr id="530" name="テキスト ボックス 529"/>
        <xdr:cNvSpPr txBox="1"/>
      </xdr:nvSpPr>
      <xdr:spPr>
        <a:xfrm>
          <a:off x="14403017" y="6772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145574</xdr:rowOff>
    </xdr:from>
    <xdr:to>
      <xdr:col>20</xdr:col>
      <xdr:colOff>9525</xdr:colOff>
      <xdr:row>39</xdr:row>
      <xdr:rowOff>75724</xdr:rowOff>
    </xdr:to>
    <xdr:sp macro="" textlink="">
      <xdr:nvSpPr>
        <xdr:cNvPr id="531" name="円/楕円 530"/>
        <xdr:cNvSpPr/>
      </xdr:nvSpPr>
      <xdr:spPr>
        <a:xfrm>
          <a:off x="13652500" y="66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66851</xdr:rowOff>
    </xdr:from>
    <xdr:ext cx="469744" cy="259045"/>
    <xdr:sp macro="" textlink="">
      <xdr:nvSpPr>
        <xdr:cNvPr id="532" name="テキスト ボックス 531"/>
        <xdr:cNvSpPr txBox="1"/>
      </xdr:nvSpPr>
      <xdr:spPr>
        <a:xfrm>
          <a:off x="13468427" y="67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162848</xdr:rowOff>
    </xdr:from>
    <xdr:to>
      <xdr:col>18</xdr:col>
      <xdr:colOff>492125</xdr:colOff>
      <xdr:row>39</xdr:row>
      <xdr:rowOff>92998</xdr:rowOff>
    </xdr:to>
    <xdr:sp macro="" textlink="">
      <xdr:nvSpPr>
        <xdr:cNvPr id="533" name="円/楕円 532"/>
        <xdr:cNvSpPr/>
      </xdr:nvSpPr>
      <xdr:spPr>
        <a:xfrm>
          <a:off x="12763500" y="66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84125</xdr:rowOff>
    </xdr:from>
    <xdr:ext cx="378565" cy="259045"/>
    <xdr:sp macro="" textlink="">
      <xdr:nvSpPr>
        <xdr:cNvPr id="534" name="テキスト ボックス 533"/>
        <xdr:cNvSpPr txBox="1"/>
      </xdr:nvSpPr>
      <xdr:spPr>
        <a:xfrm>
          <a:off x="12625017" y="677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25398</xdr:rowOff>
    </xdr:from>
    <xdr:to>
      <xdr:col>23</xdr:col>
      <xdr:colOff>517525</xdr:colOff>
      <xdr:row>78</xdr:row>
      <xdr:rowOff>82803</xdr:rowOff>
    </xdr:to>
    <xdr:cxnSp macro="">
      <xdr:nvCxnSpPr>
        <xdr:cNvPr id="618" name="直線コネクタ 617"/>
        <xdr:cNvCxnSpPr/>
      </xdr:nvCxnSpPr>
      <xdr:spPr>
        <a:xfrm flipV="1">
          <a:off x="15481300" y="13398498"/>
          <a:ext cx="838200" cy="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67301</xdr:rowOff>
    </xdr:from>
    <xdr:to>
      <xdr:col>22</xdr:col>
      <xdr:colOff>365125</xdr:colOff>
      <xdr:row>78</xdr:row>
      <xdr:rowOff>82803</xdr:rowOff>
    </xdr:to>
    <xdr:cxnSp macro="">
      <xdr:nvCxnSpPr>
        <xdr:cNvPr id="621" name="直線コネクタ 620"/>
        <xdr:cNvCxnSpPr/>
      </xdr:nvCxnSpPr>
      <xdr:spPr>
        <a:xfrm>
          <a:off x="14592300" y="13440401"/>
          <a:ext cx="8890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57905</xdr:rowOff>
    </xdr:from>
    <xdr:to>
      <xdr:col>21</xdr:col>
      <xdr:colOff>161925</xdr:colOff>
      <xdr:row>78</xdr:row>
      <xdr:rowOff>67301</xdr:rowOff>
    </xdr:to>
    <xdr:cxnSp macro="">
      <xdr:nvCxnSpPr>
        <xdr:cNvPr id="624" name="直線コネクタ 623"/>
        <xdr:cNvCxnSpPr/>
      </xdr:nvCxnSpPr>
      <xdr:spPr>
        <a:xfrm>
          <a:off x="13703300" y="13431005"/>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117927</xdr:rowOff>
    </xdr:from>
    <xdr:ext cx="599010" cy="259045"/>
    <xdr:sp macro="" textlink="">
      <xdr:nvSpPr>
        <xdr:cNvPr id="626" name="テキスト ボックス 625"/>
        <xdr:cNvSpPr txBox="1"/>
      </xdr:nvSpPr>
      <xdr:spPr>
        <a:xfrm>
          <a:off x="14292794" y="1349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166249</xdr:rowOff>
    </xdr:from>
    <xdr:to>
      <xdr:col>19</xdr:col>
      <xdr:colOff>644525</xdr:colOff>
      <xdr:row>78</xdr:row>
      <xdr:rowOff>57905</xdr:rowOff>
    </xdr:to>
    <xdr:cxnSp macro="">
      <xdr:nvCxnSpPr>
        <xdr:cNvPr id="627" name="直線コネクタ 626"/>
        <xdr:cNvCxnSpPr/>
      </xdr:nvCxnSpPr>
      <xdr:spPr>
        <a:xfrm>
          <a:off x="12814300" y="13367899"/>
          <a:ext cx="889000" cy="6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119231</xdr:rowOff>
    </xdr:from>
    <xdr:ext cx="599010" cy="259045"/>
    <xdr:sp macro="" textlink="">
      <xdr:nvSpPr>
        <xdr:cNvPr id="629" name="テキスト ボックス 628"/>
        <xdr:cNvSpPr txBox="1"/>
      </xdr:nvSpPr>
      <xdr:spPr>
        <a:xfrm>
          <a:off x="13403794" y="134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116474</xdr:rowOff>
    </xdr:from>
    <xdr:ext cx="599010" cy="259045"/>
    <xdr:sp macro="" textlink="">
      <xdr:nvSpPr>
        <xdr:cNvPr id="631" name="テキスト ボックス 630"/>
        <xdr:cNvSpPr txBox="1"/>
      </xdr:nvSpPr>
      <xdr:spPr>
        <a:xfrm>
          <a:off x="12514794" y="134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146048</xdr:rowOff>
    </xdr:from>
    <xdr:to>
      <xdr:col>23</xdr:col>
      <xdr:colOff>568325</xdr:colOff>
      <xdr:row>78</xdr:row>
      <xdr:rowOff>76198</xdr:rowOff>
    </xdr:to>
    <xdr:sp macro="" textlink="">
      <xdr:nvSpPr>
        <xdr:cNvPr id="637" name="円/楕円 636"/>
        <xdr:cNvSpPr/>
      </xdr:nvSpPr>
      <xdr:spPr>
        <a:xfrm>
          <a:off x="16268700" y="1334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168925</xdr:rowOff>
    </xdr:from>
    <xdr:ext cx="599010" cy="259045"/>
    <xdr:sp macro="" textlink="">
      <xdr:nvSpPr>
        <xdr:cNvPr id="638" name="公債費該当値テキスト"/>
        <xdr:cNvSpPr txBox="1"/>
      </xdr:nvSpPr>
      <xdr:spPr>
        <a:xfrm>
          <a:off x="16370300" y="131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32003</xdr:rowOff>
    </xdr:from>
    <xdr:to>
      <xdr:col>22</xdr:col>
      <xdr:colOff>415925</xdr:colOff>
      <xdr:row>78</xdr:row>
      <xdr:rowOff>133603</xdr:rowOff>
    </xdr:to>
    <xdr:sp macro="" textlink="">
      <xdr:nvSpPr>
        <xdr:cNvPr id="639" name="円/楕円 638"/>
        <xdr:cNvSpPr/>
      </xdr:nvSpPr>
      <xdr:spPr>
        <a:xfrm>
          <a:off x="15430500" y="134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124730</xdr:rowOff>
    </xdr:from>
    <xdr:ext cx="599010" cy="259045"/>
    <xdr:sp macro="" textlink="">
      <xdr:nvSpPr>
        <xdr:cNvPr id="640" name="テキスト ボックス 639"/>
        <xdr:cNvSpPr txBox="1"/>
      </xdr:nvSpPr>
      <xdr:spPr>
        <a:xfrm>
          <a:off x="15181794" y="1349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16501</xdr:rowOff>
    </xdr:from>
    <xdr:to>
      <xdr:col>21</xdr:col>
      <xdr:colOff>212725</xdr:colOff>
      <xdr:row>78</xdr:row>
      <xdr:rowOff>118101</xdr:rowOff>
    </xdr:to>
    <xdr:sp macro="" textlink="">
      <xdr:nvSpPr>
        <xdr:cNvPr id="641" name="円/楕円 640"/>
        <xdr:cNvSpPr/>
      </xdr:nvSpPr>
      <xdr:spPr>
        <a:xfrm>
          <a:off x="14541500" y="133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134628</xdr:rowOff>
    </xdr:from>
    <xdr:ext cx="599010" cy="259045"/>
    <xdr:sp macro="" textlink="">
      <xdr:nvSpPr>
        <xdr:cNvPr id="642" name="テキスト ボックス 641"/>
        <xdr:cNvSpPr txBox="1"/>
      </xdr:nvSpPr>
      <xdr:spPr>
        <a:xfrm>
          <a:off x="14292794" y="1316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7105</xdr:rowOff>
    </xdr:from>
    <xdr:to>
      <xdr:col>20</xdr:col>
      <xdr:colOff>9525</xdr:colOff>
      <xdr:row>78</xdr:row>
      <xdr:rowOff>108705</xdr:rowOff>
    </xdr:to>
    <xdr:sp macro="" textlink="">
      <xdr:nvSpPr>
        <xdr:cNvPr id="643" name="円/楕円 642"/>
        <xdr:cNvSpPr/>
      </xdr:nvSpPr>
      <xdr:spPr>
        <a:xfrm>
          <a:off x="13652500" y="133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125232</xdr:rowOff>
    </xdr:from>
    <xdr:ext cx="599010" cy="259045"/>
    <xdr:sp macro="" textlink="">
      <xdr:nvSpPr>
        <xdr:cNvPr id="644" name="テキスト ボックス 643"/>
        <xdr:cNvSpPr txBox="1"/>
      </xdr:nvSpPr>
      <xdr:spPr>
        <a:xfrm>
          <a:off x="13403794" y="1315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115449</xdr:rowOff>
    </xdr:from>
    <xdr:to>
      <xdr:col>18</xdr:col>
      <xdr:colOff>492125</xdr:colOff>
      <xdr:row>78</xdr:row>
      <xdr:rowOff>45599</xdr:rowOff>
    </xdr:to>
    <xdr:sp macro="" textlink="">
      <xdr:nvSpPr>
        <xdr:cNvPr id="645" name="円/楕円 644"/>
        <xdr:cNvSpPr/>
      </xdr:nvSpPr>
      <xdr:spPr>
        <a:xfrm>
          <a:off x="12763500" y="13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62126</xdr:rowOff>
    </xdr:from>
    <xdr:ext cx="599010" cy="259045"/>
    <xdr:sp macro="" textlink="">
      <xdr:nvSpPr>
        <xdr:cNvPr id="646" name="テキスト ボックス 645"/>
        <xdr:cNvSpPr txBox="1"/>
      </xdr:nvSpPr>
      <xdr:spPr>
        <a:xfrm>
          <a:off x="12514794" y="1309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19377</xdr:rowOff>
    </xdr:from>
    <xdr:to>
      <xdr:col>23</xdr:col>
      <xdr:colOff>517525</xdr:colOff>
      <xdr:row>98</xdr:row>
      <xdr:rowOff>42363</xdr:rowOff>
    </xdr:to>
    <xdr:cxnSp macro="">
      <xdr:nvCxnSpPr>
        <xdr:cNvPr id="673" name="直線コネクタ 672"/>
        <xdr:cNvCxnSpPr/>
      </xdr:nvCxnSpPr>
      <xdr:spPr>
        <a:xfrm>
          <a:off x="15481300" y="16821477"/>
          <a:ext cx="838200" cy="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19377</xdr:rowOff>
    </xdr:from>
    <xdr:to>
      <xdr:col>22</xdr:col>
      <xdr:colOff>365125</xdr:colOff>
      <xdr:row>98</xdr:row>
      <xdr:rowOff>91171</xdr:rowOff>
    </xdr:to>
    <xdr:cxnSp macro="">
      <xdr:nvCxnSpPr>
        <xdr:cNvPr id="676" name="直線コネクタ 675"/>
        <xdr:cNvCxnSpPr/>
      </xdr:nvCxnSpPr>
      <xdr:spPr>
        <a:xfrm flipV="1">
          <a:off x="14592300" y="16821477"/>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79977</xdr:rowOff>
    </xdr:from>
    <xdr:to>
      <xdr:col>21</xdr:col>
      <xdr:colOff>161925</xdr:colOff>
      <xdr:row>98</xdr:row>
      <xdr:rowOff>91171</xdr:rowOff>
    </xdr:to>
    <xdr:cxnSp macro="">
      <xdr:nvCxnSpPr>
        <xdr:cNvPr id="679" name="直線コネクタ 678"/>
        <xdr:cNvCxnSpPr/>
      </xdr:nvCxnSpPr>
      <xdr:spPr>
        <a:xfrm>
          <a:off x="13703300" y="16882077"/>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145930</xdr:rowOff>
    </xdr:from>
    <xdr:ext cx="534377" cy="259045"/>
    <xdr:sp macro="" textlink="">
      <xdr:nvSpPr>
        <xdr:cNvPr id="681" name="テキスト ボックス 680"/>
        <xdr:cNvSpPr txBox="1"/>
      </xdr:nvSpPr>
      <xdr:spPr>
        <a:xfrm>
          <a:off x="14325111" y="169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69529</xdr:rowOff>
    </xdr:from>
    <xdr:to>
      <xdr:col>19</xdr:col>
      <xdr:colOff>644525</xdr:colOff>
      <xdr:row>98</xdr:row>
      <xdr:rowOff>79977</xdr:rowOff>
    </xdr:to>
    <xdr:cxnSp macro="">
      <xdr:nvCxnSpPr>
        <xdr:cNvPr id="682" name="直線コネクタ 681"/>
        <xdr:cNvCxnSpPr/>
      </xdr:nvCxnSpPr>
      <xdr:spPr>
        <a:xfrm>
          <a:off x="12814300" y="16871629"/>
          <a:ext cx="88900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131013</xdr:rowOff>
    </xdr:from>
    <xdr:ext cx="534377" cy="259045"/>
    <xdr:sp macro="" textlink="">
      <xdr:nvSpPr>
        <xdr:cNvPr id="684" name="テキスト ボックス 683"/>
        <xdr:cNvSpPr txBox="1"/>
      </xdr:nvSpPr>
      <xdr:spPr>
        <a:xfrm>
          <a:off x="13436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136712</xdr:rowOff>
    </xdr:from>
    <xdr:ext cx="534377" cy="259045"/>
    <xdr:sp macro="" textlink="">
      <xdr:nvSpPr>
        <xdr:cNvPr id="686" name="テキスト ボックス 685"/>
        <xdr:cNvSpPr txBox="1"/>
      </xdr:nvSpPr>
      <xdr:spPr>
        <a:xfrm>
          <a:off x="12547111" y="169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163013</xdr:rowOff>
    </xdr:from>
    <xdr:to>
      <xdr:col>23</xdr:col>
      <xdr:colOff>568325</xdr:colOff>
      <xdr:row>98</xdr:row>
      <xdr:rowOff>93163</xdr:rowOff>
    </xdr:to>
    <xdr:sp macro="" textlink="">
      <xdr:nvSpPr>
        <xdr:cNvPr id="692" name="円/楕円 691"/>
        <xdr:cNvSpPr/>
      </xdr:nvSpPr>
      <xdr:spPr>
        <a:xfrm>
          <a:off x="16268700" y="167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122390</xdr:rowOff>
    </xdr:from>
    <xdr:ext cx="599010" cy="259045"/>
    <xdr:sp macro="" textlink="">
      <xdr:nvSpPr>
        <xdr:cNvPr id="693" name="積立金該当値テキスト"/>
        <xdr:cNvSpPr txBox="1"/>
      </xdr:nvSpPr>
      <xdr:spPr>
        <a:xfrm>
          <a:off x="16370300" y="1658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140027</xdr:rowOff>
    </xdr:from>
    <xdr:to>
      <xdr:col>22</xdr:col>
      <xdr:colOff>415925</xdr:colOff>
      <xdr:row>98</xdr:row>
      <xdr:rowOff>70177</xdr:rowOff>
    </xdr:to>
    <xdr:sp macro="" textlink="">
      <xdr:nvSpPr>
        <xdr:cNvPr id="694" name="円/楕円 693"/>
        <xdr:cNvSpPr/>
      </xdr:nvSpPr>
      <xdr:spPr>
        <a:xfrm>
          <a:off x="15430500" y="167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86704</xdr:rowOff>
    </xdr:from>
    <xdr:ext cx="599010" cy="259045"/>
    <xdr:sp macro="" textlink="">
      <xdr:nvSpPr>
        <xdr:cNvPr id="695" name="テキスト ボックス 694"/>
        <xdr:cNvSpPr txBox="1"/>
      </xdr:nvSpPr>
      <xdr:spPr>
        <a:xfrm>
          <a:off x="15181794" y="1654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40371</xdr:rowOff>
    </xdr:from>
    <xdr:to>
      <xdr:col>21</xdr:col>
      <xdr:colOff>212725</xdr:colOff>
      <xdr:row>98</xdr:row>
      <xdr:rowOff>141971</xdr:rowOff>
    </xdr:to>
    <xdr:sp macro="" textlink="">
      <xdr:nvSpPr>
        <xdr:cNvPr id="696" name="円/楕円 695"/>
        <xdr:cNvSpPr/>
      </xdr:nvSpPr>
      <xdr:spPr>
        <a:xfrm>
          <a:off x="14541500" y="168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158498</xdr:rowOff>
    </xdr:from>
    <xdr:ext cx="534377" cy="259045"/>
    <xdr:sp macro="" textlink="">
      <xdr:nvSpPr>
        <xdr:cNvPr id="697" name="テキスト ボックス 696"/>
        <xdr:cNvSpPr txBox="1"/>
      </xdr:nvSpPr>
      <xdr:spPr>
        <a:xfrm>
          <a:off x="14325111" y="166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29177</xdr:rowOff>
    </xdr:from>
    <xdr:to>
      <xdr:col>20</xdr:col>
      <xdr:colOff>9525</xdr:colOff>
      <xdr:row>98</xdr:row>
      <xdr:rowOff>130777</xdr:rowOff>
    </xdr:to>
    <xdr:sp macro="" textlink="">
      <xdr:nvSpPr>
        <xdr:cNvPr id="698" name="円/楕円 697"/>
        <xdr:cNvSpPr/>
      </xdr:nvSpPr>
      <xdr:spPr>
        <a:xfrm>
          <a:off x="13652500" y="1683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147304</xdr:rowOff>
    </xdr:from>
    <xdr:ext cx="534377" cy="259045"/>
    <xdr:sp macro="" textlink="">
      <xdr:nvSpPr>
        <xdr:cNvPr id="699" name="テキスト ボックス 698"/>
        <xdr:cNvSpPr txBox="1"/>
      </xdr:nvSpPr>
      <xdr:spPr>
        <a:xfrm>
          <a:off x="13436111" y="1660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18729</xdr:rowOff>
    </xdr:from>
    <xdr:to>
      <xdr:col>18</xdr:col>
      <xdr:colOff>492125</xdr:colOff>
      <xdr:row>98</xdr:row>
      <xdr:rowOff>120329</xdr:rowOff>
    </xdr:to>
    <xdr:sp macro="" textlink="">
      <xdr:nvSpPr>
        <xdr:cNvPr id="700" name="円/楕円 699"/>
        <xdr:cNvSpPr/>
      </xdr:nvSpPr>
      <xdr:spPr>
        <a:xfrm>
          <a:off x="12763500" y="168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136856</xdr:rowOff>
    </xdr:from>
    <xdr:ext cx="534377" cy="259045"/>
    <xdr:sp macro="" textlink="">
      <xdr:nvSpPr>
        <xdr:cNvPr id="701" name="テキスト ボックス 700"/>
        <xdr:cNvSpPr txBox="1"/>
      </xdr:nvSpPr>
      <xdr:spPr>
        <a:xfrm>
          <a:off x="12547111" y="165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11231</xdr:rowOff>
    </xdr:from>
    <xdr:ext cx="469744" cy="259045"/>
    <xdr:sp macro="" textlink="">
      <xdr:nvSpPr>
        <xdr:cNvPr id="741" name="テキスト ボックス 740"/>
        <xdr:cNvSpPr txBox="1"/>
      </xdr:nvSpPr>
      <xdr:spPr>
        <a:xfrm>
          <a:off x="19310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129299</xdr:rowOff>
    </xdr:from>
    <xdr:to>
      <xdr:col>32</xdr:col>
      <xdr:colOff>187325</xdr:colOff>
      <xdr:row>58</xdr:row>
      <xdr:rowOff>130921</xdr:rowOff>
    </xdr:to>
    <xdr:cxnSp macro="">
      <xdr:nvCxnSpPr>
        <xdr:cNvPr id="785" name="直線コネクタ 784"/>
        <xdr:cNvCxnSpPr/>
      </xdr:nvCxnSpPr>
      <xdr:spPr>
        <a:xfrm>
          <a:off x="21323300" y="10073399"/>
          <a:ext cx="8382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129299</xdr:rowOff>
    </xdr:from>
    <xdr:to>
      <xdr:col>31</xdr:col>
      <xdr:colOff>34925</xdr:colOff>
      <xdr:row>58</xdr:row>
      <xdr:rowOff>139266</xdr:rowOff>
    </xdr:to>
    <xdr:cxnSp macro="">
      <xdr:nvCxnSpPr>
        <xdr:cNvPr id="788" name="直線コネクタ 787"/>
        <xdr:cNvCxnSpPr/>
      </xdr:nvCxnSpPr>
      <xdr:spPr>
        <a:xfrm flipV="1">
          <a:off x="20434300" y="10073399"/>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111034</xdr:rowOff>
    </xdr:from>
    <xdr:to>
      <xdr:col>29</xdr:col>
      <xdr:colOff>517525</xdr:colOff>
      <xdr:row>58</xdr:row>
      <xdr:rowOff>139266</xdr:rowOff>
    </xdr:to>
    <xdr:cxnSp macro="">
      <xdr:nvCxnSpPr>
        <xdr:cNvPr id="791" name="直線コネクタ 790"/>
        <xdr:cNvCxnSpPr/>
      </xdr:nvCxnSpPr>
      <xdr:spPr>
        <a:xfrm>
          <a:off x="19545300" y="10055134"/>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71719</xdr:rowOff>
    </xdr:from>
    <xdr:ext cx="469744" cy="259045"/>
    <xdr:sp macro="" textlink="">
      <xdr:nvSpPr>
        <xdr:cNvPr id="793" name="テキスト ボックス 792"/>
        <xdr:cNvSpPr txBox="1"/>
      </xdr:nvSpPr>
      <xdr:spPr>
        <a:xfrm>
          <a:off x="20199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111034</xdr:rowOff>
    </xdr:from>
    <xdr:to>
      <xdr:col>28</xdr:col>
      <xdr:colOff>314325</xdr:colOff>
      <xdr:row>58</xdr:row>
      <xdr:rowOff>127081</xdr:rowOff>
    </xdr:to>
    <xdr:cxnSp macro="">
      <xdr:nvCxnSpPr>
        <xdr:cNvPr id="794" name="直線コネクタ 793"/>
        <xdr:cNvCxnSpPr/>
      </xdr:nvCxnSpPr>
      <xdr:spPr>
        <a:xfrm flipV="1">
          <a:off x="18656300" y="10055134"/>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85937</xdr:rowOff>
    </xdr:from>
    <xdr:ext cx="469744" cy="259045"/>
    <xdr:sp macro="" textlink="">
      <xdr:nvSpPr>
        <xdr:cNvPr id="796" name="テキスト ボックス 795"/>
        <xdr:cNvSpPr txBox="1"/>
      </xdr:nvSpPr>
      <xdr:spPr>
        <a:xfrm>
          <a:off x="19310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77319</xdr:rowOff>
    </xdr:from>
    <xdr:ext cx="469744" cy="259045"/>
    <xdr:sp macro="" textlink="">
      <xdr:nvSpPr>
        <xdr:cNvPr id="798" name="テキスト ボックス 797"/>
        <xdr:cNvSpPr txBox="1"/>
      </xdr:nvSpPr>
      <xdr:spPr>
        <a:xfrm>
          <a:off x="18421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80121</xdr:rowOff>
    </xdr:from>
    <xdr:to>
      <xdr:col>32</xdr:col>
      <xdr:colOff>238125</xdr:colOff>
      <xdr:row>59</xdr:row>
      <xdr:rowOff>10271</xdr:rowOff>
    </xdr:to>
    <xdr:sp macro="" textlink="">
      <xdr:nvSpPr>
        <xdr:cNvPr id="804" name="円/楕円 803"/>
        <xdr:cNvSpPr/>
      </xdr:nvSpPr>
      <xdr:spPr>
        <a:xfrm>
          <a:off x="221107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166498</xdr:rowOff>
    </xdr:from>
    <xdr:ext cx="378565" cy="259045"/>
    <xdr:sp macro="" textlink="">
      <xdr:nvSpPr>
        <xdr:cNvPr id="805" name="貸付金該当値テキスト"/>
        <xdr:cNvSpPr txBox="1"/>
      </xdr:nvSpPr>
      <xdr:spPr>
        <a:xfrm>
          <a:off x="22212300" y="993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78499</xdr:rowOff>
    </xdr:from>
    <xdr:to>
      <xdr:col>31</xdr:col>
      <xdr:colOff>85725</xdr:colOff>
      <xdr:row>59</xdr:row>
      <xdr:rowOff>8649</xdr:rowOff>
    </xdr:to>
    <xdr:sp macro="" textlink="">
      <xdr:nvSpPr>
        <xdr:cNvPr id="806" name="円/楕円 805"/>
        <xdr:cNvSpPr/>
      </xdr:nvSpPr>
      <xdr:spPr>
        <a:xfrm>
          <a:off x="21272500" y="100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171226</xdr:rowOff>
    </xdr:from>
    <xdr:ext cx="378565" cy="259045"/>
    <xdr:sp macro="" textlink="">
      <xdr:nvSpPr>
        <xdr:cNvPr id="807" name="テキスト ボックス 806"/>
        <xdr:cNvSpPr txBox="1"/>
      </xdr:nvSpPr>
      <xdr:spPr>
        <a:xfrm>
          <a:off x="21134017" y="1011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88466</xdr:rowOff>
    </xdr:from>
    <xdr:to>
      <xdr:col>29</xdr:col>
      <xdr:colOff>568325</xdr:colOff>
      <xdr:row>59</xdr:row>
      <xdr:rowOff>18616</xdr:rowOff>
    </xdr:to>
    <xdr:sp macro="" textlink="">
      <xdr:nvSpPr>
        <xdr:cNvPr id="808" name="円/楕円 807"/>
        <xdr:cNvSpPr/>
      </xdr:nvSpPr>
      <xdr:spPr>
        <a:xfrm>
          <a:off x="20383500" y="100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9743</xdr:rowOff>
    </xdr:from>
    <xdr:ext cx="313932" cy="259045"/>
    <xdr:sp macro="" textlink="">
      <xdr:nvSpPr>
        <xdr:cNvPr id="809" name="テキスト ボックス 808"/>
        <xdr:cNvSpPr txBox="1"/>
      </xdr:nvSpPr>
      <xdr:spPr>
        <a:xfrm>
          <a:off x="20277333" y="10125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60234</xdr:rowOff>
    </xdr:from>
    <xdr:to>
      <xdr:col>28</xdr:col>
      <xdr:colOff>365125</xdr:colOff>
      <xdr:row>58</xdr:row>
      <xdr:rowOff>161834</xdr:rowOff>
    </xdr:to>
    <xdr:sp macro="" textlink="">
      <xdr:nvSpPr>
        <xdr:cNvPr id="810" name="円/楕円 809"/>
        <xdr:cNvSpPr/>
      </xdr:nvSpPr>
      <xdr:spPr>
        <a:xfrm>
          <a:off x="19494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152961</xdr:rowOff>
    </xdr:from>
    <xdr:ext cx="469744" cy="259045"/>
    <xdr:sp macro="" textlink="">
      <xdr:nvSpPr>
        <xdr:cNvPr id="811" name="テキスト ボックス 810"/>
        <xdr:cNvSpPr txBox="1"/>
      </xdr:nvSpPr>
      <xdr:spPr>
        <a:xfrm>
          <a:off x="19310427" y="1009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76281</xdr:rowOff>
    </xdr:from>
    <xdr:to>
      <xdr:col>27</xdr:col>
      <xdr:colOff>161925</xdr:colOff>
      <xdr:row>59</xdr:row>
      <xdr:rowOff>6431</xdr:rowOff>
    </xdr:to>
    <xdr:sp macro="" textlink="">
      <xdr:nvSpPr>
        <xdr:cNvPr id="812" name="円/楕円 811"/>
        <xdr:cNvSpPr/>
      </xdr:nvSpPr>
      <xdr:spPr>
        <a:xfrm>
          <a:off x="18605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169008</xdr:rowOff>
    </xdr:from>
    <xdr:ext cx="378565" cy="259045"/>
    <xdr:sp macro="" textlink="">
      <xdr:nvSpPr>
        <xdr:cNvPr id="813" name="テキスト ボックス 812"/>
        <xdr:cNvSpPr txBox="1"/>
      </xdr:nvSpPr>
      <xdr:spPr>
        <a:xfrm>
          <a:off x="18467017" y="1011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89417</xdr:rowOff>
    </xdr:from>
    <xdr:to>
      <xdr:col>32</xdr:col>
      <xdr:colOff>187325</xdr:colOff>
      <xdr:row>75</xdr:row>
      <xdr:rowOff>126775</xdr:rowOff>
    </xdr:to>
    <xdr:cxnSp macro="">
      <xdr:nvCxnSpPr>
        <xdr:cNvPr id="840" name="直線コネクタ 839"/>
        <xdr:cNvCxnSpPr/>
      </xdr:nvCxnSpPr>
      <xdr:spPr>
        <a:xfrm>
          <a:off x="21323300" y="12948167"/>
          <a:ext cx="8382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89417</xdr:rowOff>
    </xdr:from>
    <xdr:to>
      <xdr:col>31</xdr:col>
      <xdr:colOff>34925</xdr:colOff>
      <xdr:row>75</xdr:row>
      <xdr:rowOff>108921</xdr:rowOff>
    </xdr:to>
    <xdr:cxnSp macro="">
      <xdr:nvCxnSpPr>
        <xdr:cNvPr id="843" name="直線コネクタ 842"/>
        <xdr:cNvCxnSpPr/>
      </xdr:nvCxnSpPr>
      <xdr:spPr>
        <a:xfrm flipV="1">
          <a:off x="20434300" y="12948167"/>
          <a:ext cx="8890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108921</xdr:rowOff>
    </xdr:from>
    <xdr:to>
      <xdr:col>29</xdr:col>
      <xdr:colOff>517525</xdr:colOff>
      <xdr:row>75</xdr:row>
      <xdr:rowOff>118500</xdr:rowOff>
    </xdr:to>
    <xdr:cxnSp macro="">
      <xdr:nvCxnSpPr>
        <xdr:cNvPr id="846" name="直線コネクタ 845"/>
        <xdr:cNvCxnSpPr/>
      </xdr:nvCxnSpPr>
      <xdr:spPr>
        <a:xfrm flipV="1">
          <a:off x="19545300" y="12967671"/>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118500</xdr:rowOff>
    </xdr:from>
    <xdr:to>
      <xdr:col>28</xdr:col>
      <xdr:colOff>314325</xdr:colOff>
      <xdr:row>75</xdr:row>
      <xdr:rowOff>122962</xdr:rowOff>
    </xdr:to>
    <xdr:cxnSp macro="">
      <xdr:nvCxnSpPr>
        <xdr:cNvPr id="849" name="直線コネクタ 848"/>
        <xdr:cNvCxnSpPr/>
      </xdr:nvCxnSpPr>
      <xdr:spPr>
        <a:xfrm flipV="1">
          <a:off x="18656300" y="12977250"/>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165616</xdr:rowOff>
    </xdr:from>
    <xdr:ext cx="534377" cy="259045"/>
    <xdr:sp macro="" textlink="">
      <xdr:nvSpPr>
        <xdr:cNvPr id="851" name="テキスト ボックス 850"/>
        <xdr:cNvSpPr txBox="1"/>
      </xdr:nvSpPr>
      <xdr:spPr>
        <a:xfrm>
          <a:off x="19278111" y="13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4384</xdr:rowOff>
    </xdr:from>
    <xdr:ext cx="534377" cy="259045"/>
    <xdr:sp macro="" textlink="">
      <xdr:nvSpPr>
        <xdr:cNvPr id="853" name="テキスト ボックス 852"/>
        <xdr:cNvSpPr txBox="1"/>
      </xdr:nvSpPr>
      <xdr:spPr>
        <a:xfrm>
          <a:off x="18389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75975</xdr:rowOff>
    </xdr:from>
    <xdr:to>
      <xdr:col>32</xdr:col>
      <xdr:colOff>238125</xdr:colOff>
      <xdr:row>76</xdr:row>
      <xdr:rowOff>6125</xdr:rowOff>
    </xdr:to>
    <xdr:sp macro="" textlink="">
      <xdr:nvSpPr>
        <xdr:cNvPr id="859" name="円/楕円 858"/>
        <xdr:cNvSpPr/>
      </xdr:nvSpPr>
      <xdr:spPr>
        <a:xfrm>
          <a:off x="22110700" y="12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98852</xdr:rowOff>
    </xdr:from>
    <xdr:ext cx="599010" cy="259045"/>
    <xdr:sp macro="" textlink="">
      <xdr:nvSpPr>
        <xdr:cNvPr id="860" name="繰出金該当値テキスト"/>
        <xdr:cNvSpPr txBox="1"/>
      </xdr:nvSpPr>
      <xdr:spPr>
        <a:xfrm>
          <a:off x="22212300" y="1278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115,327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38617</xdr:rowOff>
    </xdr:from>
    <xdr:to>
      <xdr:col>31</xdr:col>
      <xdr:colOff>85725</xdr:colOff>
      <xdr:row>75</xdr:row>
      <xdr:rowOff>140217</xdr:rowOff>
    </xdr:to>
    <xdr:sp macro="" textlink="">
      <xdr:nvSpPr>
        <xdr:cNvPr id="861" name="円/楕円 860"/>
        <xdr:cNvSpPr/>
      </xdr:nvSpPr>
      <xdr:spPr>
        <a:xfrm>
          <a:off x="21272500" y="128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156744</xdr:rowOff>
    </xdr:from>
    <xdr:ext cx="599010" cy="259045"/>
    <xdr:sp macro="" textlink="">
      <xdr:nvSpPr>
        <xdr:cNvPr id="862" name="テキスト ボックス 861"/>
        <xdr:cNvSpPr txBox="1"/>
      </xdr:nvSpPr>
      <xdr:spPr>
        <a:xfrm>
          <a:off x="21023794" y="1267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58121</xdr:rowOff>
    </xdr:from>
    <xdr:to>
      <xdr:col>29</xdr:col>
      <xdr:colOff>568325</xdr:colOff>
      <xdr:row>75</xdr:row>
      <xdr:rowOff>159720</xdr:rowOff>
    </xdr:to>
    <xdr:sp macro="" textlink="">
      <xdr:nvSpPr>
        <xdr:cNvPr id="863" name="円/楕円 862"/>
        <xdr:cNvSpPr/>
      </xdr:nvSpPr>
      <xdr:spPr>
        <a:xfrm>
          <a:off x="20383500" y="129168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4798</xdr:rowOff>
    </xdr:from>
    <xdr:ext cx="599010" cy="259045"/>
    <xdr:sp macro="" textlink="">
      <xdr:nvSpPr>
        <xdr:cNvPr id="864" name="テキスト ボックス 863"/>
        <xdr:cNvSpPr txBox="1"/>
      </xdr:nvSpPr>
      <xdr:spPr>
        <a:xfrm>
          <a:off x="20134794" y="1269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67700</xdr:rowOff>
    </xdr:from>
    <xdr:to>
      <xdr:col>28</xdr:col>
      <xdr:colOff>365125</xdr:colOff>
      <xdr:row>75</xdr:row>
      <xdr:rowOff>169300</xdr:rowOff>
    </xdr:to>
    <xdr:sp macro="" textlink="">
      <xdr:nvSpPr>
        <xdr:cNvPr id="865" name="円/楕円 864"/>
        <xdr:cNvSpPr/>
      </xdr:nvSpPr>
      <xdr:spPr>
        <a:xfrm>
          <a:off x="19494500" y="129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14377</xdr:rowOff>
    </xdr:from>
    <xdr:ext cx="599010" cy="259045"/>
    <xdr:sp macro="" textlink="">
      <xdr:nvSpPr>
        <xdr:cNvPr id="866" name="テキスト ボックス 865"/>
        <xdr:cNvSpPr txBox="1"/>
      </xdr:nvSpPr>
      <xdr:spPr>
        <a:xfrm>
          <a:off x="19245794" y="1270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72162</xdr:rowOff>
    </xdr:from>
    <xdr:to>
      <xdr:col>27</xdr:col>
      <xdr:colOff>161925</xdr:colOff>
      <xdr:row>76</xdr:row>
      <xdr:rowOff>2313</xdr:rowOff>
    </xdr:to>
    <xdr:sp macro="" textlink="">
      <xdr:nvSpPr>
        <xdr:cNvPr id="867" name="円/楕円 866"/>
        <xdr:cNvSpPr/>
      </xdr:nvSpPr>
      <xdr:spPr>
        <a:xfrm>
          <a:off x="18605500" y="12930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18839</xdr:rowOff>
    </xdr:from>
    <xdr:ext cx="599010" cy="259045"/>
    <xdr:sp macro="" textlink="">
      <xdr:nvSpPr>
        <xdr:cNvPr id="868" name="テキスト ボックス 867"/>
        <xdr:cNvSpPr txBox="1"/>
      </xdr:nvSpPr>
      <xdr:spPr>
        <a:xfrm>
          <a:off x="18356794" y="127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79,677</a:t>
          </a:r>
          <a:r>
            <a:rPr kumimoji="1" lang="ja-JP" altLang="ja-JP" sz="1100">
              <a:solidFill>
                <a:schemeClr val="dk1"/>
              </a:solidFill>
              <a:effectLst/>
              <a:latin typeface="+mn-lt"/>
              <a:ea typeface="+mn-ea"/>
              <a:cs typeface="+mn-cs"/>
            </a:rPr>
            <a:t>円となっており、類似団体と比較して一人当たりコストが高い状況が続いている。これは、障害者自立支援介護給付費等が年々増加していることが要因している。扶助費の削減は容易ではないことから、他の経費を削減することにより全体としての支出削減を図る。</a:t>
          </a:r>
          <a:endParaRPr lang="ja-JP" altLang="ja-JP" sz="1400">
            <a:effectLst/>
          </a:endParaRPr>
        </a:p>
        <a:p>
          <a:r>
            <a:rPr kumimoji="1" lang="ja-JP" altLang="ja-JP" sz="1100">
              <a:solidFill>
                <a:schemeClr val="dk1"/>
              </a:solidFill>
              <a:effectLst/>
              <a:latin typeface="+mn-lt"/>
              <a:ea typeface="+mn-ea"/>
              <a:cs typeface="+mn-cs"/>
            </a:rPr>
            <a:t>　繰出金は住民一人当たり</a:t>
          </a:r>
          <a:r>
            <a:rPr kumimoji="1" lang="en-US" altLang="ja-JP" sz="1100">
              <a:solidFill>
                <a:schemeClr val="dk1"/>
              </a:solidFill>
              <a:effectLst/>
              <a:latin typeface="+mn-lt"/>
              <a:ea typeface="+mn-ea"/>
              <a:cs typeface="+mn-cs"/>
            </a:rPr>
            <a:t>115,327</a:t>
          </a:r>
          <a:r>
            <a:rPr kumimoji="1" lang="ja-JP" altLang="ja-JP" sz="1100">
              <a:solidFill>
                <a:schemeClr val="dk1"/>
              </a:solidFill>
              <a:effectLst/>
              <a:latin typeface="+mn-lt"/>
              <a:ea typeface="+mn-ea"/>
              <a:cs typeface="+mn-cs"/>
            </a:rPr>
            <a:t>円となっており、類似団体と比較して一人当たりコストが高い状況が続いている。これは、国民健康保険特別会計における総合保健施設に係る繰出金などをはじめとする公営事業会計への繰出金、上下水道の３会計への公営企業債償還に係る繰出金、温泉施設の３会計への運営経費に係る繰出金が多額であることが要因している。公営事業会計は、医療費、介護給付費等の伸びを抑制する施策を研究・実施し、上下水道会計は、簡易水道事業において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月に料金改定を行ったが、下水道事業も含め適正な使用料となるよう努め、温泉施設会計は、</a:t>
          </a:r>
          <a:r>
            <a:rPr kumimoji="1" lang="ja-JP" altLang="en-US" sz="1100">
              <a:solidFill>
                <a:schemeClr val="dk1"/>
              </a:solidFill>
              <a:effectLst/>
              <a:latin typeface="+mn-lt"/>
              <a:ea typeface="+mn-ea"/>
              <a:cs typeface="+mn-cs"/>
            </a:rPr>
            <a:t>民間委託から直営</a:t>
          </a:r>
          <a:r>
            <a:rPr kumimoji="1" lang="ja-JP" altLang="ja-JP" sz="1100">
              <a:solidFill>
                <a:schemeClr val="dk1"/>
              </a:solidFill>
              <a:effectLst/>
              <a:latin typeface="+mn-lt"/>
              <a:ea typeface="+mn-ea"/>
              <a:cs typeface="+mn-cs"/>
            </a:rPr>
            <a:t>経営</a:t>
          </a:r>
          <a:r>
            <a:rPr kumimoji="1" lang="ja-JP" altLang="en-US" sz="1100">
              <a:solidFill>
                <a:schemeClr val="dk1"/>
              </a:solidFill>
              <a:effectLst/>
              <a:latin typeface="+mn-lt"/>
              <a:ea typeface="+mn-ea"/>
              <a:cs typeface="+mn-cs"/>
            </a:rPr>
            <a:t>へ変更となった。歳出の削減と利用料増加に努め</a:t>
          </a:r>
          <a:r>
            <a:rPr kumimoji="1" lang="ja-JP" altLang="ja-JP" sz="1100">
              <a:solidFill>
                <a:schemeClr val="dk1"/>
              </a:solidFill>
              <a:effectLst/>
              <a:latin typeface="+mn-lt"/>
              <a:ea typeface="+mn-ea"/>
              <a:cs typeface="+mn-cs"/>
            </a:rPr>
            <a:t>、一般会計の負担を減らすよう努めることとしている。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4,790
4,753
99.47
5,049,903
4,889,124
157,542
3,034,996
4,110,641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129699</xdr:rowOff>
    </xdr:from>
    <xdr:to>
      <xdr:col>6</xdr:col>
      <xdr:colOff>511175</xdr:colOff>
      <xdr:row>37</xdr:row>
      <xdr:rowOff>170770</xdr:rowOff>
    </xdr:to>
    <xdr:cxnSp macro="">
      <xdr:nvCxnSpPr>
        <xdr:cNvPr id="60" name="直線コネクタ 59"/>
        <xdr:cNvCxnSpPr/>
      </xdr:nvCxnSpPr>
      <xdr:spPr>
        <a:xfrm>
          <a:off x="3797300" y="6473349"/>
          <a:ext cx="8382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129699</xdr:rowOff>
    </xdr:from>
    <xdr:to>
      <xdr:col>5</xdr:col>
      <xdr:colOff>358775</xdr:colOff>
      <xdr:row>37</xdr:row>
      <xdr:rowOff>140119</xdr:rowOff>
    </xdr:to>
    <xdr:cxnSp macro="">
      <xdr:nvCxnSpPr>
        <xdr:cNvPr id="63" name="直線コネクタ 62"/>
        <xdr:cNvCxnSpPr/>
      </xdr:nvCxnSpPr>
      <xdr:spPr>
        <a:xfrm flipV="1">
          <a:off x="2908300" y="6473349"/>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140119</xdr:rowOff>
    </xdr:from>
    <xdr:to>
      <xdr:col>4</xdr:col>
      <xdr:colOff>155575</xdr:colOff>
      <xdr:row>37</xdr:row>
      <xdr:rowOff>148787</xdr:rowOff>
    </xdr:to>
    <xdr:cxnSp macro="">
      <xdr:nvCxnSpPr>
        <xdr:cNvPr id="66" name="直線コネクタ 65"/>
        <xdr:cNvCxnSpPr/>
      </xdr:nvCxnSpPr>
      <xdr:spPr>
        <a:xfrm flipV="1">
          <a:off x="2019300" y="6483769"/>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48258</xdr:rowOff>
    </xdr:from>
    <xdr:ext cx="534377" cy="259045"/>
    <xdr:sp macro="" textlink="">
      <xdr:nvSpPr>
        <xdr:cNvPr id="68" name="テキスト ボックス 67"/>
        <xdr:cNvSpPr txBox="1"/>
      </xdr:nvSpPr>
      <xdr:spPr>
        <a:xfrm>
          <a:off x="2641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144005</xdr:rowOff>
    </xdr:from>
    <xdr:to>
      <xdr:col>2</xdr:col>
      <xdr:colOff>638175</xdr:colOff>
      <xdr:row>37</xdr:row>
      <xdr:rowOff>148787</xdr:rowOff>
    </xdr:to>
    <xdr:cxnSp macro="">
      <xdr:nvCxnSpPr>
        <xdr:cNvPr id="69" name="直線コネクタ 68"/>
        <xdr:cNvCxnSpPr/>
      </xdr:nvCxnSpPr>
      <xdr:spPr>
        <a:xfrm>
          <a:off x="1130300" y="6487655"/>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119971</xdr:rowOff>
    </xdr:from>
    <xdr:to>
      <xdr:col>6</xdr:col>
      <xdr:colOff>561975</xdr:colOff>
      <xdr:row>38</xdr:row>
      <xdr:rowOff>50121</xdr:rowOff>
    </xdr:to>
    <xdr:sp macro="" textlink="">
      <xdr:nvSpPr>
        <xdr:cNvPr id="79" name="円/楕円 78"/>
        <xdr:cNvSpPr/>
      </xdr:nvSpPr>
      <xdr:spPr>
        <a:xfrm>
          <a:off x="4584700" y="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34898</xdr:rowOff>
    </xdr:from>
    <xdr:ext cx="534377" cy="259045"/>
    <xdr:sp macro="" textlink="">
      <xdr:nvSpPr>
        <xdr:cNvPr id="80" name="議会費該当値テキスト"/>
        <xdr:cNvSpPr txBox="1"/>
      </xdr:nvSpPr>
      <xdr:spPr>
        <a:xfrm>
          <a:off x="4686300" y="6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78899</xdr:rowOff>
    </xdr:from>
    <xdr:to>
      <xdr:col>5</xdr:col>
      <xdr:colOff>409575</xdr:colOff>
      <xdr:row>38</xdr:row>
      <xdr:rowOff>9049</xdr:rowOff>
    </xdr:to>
    <xdr:sp macro="" textlink="">
      <xdr:nvSpPr>
        <xdr:cNvPr id="81" name="円/楕円 80"/>
        <xdr:cNvSpPr/>
      </xdr:nvSpPr>
      <xdr:spPr>
        <a:xfrm>
          <a:off x="37465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176</xdr:rowOff>
    </xdr:from>
    <xdr:ext cx="534377" cy="259045"/>
    <xdr:sp macro="" textlink="">
      <xdr:nvSpPr>
        <xdr:cNvPr id="82" name="テキスト ボックス 81"/>
        <xdr:cNvSpPr txBox="1"/>
      </xdr:nvSpPr>
      <xdr:spPr>
        <a:xfrm>
          <a:off x="3530111" y="65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89319</xdr:rowOff>
    </xdr:from>
    <xdr:to>
      <xdr:col>4</xdr:col>
      <xdr:colOff>206375</xdr:colOff>
      <xdr:row>38</xdr:row>
      <xdr:rowOff>19469</xdr:rowOff>
    </xdr:to>
    <xdr:sp macro="" textlink="">
      <xdr:nvSpPr>
        <xdr:cNvPr id="83" name="円/楕円 82"/>
        <xdr:cNvSpPr/>
      </xdr:nvSpPr>
      <xdr:spPr>
        <a:xfrm>
          <a:off x="2857500" y="64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35996</xdr:rowOff>
    </xdr:from>
    <xdr:ext cx="534377" cy="259045"/>
    <xdr:sp macro="" textlink="">
      <xdr:nvSpPr>
        <xdr:cNvPr id="84" name="テキスト ボックス 83"/>
        <xdr:cNvSpPr txBox="1"/>
      </xdr:nvSpPr>
      <xdr:spPr>
        <a:xfrm>
          <a:off x="2641111" y="62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97987</xdr:rowOff>
    </xdr:from>
    <xdr:to>
      <xdr:col>3</xdr:col>
      <xdr:colOff>3175</xdr:colOff>
      <xdr:row>38</xdr:row>
      <xdr:rowOff>28137</xdr:rowOff>
    </xdr:to>
    <xdr:sp macro="" textlink="">
      <xdr:nvSpPr>
        <xdr:cNvPr id="85" name="円/楕円 84"/>
        <xdr:cNvSpPr/>
      </xdr:nvSpPr>
      <xdr:spPr>
        <a:xfrm>
          <a:off x="1968500" y="64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44664</xdr:rowOff>
    </xdr:from>
    <xdr:ext cx="534377" cy="259045"/>
    <xdr:sp macro="" textlink="">
      <xdr:nvSpPr>
        <xdr:cNvPr id="86" name="テキスト ボックス 85"/>
        <xdr:cNvSpPr txBox="1"/>
      </xdr:nvSpPr>
      <xdr:spPr>
        <a:xfrm>
          <a:off x="1752111" y="62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93205</xdr:rowOff>
    </xdr:from>
    <xdr:to>
      <xdr:col>1</xdr:col>
      <xdr:colOff>485775</xdr:colOff>
      <xdr:row>38</xdr:row>
      <xdr:rowOff>23355</xdr:rowOff>
    </xdr:to>
    <xdr:sp macro="" textlink="">
      <xdr:nvSpPr>
        <xdr:cNvPr id="87" name="円/楕円 86"/>
        <xdr:cNvSpPr/>
      </xdr:nvSpPr>
      <xdr:spPr>
        <a:xfrm>
          <a:off x="1079500" y="64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39882</xdr:rowOff>
    </xdr:from>
    <xdr:ext cx="534377" cy="259045"/>
    <xdr:sp macro="" textlink="">
      <xdr:nvSpPr>
        <xdr:cNvPr id="88" name="テキスト ボックス 87"/>
        <xdr:cNvSpPr txBox="1"/>
      </xdr:nvSpPr>
      <xdr:spPr>
        <a:xfrm>
          <a:off x="863111" y="62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165492</xdr:rowOff>
    </xdr:from>
    <xdr:to>
      <xdr:col>6</xdr:col>
      <xdr:colOff>511175</xdr:colOff>
      <xdr:row>58</xdr:row>
      <xdr:rowOff>22627</xdr:rowOff>
    </xdr:to>
    <xdr:cxnSp macro="">
      <xdr:nvCxnSpPr>
        <xdr:cNvPr id="117" name="直線コネクタ 116"/>
        <xdr:cNvCxnSpPr/>
      </xdr:nvCxnSpPr>
      <xdr:spPr>
        <a:xfrm>
          <a:off x="3797300" y="9938142"/>
          <a:ext cx="838200" cy="2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165492</xdr:rowOff>
    </xdr:from>
    <xdr:to>
      <xdr:col>5</xdr:col>
      <xdr:colOff>358775</xdr:colOff>
      <xdr:row>58</xdr:row>
      <xdr:rowOff>62331</xdr:rowOff>
    </xdr:to>
    <xdr:cxnSp macro="">
      <xdr:nvCxnSpPr>
        <xdr:cNvPr id="120" name="直線コネクタ 119"/>
        <xdr:cNvCxnSpPr/>
      </xdr:nvCxnSpPr>
      <xdr:spPr>
        <a:xfrm flipV="1">
          <a:off x="2908300" y="9938142"/>
          <a:ext cx="889000" cy="6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62331</xdr:rowOff>
    </xdr:from>
    <xdr:to>
      <xdr:col>4</xdr:col>
      <xdr:colOff>155575</xdr:colOff>
      <xdr:row>58</xdr:row>
      <xdr:rowOff>77731</xdr:rowOff>
    </xdr:to>
    <xdr:cxnSp macro="">
      <xdr:nvCxnSpPr>
        <xdr:cNvPr id="123" name="直線コネクタ 122"/>
        <xdr:cNvCxnSpPr/>
      </xdr:nvCxnSpPr>
      <xdr:spPr>
        <a:xfrm flipV="1">
          <a:off x="2019300" y="10006431"/>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141185</xdr:rowOff>
    </xdr:from>
    <xdr:ext cx="599010" cy="259045"/>
    <xdr:sp macro="" textlink="">
      <xdr:nvSpPr>
        <xdr:cNvPr id="125" name="テキスト ボックス 124"/>
        <xdr:cNvSpPr txBox="1"/>
      </xdr:nvSpPr>
      <xdr:spPr>
        <a:xfrm>
          <a:off x="2608794" y="100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77731</xdr:rowOff>
    </xdr:from>
    <xdr:to>
      <xdr:col>2</xdr:col>
      <xdr:colOff>638175</xdr:colOff>
      <xdr:row>58</xdr:row>
      <xdr:rowOff>82568</xdr:rowOff>
    </xdr:to>
    <xdr:cxnSp macro="">
      <xdr:nvCxnSpPr>
        <xdr:cNvPr id="126" name="直線コネクタ 125"/>
        <xdr:cNvCxnSpPr/>
      </xdr:nvCxnSpPr>
      <xdr:spPr>
        <a:xfrm flipV="1">
          <a:off x="1130300" y="10021831"/>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132170</xdr:rowOff>
    </xdr:from>
    <xdr:ext cx="599010" cy="259045"/>
    <xdr:sp macro="" textlink="">
      <xdr:nvSpPr>
        <xdr:cNvPr id="128" name="テキスト ボックス 127"/>
        <xdr:cNvSpPr txBox="1"/>
      </xdr:nvSpPr>
      <xdr:spPr>
        <a:xfrm>
          <a:off x="1719794" y="100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144758</xdr:rowOff>
    </xdr:from>
    <xdr:ext cx="599010" cy="259045"/>
    <xdr:sp macro="" textlink="">
      <xdr:nvSpPr>
        <xdr:cNvPr id="130" name="テキスト ボックス 129"/>
        <xdr:cNvSpPr txBox="1"/>
      </xdr:nvSpPr>
      <xdr:spPr>
        <a:xfrm>
          <a:off x="830794" y="100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143277</xdr:rowOff>
    </xdr:from>
    <xdr:to>
      <xdr:col>6</xdr:col>
      <xdr:colOff>561975</xdr:colOff>
      <xdr:row>58</xdr:row>
      <xdr:rowOff>73427</xdr:rowOff>
    </xdr:to>
    <xdr:sp macro="" textlink="">
      <xdr:nvSpPr>
        <xdr:cNvPr id="136" name="円/楕円 135"/>
        <xdr:cNvSpPr/>
      </xdr:nvSpPr>
      <xdr:spPr>
        <a:xfrm>
          <a:off x="4584700" y="99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114692</xdr:rowOff>
    </xdr:from>
    <xdr:to>
      <xdr:col>5</xdr:col>
      <xdr:colOff>409575</xdr:colOff>
      <xdr:row>58</xdr:row>
      <xdr:rowOff>44842</xdr:rowOff>
    </xdr:to>
    <xdr:sp macro="" textlink="">
      <xdr:nvSpPr>
        <xdr:cNvPr id="138" name="円/楕円 137"/>
        <xdr:cNvSpPr/>
      </xdr:nvSpPr>
      <xdr:spPr>
        <a:xfrm>
          <a:off x="3746500" y="98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61369</xdr:rowOff>
    </xdr:from>
    <xdr:ext cx="599010" cy="259045"/>
    <xdr:sp macro="" textlink="">
      <xdr:nvSpPr>
        <xdr:cNvPr id="139" name="テキスト ボックス 138"/>
        <xdr:cNvSpPr txBox="1"/>
      </xdr:nvSpPr>
      <xdr:spPr>
        <a:xfrm>
          <a:off x="3497794" y="96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11531</xdr:rowOff>
    </xdr:from>
    <xdr:to>
      <xdr:col>4</xdr:col>
      <xdr:colOff>206375</xdr:colOff>
      <xdr:row>58</xdr:row>
      <xdr:rowOff>113131</xdr:rowOff>
    </xdr:to>
    <xdr:sp macro="" textlink="">
      <xdr:nvSpPr>
        <xdr:cNvPr id="140" name="円/楕円 139"/>
        <xdr:cNvSpPr/>
      </xdr:nvSpPr>
      <xdr:spPr>
        <a:xfrm>
          <a:off x="2857500" y="99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129658</xdr:rowOff>
    </xdr:from>
    <xdr:ext cx="599010" cy="259045"/>
    <xdr:sp macro="" textlink="">
      <xdr:nvSpPr>
        <xdr:cNvPr id="141" name="テキスト ボックス 140"/>
        <xdr:cNvSpPr txBox="1"/>
      </xdr:nvSpPr>
      <xdr:spPr>
        <a:xfrm>
          <a:off x="2608794" y="97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26931</xdr:rowOff>
    </xdr:from>
    <xdr:to>
      <xdr:col>3</xdr:col>
      <xdr:colOff>3175</xdr:colOff>
      <xdr:row>58</xdr:row>
      <xdr:rowOff>128531</xdr:rowOff>
    </xdr:to>
    <xdr:sp macro="" textlink="">
      <xdr:nvSpPr>
        <xdr:cNvPr id="142" name="円/楕円 141"/>
        <xdr:cNvSpPr/>
      </xdr:nvSpPr>
      <xdr:spPr>
        <a:xfrm>
          <a:off x="1968500" y="99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145058</xdr:rowOff>
    </xdr:from>
    <xdr:ext cx="599010" cy="259045"/>
    <xdr:sp macro="" textlink="">
      <xdr:nvSpPr>
        <xdr:cNvPr id="143" name="テキスト ボックス 142"/>
        <xdr:cNvSpPr txBox="1"/>
      </xdr:nvSpPr>
      <xdr:spPr>
        <a:xfrm>
          <a:off x="1719794" y="974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31768</xdr:rowOff>
    </xdr:from>
    <xdr:to>
      <xdr:col>1</xdr:col>
      <xdr:colOff>485775</xdr:colOff>
      <xdr:row>58</xdr:row>
      <xdr:rowOff>133368</xdr:rowOff>
    </xdr:to>
    <xdr:sp macro="" textlink="">
      <xdr:nvSpPr>
        <xdr:cNvPr id="144" name="円/楕円 143"/>
        <xdr:cNvSpPr/>
      </xdr:nvSpPr>
      <xdr:spPr>
        <a:xfrm>
          <a:off x="1079500" y="99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149895</xdr:rowOff>
    </xdr:from>
    <xdr:ext cx="599010" cy="259045"/>
    <xdr:sp macro="" textlink="">
      <xdr:nvSpPr>
        <xdr:cNvPr id="145" name="テキスト ボックス 144"/>
        <xdr:cNvSpPr txBox="1"/>
      </xdr:nvSpPr>
      <xdr:spPr>
        <a:xfrm>
          <a:off x="830794" y="975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27437</xdr:rowOff>
    </xdr:from>
    <xdr:to>
      <xdr:col>6</xdr:col>
      <xdr:colOff>511175</xdr:colOff>
      <xdr:row>76</xdr:row>
      <xdr:rowOff>27504</xdr:rowOff>
    </xdr:to>
    <xdr:cxnSp macro="">
      <xdr:nvCxnSpPr>
        <xdr:cNvPr id="172" name="直線コネクタ 171"/>
        <xdr:cNvCxnSpPr/>
      </xdr:nvCxnSpPr>
      <xdr:spPr>
        <a:xfrm flipV="1">
          <a:off x="3797300" y="1305763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27504</xdr:rowOff>
    </xdr:from>
    <xdr:to>
      <xdr:col>5</xdr:col>
      <xdr:colOff>358775</xdr:colOff>
      <xdr:row>76</xdr:row>
      <xdr:rowOff>53242</xdr:rowOff>
    </xdr:to>
    <xdr:cxnSp macro="">
      <xdr:nvCxnSpPr>
        <xdr:cNvPr id="175" name="直線コネクタ 174"/>
        <xdr:cNvCxnSpPr/>
      </xdr:nvCxnSpPr>
      <xdr:spPr>
        <a:xfrm flipV="1">
          <a:off x="2908300" y="1305770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53242</xdr:rowOff>
    </xdr:from>
    <xdr:to>
      <xdr:col>4</xdr:col>
      <xdr:colOff>155575</xdr:colOff>
      <xdr:row>76</xdr:row>
      <xdr:rowOff>90075</xdr:rowOff>
    </xdr:to>
    <xdr:cxnSp macro="">
      <xdr:nvCxnSpPr>
        <xdr:cNvPr id="178" name="直線コネクタ 177"/>
        <xdr:cNvCxnSpPr/>
      </xdr:nvCxnSpPr>
      <xdr:spPr>
        <a:xfrm flipV="1">
          <a:off x="2019300" y="13083442"/>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129430</xdr:rowOff>
    </xdr:from>
    <xdr:ext cx="599010" cy="259045"/>
    <xdr:sp macro="" textlink="">
      <xdr:nvSpPr>
        <xdr:cNvPr id="180" name="テキスト ボックス 179"/>
        <xdr:cNvSpPr txBox="1"/>
      </xdr:nvSpPr>
      <xdr:spPr>
        <a:xfrm>
          <a:off x="2608794" y="13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90075</xdr:rowOff>
    </xdr:from>
    <xdr:to>
      <xdr:col>2</xdr:col>
      <xdr:colOff>638175</xdr:colOff>
      <xdr:row>76</xdr:row>
      <xdr:rowOff>104921</xdr:rowOff>
    </xdr:to>
    <xdr:cxnSp macro="">
      <xdr:nvCxnSpPr>
        <xdr:cNvPr id="181" name="直線コネクタ 180"/>
        <xdr:cNvCxnSpPr/>
      </xdr:nvCxnSpPr>
      <xdr:spPr>
        <a:xfrm flipV="1">
          <a:off x="1130300" y="13120275"/>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158159</xdr:rowOff>
    </xdr:from>
    <xdr:ext cx="599010" cy="259045"/>
    <xdr:sp macro="" textlink="">
      <xdr:nvSpPr>
        <xdr:cNvPr id="183" name="テキスト ボックス 182"/>
        <xdr:cNvSpPr txBox="1"/>
      </xdr:nvSpPr>
      <xdr:spPr>
        <a:xfrm>
          <a:off x="1719794"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165543</xdr:rowOff>
    </xdr:from>
    <xdr:ext cx="599010" cy="259045"/>
    <xdr:sp macro="" textlink="">
      <xdr:nvSpPr>
        <xdr:cNvPr id="185" name="テキスト ボックス 184"/>
        <xdr:cNvSpPr txBox="1"/>
      </xdr:nvSpPr>
      <xdr:spPr>
        <a:xfrm>
          <a:off x="830794" y="131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148087</xdr:rowOff>
    </xdr:from>
    <xdr:to>
      <xdr:col>6</xdr:col>
      <xdr:colOff>561975</xdr:colOff>
      <xdr:row>76</xdr:row>
      <xdr:rowOff>78237</xdr:rowOff>
    </xdr:to>
    <xdr:sp macro="" textlink="">
      <xdr:nvSpPr>
        <xdr:cNvPr id="191" name="円/楕円 190"/>
        <xdr:cNvSpPr/>
      </xdr:nvSpPr>
      <xdr:spPr>
        <a:xfrm>
          <a:off x="4584700" y="130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126514</xdr:rowOff>
    </xdr:from>
    <xdr:ext cx="599010" cy="259045"/>
    <xdr:sp macro="" textlink="">
      <xdr:nvSpPr>
        <xdr:cNvPr id="192" name="民生費該当値テキスト"/>
        <xdr:cNvSpPr txBox="1"/>
      </xdr:nvSpPr>
      <xdr:spPr>
        <a:xfrm>
          <a:off x="4686300" y="1298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199,109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148154</xdr:rowOff>
    </xdr:from>
    <xdr:to>
      <xdr:col>5</xdr:col>
      <xdr:colOff>409575</xdr:colOff>
      <xdr:row>76</xdr:row>
      <xdr:rowOff>78304</xdr:rowOff>
    </xdr:to>
    <xdr:sp macro="" textlink="">
      <xdr:nvSpPr>
        <xdr:cNvPr id="193" name="円/楕円 192"/>
        <xdr:cNvSpPr/>
      </xdr:nvSpPr>
      <xdr:spPr>
        <a:xfrm>
          <a:off x="3746500" y="130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69431</xdr:rowOff>
    </xdr:from>
    <xdr:ext cx="599010" cy="259045"/>
    <xdr:sp macro="" textlink="">
      <xdr:nvSpPr>
        <xdr:cNvPr id="194" name="テキスト ボックス 193"/>
        <xdr:cNvSpPr txBox="1"/>
      </xdr:nvSpPr>
      <xdr:spPr>
        <a:xfrm>
          <a:off x="3497794" y="130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199,080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2442</xdr:rowOff>
    </xdr:from>
    <xdr:to>
      <xdr:col>4</xdr:col>
      <xdr:colOff>206375</xdr:colOff>
      <xdr:row>76</xdr:row>
      <xdr:rowOff>104042</xdr:rowOff>
    </xdr:to>
    <xdr:sp macro="" textlink="">
      <xdr:nvSpPr>
        <xdr:cNvPr id="195" name="円/楕円 194"/>
        <xdr:cNvSpPr/>
      </xdr:nvSpPr>
      <xdr:spPr>
        <a:xfrm>
          <a:off x="2857500" y="130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120568</xdr:rowOff>
    </xdr:from>
    <xdr:ext cx="599010" cy="259045"/>
    <xdr:sp macro="" textlink="">
      <xdr:nvSpPr>
        <xdr:cNvPr id="196" name="テキスト ボックス 195"/>
        <xdr:cNvSpPr txBox="1"/>
      </xdr:nvSpPr>
      <xdr:spPr>
        <a:xfrm>
          <a:off x="2608794" y="1280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39275</xdr:rowOff>
    </xdr:from>
    <xdr:to>
      <xdr:col>3</xdr:col>
      <xdr:colOff>3175</xdr:colOff>
      <xdr:row>76</xdr:row>
      <xdr:rowOff>140875</xdr:rowOff>
    </xdr:to>
    <xdr:sp macro="" textlink="">
      <xdr:nvSpPr>
        <xdr:cNvPr id="197" name="円/楕円 196"/>
        <xdr:cNvSpPr/>
      </xdr:nvSpPr>
      <xdr:spPr>
        <a:xfrm>
          <a:off x="1968500" y="130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157403</xdr:rowOff>
    </xdr:from>
    <xdr:ext cx="599010" cy="259045"/>
    <xdr:sp macro="" textlink="">
      <xdr:nvSpPr>
        <xdr:cNvPr id="198" name="テキスト ボックス 197"/>
        <xdr:cNvSpPr txBox="1"/>
      </xdr:nvSpPr>
      <xdr:spPr>
        <a:xfrm>
          <a:off x="1719794" y="1284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54121</xdr:rowOff>
    </xdr:from>
    <xdr:to>
      <xdr:col>1</xdr:col>
      <xdr:colOff>485775</xdr:colOff>
      <xdr:row>76</xdr:row>
      <xdr:rowOff>155721</xdr:rowOff>
    </xdr:to>
    <xdr:sp macro="" textlink="">
      <xdr:nvSpPr>
        <xdr:cNvPr id="199" name="円/楕円 198"/>
        <xdr:cNvSpPr/>
      </xdr:nvSpPr>
      <xdr:spPr>
        <a:xfrm>
          <a:off x="1079500" y="130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798</xdr:rowOff>
    </xdr:from>
    <xdr:ext cx="599010" cy="259045"/>
    <xdr:sp macro="" textlink="">
      <xdr:nvSpPr>
        <xdr:cNvPr id="200" name="テキスト ボックス 199"/>
        <xdr:cNvSpPr txBox="1"/>
      </xdr:nvSpPr>
      <xdr:spPr>
        <a:xfrm>
          <a:off x="830794" y="1285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61686</xdr:rowOff>
    </xdr:from>
    <xdr:to>
      <xdr:col>6</xdr:col>
      <xdr:colOff>511175</xdr:colOff>
      <xdr:row>97</xdr:row>
      <xdr:rowOff>88703</xdr:rowOff>
    </xdr:to>
    <xdr:cxnSp macro="">
      <xdr:nvCxnSpPr>
        <xdr:cNvPr id="229" name="直線コネクタ 228"/>
        <xdr:cNvCxnSpPr/>
      </xdr:nvCxnSpPr>
      <xdr:spPr>
        <a:xfrm>
          <a:off x="3797300" y="16692336"/>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61686</xdr:rowOff>
    </xdr:from>
    <xdr:to>
      <xdr:col>5</xdr:col>
      <xdr:colOff>358775</xdr:colOff>
      <xdr:row>97</xdr:row>
      <xdr:rowOff>66749</xdr:rowOff>
    </xdr:to>
    <xdr:cxnSp macro="">
      <xdr:nvCxnSpPr>
        <xdr:cNvPr id="232" name="直線コネクタ 231"/>
        <xdr:cNvCxnSpPr/>
      </xdr:nvCxnSpPr>
      <xdr:spPr>
        <a:xfrm flipV="1">
          <a:off x="2908300" y="1669233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66749</xdr:rowOff>
    </xdr:from>
    <xdr:to>
      <xdr:col>4</xdr:col>
      <xdr:colOff>155575</xdr:colOff>
      <xdr:row>97</xdr:row>
      <xdr:rowOff>74089</xdr:rowOff>
    </xdr:to>
    <xdr:cxnSp macro="">
      <xdr:nvCxnSpPr>
        <xdr:cNvPr id="235" name="直線コネクタ 234"/>
        <xdr:cNvCxnSpPr/>
      </xdr:nvCxnSpPr>
      <xdr:spPr>
        <a:xfrm flipV="1">
          <a:off x="2019300" y="16697399"/>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118812</xdr:rowOff>
    </xdr:from>
    <xdr:ext cx="534377" cy="259045"/>
    <xdr:sp macro="" textlink="">
      <xdr:nvSpPr>
        <xdr:cNvPr id="237" name="テキスト ボックス 236"/>
        <xdr:cNvSpPr txBox="1"/>
      </xdr:nvSpPr>
      <xdr:spPr>
        <a:xfrm>
          <a:off x="2641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47537</xdr:rowOff>
    </xdr:from>
    <xdr:to>
      <xdr:col>2</xdr:col>
      <xdr:colOff>638175</xdr:colOff>
      <xdr:row>97</xdr:row>
      <xdr:rowOff>74089</xdr:rowOff>
    </xdr:to>
    <xdr:cxnSp macro="">
      <xdr:nvCxnSpPr>
        <xdr:cNvPr id="238" name="直線コネクタ 237"/>
        <xdr:cNvCxnSpPr/>
      </xdr:nvCxnSpPr>
      <xdr:spPr>
        <a:xfrm>
          <a:off x="1130300" y="16678187"/>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154046</xdr:rowOff>
    </xdr:from>
    <xdr:ext cx="534377" cy="259045"/>
    <xdr:sp macro="" textlink="">
      <xdr:nvSpPr>
        <xdr:cNvPr id="240" name="テキスト ボックス 239"/>
        <xdr:cNvSpPr txBox="1"/>
      </xdr:nvSpPr>
      <xdr:spPr>
        <a:xfrm>
          <a:off x="1752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166242</xdr:rowOff>
    </xdr:from>
    <xdr:ext cx="534377" cy="259045"/>
    <xdr:sp macro="" textlink="">
      <xdr:nvSpPr>
        <xdr:cNvPr id="242" name="テキスト ボックス 241"/>
        <xdr:cNvSpPr txBox="1"/>
      </xdr:nvSpPr>
      <xdr:spPr>
        <a:xfrm>
          <a:off x="863111"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37903</xdr:rowOff>
    </xdr:from>
    <xdr:to>
      <xdr:col>6</xdr:col>
      <xdr:colOff>561975</xdr:colOff>
      <xdr:row>97</xdr:row>
      <xdr:rowOff>139503</xdr:rowOff>
    </xdr:to>
    <xdr:sp macro="" textlink="">
      <xdr:nvSpPr>
        <xdr:cNvPr id="248" name="円/楕円 247"/>
        <xdr:cNvSpPr/>
      </xdr:nvSpPr>
      <xdr:spPr>
        <a:xfrm>
          <a:off x="4584700" y="166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16330</xdr:rowOff>
    </xdr:from>
    <xdr:ext cx="534377" cy="259045"/>
    <xdr:sp macro="" textlink="">
      <xdr:nvSpPr>
        <xdr:cNvPr id="249" name="衛生費該当値テキスト"/>
        <xdr:cNvSpPr txBox="1"/>
      </xdr:nvSpPr>
      <xdr:spPr>
        <a:xfrm>
          <a:off x="4686300" y="166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10886</xdr:rowOff>
    </xdr:from>
    <xdr:to>
      <xdr:col>5</xdr:col>
      <xdr:colOff>409575</xdr:colOff>
      <xdr:row>97</xdr:row>
      <xdr:rowOff>112486</xdr:rowOff>
    </xdr:to>
    <xdr:sp macro="" textlink="">
      <xdr:nvSpPr>
        <xdr:cNvPr id="250" name="円/楕円 249"/>
        <xdr:cNvSpPr/>
      </xdr:nvSpPr>
      <xdr:spPr>
        <a:xfrm>
          <a:off x="3746500" y="166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103613</xdr:rowOff>
    </xdr:from>
    <xdr:ext cx="534377" cy="259045"/>
    <xdr:sp macro="" textlink="">
      <xdr:nvSpPr>
        <xdr:cNvPr id="251" name="テキスト ボックス 250"/>
        <xdr:cNvSpPr txBox="1"/>
      </xdr:nvSpPr>
      <xdr:spPr>
        <a:xfrm>
          <a:off x="3530111" y="167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15949</xdr:rowOff>
    </xdr:from>
    <xdr:to>
      <xdr:col>4</xdr:col>
      <xdr:colOff>206375</xdr:colOff>
      <xdr:row>97</xdr:row>
      <xdr:rowOff>117549</xdr:rowOff>
    </xdr:to>
    <xdr:sp macro="" textlink="">
      <xdr:nvSpPr>
        <xdr:cNvPr id="252" name="円/楕円 251"/>
        <xdr:cNvSpPr/>
      </xdr:nvSpPr>
      <xdr:spPr>
        <a:xfrm>
          <a:off x="2857500" y="166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134076</xdr:rowOff>
    </xdr:from>
    <xdr:ext cx="534377" cy="259045"/>
    <xdr:sp macro="" textlink="">
      <xdr:nvSpPr>
        <xdr:cNvPr id="253" name="テキスト ボックス 252"/>
        <xdr:cNvSpPr txBox="1"/>
      </xdr:nvSpPr>
      <xdr:spPr>
        <a:xfrm>
          <a:off x="2641111" y="1642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23289</xdr:rowOff>
    </xdr:from>
    <xdr:to>
      <xdr:col>3</xdr:col>
      <xdr:colOff>3175</xdr:colOff>
      <xdr:row>97</xdr:row>
      <xdr:rowOff>124889</xdr:rowOff>
    </xdr:to>
    <xdr:sp macro="" textlink="">
      <xdr:nvSpPr>
        <xdr:cNvPr id="254" name="円/楕円 253"/>
        <xdr:cNvSpPr/>
      </xdr:nvSpPr>
      <xdr:spPr>
        <a:xfrm>
          <a:off x="1968500" y="166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141416</xdr:rowOff>
    </xdr:from>
    <xdr:ext cx="534377" cy="259045"/>
    <xdr:sp macro="" textlink="">
      <xdr:nvSpPr>
        <xdr:cNvPr id="255" name="テキスト ボックス 254"/>
        <xdr:cNvSpPr txBox="1"/>
      </xdr:nvSpPr>
      <xdr:spPr>
        <a:xfrm>
          <a:off x="1752111" y="1642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168187</xdr:rowOff>
    </xdr:from>
    <xdr:to>
      <xdr:col>1</xdr:col>
      <xdr:colOff>485775</xdr:colOff>
      <xdr:row>97</xdr:row>
      <xdr:rowOff>98337</xdr:rowOff>
    </xdr:to>
    <xdr:sp macro="" textlink="">
      <xdr:nvSpPr>
        <xdr:cNvPr id="256" name="円/楕円 255"/>
        <xdr:cNvSpPr/>
      </xdr:nvSpPr>
      <xdr:spPr>
        <a:xfrm>
          <a:off x="1079500" y="166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114864</xdr:rowOff>
    </xdr:from>
    <xdr:ext cx="534377" cy="259045"/>
    <xdr:sp macro="" textlink="">
      <xdr:nvSpPr>
        <xdr:cNvPr id="257" name="テキスト ボックス 256"/>
        <xdr:cNvSpPr txBox="1"/>
      </xdr:nvSpPr>
      <xdr:spPr>
        <a:xfrm>
          <a:off x="863111" y="164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97756</xdr:rowOff>
    </xdr:from>
    <xdr:ext cx="469744" cy="259045"/>
    <xdr:sp macro="" textlink="">
      <xdr:nvSpPr>
        <xdr:cNvPr id="294" name="テキスト ボックス 293"/>
        <xdr:cNvSpPr txBox="1"/>
      </xdr:nvSpPr>
      <xdr:spPr>
        <a:xfrm>
          <a:off x="8515427" y="64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73715</xdr:rowOff>
    </xdr:from>
    <xdr:ext cx="469744" cy="259045"/>
    <xdr:sp macro="" textlink="">
      <xdr:nvSpPr>
        <xdr:cNvPr id="297" name="テキスト ボックス 296"/>
        <xdr:cNvSpPr txBox="1"/>
      </xdr:nvSpPr>
      <xdr:spPr>
        <a:xfrm>
          <a:off x="7626427" y="64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76750</xdr:rowOff>
    </xdr:from>
    <xdr:ext cx="469744" cy="259045"/>
    <xdr:sp macro="" textlink="">
      <xdr:nvSpPr>
        <xdr:cNvPr id="299" name="テキスト ボックス 298"/>
        <xdr:cNvSpPr txBox="1"/>
      </xdr:nvSpPr>
      <xdr:spPr>
        <a:xfrm>
          <a:off x="6737427" y="64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18776</xdr:rowOff>
    </xdr:from>
    <xdr:to>
      <xdr:col>15</xdr:col>
      <xdr:colOff>180975</xdr:colOff>
      <xdr:row>59</xdr:row>
      <xdr:rowOff>21430</xdr:rowOff>
    </xdr:to>
    <xdr:cxnSp macro="">
      <xdr:nvCxnSpPr>
        <xdr:cNvPr id="343" name="直線コネクタ 342"/>
        <xdr:cNvCxnSpPr/>
      </xdr:nvCxnSpPr>
      <xdr:spPr>
        <a:xfrm flipV="1">
          <a:off x="9639300" y="10134326"/>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18510</xdr:rowOff>
    </xdr:from>
    <xdr:to>
      <xdr:col>14</xdr:col>
      <xdr:colOff>28575</xdr:colOff>
      <xdr:row>59</xdr:row>
      <xdr:rowOff>21430</xdr:rowOff>
    </xdr:to>
    <xdr:cxnSp macro="">
      <xdr:nvCxnSpPr>
        <xdr:cNvPr id="346" name="直線コネクタ 345"/>
        <xdr:cNvCxnSpPr/>
      </xdr:nvCxnSpPr>
      <xdr:spPr>
        <a:xfrm>
          <a:off x="8750300" y="10134060"/>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18510</xdr:rowOff>
    </xdr:from>
    <xdr:to>
      <xdr:col>12</xdr:col>
      <xdr:colOff>511175</xdr:colOff>
      <xdr:row>59</xdr:row>
      <xdr:rowOff>19894</xdr:rowOff>
    </xdr:to>
    <xdr:cxnSp macro="">
      <xdr:nvCxnSpPr>
        <xdr:cNvPr id="349" name="直線コネクタ 348"/>
        <xdr:cNvCxnSpPr/>
      </xdr:nvCxnSpPr>
      <xdr:spPr>
        <a:xfrm flipV="1">
          <a:off x="7861300" y="10134060"/>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19894</xdr:rowOff>
    </xdr:from>
    <xdr:to>
      <xdr:col>11</xdr:col>
      <xdr:colOff>307975</xdr:colOff>
      <xdr:row>59</xdr:row>
      <xdr:rowOff>21423</xdr:rowOff>
    </xdr:to>
    <xdr:cxnSp macro="">
      <xdr:nvCxnSpPr>
        <xdr:cNvPr id="352" name="直線コネクタ 351"/>
        <xdr:cNvCxnSpPr/>
      </xdr:nvCxnSpPr>
      <xdr:spPr>
        <a:xfrm flipV="1">
          <a:off x="6972300" y="10135444"/>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139426</xdr:rowOff>
    </xdr:from>
    <xdr:to>
      <xdr:col>15</xdr:col>
      <xdr:colOff>231775</xdr:colOff>
      <xdr:row>59</xdr:row>
      <xdr:rowOff>69576</xdr:rowOff>
    </xdr:to>
    <xdr:sp macro="" textlink="">
      <xdr:nvSpPr>
        <xdr:cNvPr id="362" name="円/楕円 361"/>
        <xdr:cNvSpPr/>
      </xdr:nvSpPr>
      <xdr:spPr>
        <a:xfrm>
          <a:off x="10426700" y="100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142080</xdr:rowOff>
    </xdr:from>
    <xdr:to>
      <xdr:col>14</xdr:col>
      <xdr:colOff>79375</xdr:colOff>
      <xdr:row>59</xdr:row>
      <xdr:rowOff>72230</xdr:rowOff>
    </xdr:to>
    <xdr:sp macro="" textlink="">
      <xdr:nvSpPr>
        <xdr:cNvPr id="364" name="円/楕円 363"/>
        <xdr:cNvSpPr/>
      </xdr:nvSpPr>
      <xdr:spPr>
        <a:xfrm>
          <a:off x="9588500" y="100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63357</xdr:rowOff>
    </xdr:from>
    <xdr:ext cx="534377" cy="259045"/>
    <xdr:sp macro="" textlink="">
      <xdr:nvSpPr>
        <xdr:cNvPr id="365" name="テキスト ボックス 364"/>
        <xdr:cNvSpPr txBox="1"/>
      </xdr:nvSpPr>
      <xdr:spPr>
        <a:xfrm>
          <a:off x="9372111" y="101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139160</xdr:rowOff>
    </xdr:from>
    <xdr:to>
      <xdr:col>12</xdr:col>
      <xdr:colOff>561975</xdr:colOff>
      <xdr:row>59</xdr:row>
      <xdr:rowOff>69310</xdr:rowOff>
    </xdr:to>
    <xdr:sp macro="" textlink="">
      <xdr:nvSpPr>
        <xdr:cNvPr id="366" name="円/楕円 365"/>
        <xdr:cNvSpPr/>
      </xdr:nvSpPr>
      <xdr:spPr>
        <a:xfrm>
          <a:off x="8699500" y="100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60437</xdr:rowOff>
    </xdr:from>
    <xdr:ext cx="534377" cy="259045"/>
    <xdr:sp macro="" textlink="">
      <xdr:nvSpPr>
        <xdr:cNvPr id="367" name="テキスト ボックス 366"/>
        <xdr:cNvSpPr txBox="1"/>
      </xdr:nvSpPr>
      <xdr:spPr>
        <a:xfrm>
          <a:off x="8483111" y="101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140544</xdr:rowOff>
    </xdr:from>
    <xdr:to>
      <xdr:col>11</xdr:col>
      <xdr:colOff>358775</xdr:colOff>
      <xdr:row>59</xdr:row>
      <xdr:rowOff>70694</xdr:rowOff>
    </xdr:to>
    <xdr:sp macro="" textlink="">
      <xdr:nvSpPr>
        <xdr:cNvPr id="368" name="円/楕円 367"/>
        <xdr:cNvSpPr/>
      </xdr:nvSpPr>
      <xdr:spPr>
        <a:xfrm>
          <a:off x="7810500" y="10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61821</xdr:rowOff>
    </xdr:from>
    <xdr:ext cx="534377" cy="259045"/>
    <xdr:sp macro="" textlink="">
      <xdr:nvSpPr>
        <xdr:cNvPr id="369" name="テキスト ボックス 368"/>
        <xdr:cNvSpPr txBox="1"/>
      </xdr:nvSpPr>
      <xdr:spPr>
        <a:xfrm>
          <a:off x="7594111" y="101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142073</xdr:rowOff>
    </xdr:from>
    <xdr:to>
      <xdr:col>10</xdr:col>
      <xdr:colOff>155575</xdr:colOff>
      <xdr:row>59</xdr:row>
      <xdr:rowOff>72223</xdr:rowOff>
    </xdr:to>
    <xdr:sp macro="" textlink="">
      <xdr:nvSpPr>
        <xdr:cNvPr id="370" name="円/楕円 369"/>
        <xdr:cNvSpPr/>
      </xdr:nvSpPr>
      <xdr:spPr>
        <a:xfrm>
          <a:off x="6921500" y="100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63350</xdr:rowOff>
    </xdr:from>
    <xdr:ext cx="534377" cy="259045"/>
    <xdr:sp macro="" textlink="">
      <xdr:nvSpPr>
        <xdr:cNvPr id="371" name="テキスト ボックス 370"/>
        <xdr:cNvSpPr txBox="1"/>
      </xdr:nvSpPr>
      <xdr:spPr>
        <a:xfrm>
          <a:off x="6705111" y="1017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148127</xdr:rowOff>
    </xdr:from>
    <xdr:to>
      <xdr:col>15</xdr:col>
      <xdr:colOff>180975</xdr:colOff>
      <xdr:row>78</xdr:row>
      <xdr:rowOff>162663</xdr:rowOff>
    </xdr:to>
    <xdr:cxnSp macro="">
      <xdr:nvCxnSpPr>
        <xdr:cNvPr id="400" name="直線コネクタ 399"/>
        <xdr:cNvCxnSpPr/>
      </xdr:nvCxnSpPr>
      <xdr:spPr>
        <a:xfrm>
          <a:off x="9639300" y="13521227"/>
          <a:ext cx="8382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148127</xdr:rowOff>
    </xdr:from>
    <xdr:to>
      <xdr:col>14</xdr:col>
      <xdr:colOff>28575</xdr:colOff>
      <xdr:row>78</xdr:row>
      <xdr:rowOff>155150</xdr:rowOff>
    </xdr:to>
    <xdr:cxnSp macro="">
      <xdr:nvCxnSpPr>
        <xdr:cNvPr id="403" name="直線コネクタ 402"/>
        <xdr:cNvCxnSpPr/>
      </xdr:nvCxnSpPr>
      <xdr:spPr>
        <a:xfrm flipV="1">
          <a:off x="8750300" y="13521227"/>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151808</xdr:rowOff>
    </xdr:from>
    <xdr:to>
      <xdr:col>12</xdr:col>
      <xdr:colOff>511175</xdr:colOff>
      <xdr:row>78</xdr:row>
      <xdr:rowOff>155150</xdr:rowOff>
    </xdr:to>
    <xdr:cxnSp macro="">
      <xdr:nvCxnSpPr>
        <xdr:cNvPr id="406" name="直線コネクタ 405"/>
        <xdr:cNvCxnSpPr/>
      </xdr:nvCxnSpPr>
      <xdr:spPr>
        <a:xfrm>
          <a:off x="7861300" y="13524908"/>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13963</xdr:rowOff>
    </xdr:from>
    <xdr:ext cx="534377" cy="259045"/>
    <xdr:sp macro="" textlink="">
      <xdr:nvSpPr>
        <xdr:cNvPr id="408" name="テキスト ボックス 407"/>
        <xdr:cNvSpPr txBox="1"/>
      </xdr:nvSpPr>
      <xdr:spPr>
        <a:xfrm>
          <a:off x="8483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75205</xdr:rowOff>
    </xdr:from>
    <xdr:to>
      <xdr:col>11</xdr:col>
      <xdr:colOff>307975</xdr:colOff>
      <xdr:row>78</xdr:row>
      <xdr:rowOff>151808</xdr:rowOff>
    </xdr:to>
    <xdr:cxnSp macro="">
      <xdr:nvCxnSpPr>
        <xdr:cNvPr id="409" name="直線コネクタ 408"/>
        <xdr:cNvCxnSpPr/>
      </xdr:nvCxnSpPr>
      <xdr:spPr>
        <a:xfrm>
          <a:off x="6972300" y="13448305"/>
          <a:ext cx="889000" cy="7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31230</xdr:rowOff>
    </xdr:from>
    <xdr:ext cx="534377" cy="259045"/>
    <xdr:sp macro="" textlink="">
      <xdr:nvSpPr>
        <xdr:cNvPr id="411" name="テキスト ボックス 410"/>
        <xdr:cNvSpPr txBox="1"/>
      </xdr:nvSpPr>
      <xdr:spPr>
        <a:xfrm>
          <a:off x="7594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10546</xdr:rowOff>
    </xdr:from>
    <xdr:ext cx="534377" cy="259045"/>
    <xdr:sp macro="" textlink="">
      <xdr:nvSpPr>
        <xdr:cNvPr id="413" name="テキスト ボックス 412"/>
        <xdr:cNvSpPr txBox="1"/>
      </xdr:nvSpPr>
      <xdr:spPr>
        <a:xfrm>
          <a:off x="6705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111863</xdr:rowOff>
    </xdr:from>
    <xdr:to>
      <xdr:col>15</xdr:col>
      <xdr:colOff>231775</xdr:colOff>
      <xdr:row>79</xdr:row>
      <xdr:rowOff>42013</xdr:rowOff>
    </xdr:to>
    <xdr:sp macro="" textlink="">
      <xdr:nvSpPr>
        <xdr:cNvPr id="419" name="円/楕円 418"/>
        <xdr:cNvSpPr/>
      </xdr:nvSpPr>
      <xdr:spPr>
        <a:xfrm>
          <a:off x="10426700" y="134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26790</xdr:rowOff>
    </xdr:from>
    <xdr:ext cx="534377" cy="259045"/>
    <xdr:sp macro="" textlink="">
      <xdr:nvSpPr>
        <xdr:cNvPr id="420" name="商工費該当値テキスト"/>
        <xdr:cNvSpPr txBox="1"/>
      </xdr:nvSpPr>
      <xdr:spPr>
        <a:xfrm>
          <a:off x="10528300" y="133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97327</xdr:rowOff>
    </xdr:from>
    <xdr:to>
      <xdr:col>14</xdr:col>
      <xdr:colOff>79375</xdr:colOff>
      <xdr:row>79</xdr:row>
      <xdr:rowOff>27477</xdr:rowOff>
    </xdr:to>
    <xdr:sp macro="" textlink="">
      <xdr:nvSpPr>
        <xdr:cNvPr id="421" name="円/楕円 420"/>
        <xdr:cNvSpPr/>
      </xdr:nvSpPr>
      <xdr:spPr>
        <a:xfrm>
          <a:off x="9588500" y="134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18604</xdr:rowOff>
    </xdr:from>
    <xdr:ext cx="534377" cy="259045"/>
    <xdr:sp macro="" textlink="">
      <xdr:nvSpPr>
        <xdr:cNvPr id="422" name="テキスト ボックス 421"/>
        <xdr:cNvSpPr txBox="1"/>
      </xdr:nvSpPr>
      <xdr:spPr>
        <a:xfrm>
          <a:off x="9372111" y="13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104350</xdr:rowOff>
    </xdr:from>
    <xdr:to>
      <xdr:col>12</xdr:col>
      <xdr:colOff>561975</xdr:colOff>
      <xdr:row>79</xdr:row>
      <xdr:rowOff>34500</xdr:rowOff>
    </xdr:to>
    <xdr:sp macro="" textlink="">
      <xdr:nvSpPr>
        <xdr:cNvPr id="423" name="円/楕円 422"/>
        <xdr:cNvSpPr/>
      </xdr:nvSpPr>
      <xdr:spPr>
        <a:xfrm>
          <a:off x="8699500" y="134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25627</xdr:rowOff>
    </xdr:from>
    <xdr:ext cx="534377" cy="259045"/>
    <xdr:sp macro="" textlink="">
      <xdr:nvSpPr>
        <xdr:cNvPr id="424" name="テキスト ボックス 423"/>
        <xdr:cNvSpPr txBox="1"/>
      </xdr:nvSpPr>
      <xdr:spPr>
        <a:xfrm>
          <a:off x="8483111" y="135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101008</xdr:rowOff>
    </xdr:from>
    <xdr:to>
      <xdr:col>11</xdr:col>
      <xdr:colOff>358775</xdr:colOff>
      <xdr:row>79</xdr:row>
      <xdr:rowOff>31158</xdr:rowOff>
    </xdr:to>
    <xdr:sp macro="" textlink="">
      <xdr:nvSpPr>
        <xdr:cNvPr id="425" name="円/楕円 424"/>
        <xdr:cNvSpPr/>
      </xdr:nvSpPr>
      <xdr:spPr>
        <a:xfrm>
          <a:off x="7810500" y="134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22285</xdr:rowOff>
    </xdr:from>
    <xdr:ext cx="534377" cy="259045"/>
    <xdr:sp macro="" textlink="">
      <xdr:nvSpPr>
        <xdr:cNvPr id="426" name="テキスト ボックス 425"/>
        <xdr:cNvSpPr txBox="1"/>
      </xdr:nvSpPr>
      <xdr:spPr>
        <a:xfrm>
          <a:off x="7594111" y="135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24405</xdr:rowOff>
    </xdr:from>
    <xdr:to>
      <xdr:col>10</xdr:col>
      <xdr:colOff>155575</xdr:colOff>
      <xdr:row>78</xdr:row>
      <xdr:rowOff>126005</xdr:rowOff>
    </xdr:to>
    <xdr:sp macro="" textlink="">
      <xdr:nvSpPr>
        <xdr:cNvPr id="427" name="円/楕円 426"/>
        <xdr:cNvSpPr/>
      </xdr:nvSpPr>
      <xdr:spPr>
        <a:xfrm>
          <a:off x="6921500" y="133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142532</xdr:rowOff>
    </xdr:from>
    <xdr:ext cx="534377" cy="259045"/>
    <xdr:sp macro="" textlink="">
      <xdr:nvSpPr>
        <xdr:cNvPr id="428" name="テキスト ボックス 427"/>
        <xdr:cNvSpPr txBox="1"/>
      </xdr:nvSpPr>
      <xdr:spPr>
        <a:xfrm>
          <a:off x="6705111" y="131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106615</xdr:rowOff>
    </xdr:from>
    <xdr:to>
      <xdr:col>15</xdr:col>
      <xdr:colOff>180975</xdr:colOff>
      <xdr:row>98</xdr:row>
      <xdr:rowOff>111320</xdr:rowOff>
    </xdr:to>
    <xdr:cxnSp macro="">
      <xdr:nvCxnSpPr>
        <xdr:cNvPr id="455" name="直線コネクタ 454"/>
        <xdr:cNvCxnSpPr/>
      </xdr:nvCxnSpPr>
      <xdr:spPr>
        <a:xfrm>
          <a:off x="9639300" y="16908715"/>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106615</xdr:rowOff>
    </xdr:from>
    <xdr:to>
      <xdr:col>14</xdr:col>
      <xdr:colOff>28575</xdr:colOff>
      <xdr:row>98</xdr:row>
      <xdr:rowOff>117478</xdr:rowOff>
    </xdr:to>
    <xdr:cxnSp macro="">
      <xdr:nvCxnSpPr>
        <xdr:cNvPr id="458" name="直線コネクタ 457"/>
        <xdr:cNvCxnSpPr/>
      </xdr:nvCxnSpPr>
      <xdr:spPr>
        <a:xfrm flipV="1">
          <a:off x="8750300" y="1690871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116872</xdr:rowOff>
    </xdr:from>
    <xdr:to>
      <xdr:col>12</xdr:col>
      <xdr:colOff>511175</xdr:colOff>
      <xdr:row>98</xdr:row>
      <xdr:rowOff>117478</xdr:rowOff>
    </xdr:to>
    <xdr:cxnSp macro="">
      <xdr:nvCxnSpPr>
        <xdr:cNvPr id="461" name="直線コネクタ 460"/>
        <xdr:cNvCxnSpPr/>
      </xdr:nvCxnSpPr>
      <xdr:spPr>
        <a:xfrm>
          <a:off x="7861300" y="1691897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163754</xdr:rowOff>
    </xdr:from>
    <xdr:ext cx="534377" cy="259045"/>
    <xdr:sp macro="" textlink="">
      <xdr:nvSpPr>
        <xdr:cNvPr id="463" name="テキスト ボックス 462"/>
        <xdr:cNvSpPr txBox="1"/>
      </xdr:nvSpPr>
      <xdr:spPr>
        <a:xfrm>
          <a:off x="8483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114320</xdr:rowOff>
    </xdr:from>
    <xdr:to>
      <xdr:col>11</xdr:col>
      <xdr:colOff>307975</xdr:colOff>
      <xdr:row>98</xdr:row>
      <xdr:rowOff>116872</xdr:rowOff>
    </xdr:to>
    <xdr:cxnSp macro="">
      <xdr:nvCxnSpPr>
        <xdr:cNvPr id="464" name="直線コネクタ 463"/>
        <xdr:cNvCxnSpPr/>
      </xdr:nvCxnSpPr>
      <xdr:spPr>
        <a:xfrm>
          <a:off x="6972300" y="1691642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164622</xdr:rowOff>
    </xdr:from>
    <xdr:ext cx="534377" cy="259045"/>
    <xdr:sp macro="" textlink="">
      <xdr:nvSpPr>
        <xdr:cNvPr id="466" name="テキスト ボックス 465"/>
        <xdr:cNvSpPr txBox="1"/>
      </xdr:nvSpPr>
      <xdr:spPr>
        <a:xfrm>
          <a:off x="7594111" y="166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170032</xdr:rowOff>
    </xdr:from>
    <xdr:ext cx="534377" cy="259045"/>
    <xdr:sp macro="" textlink="">
      <xdr:nvSpPr>
        <xdr:cNvPr id="468" name="テキスト ボックス 467"/>
        <xdr:cNvSpPr txBox="1"/>
      </xdr:nvSpPr>
      <xdr:spPr>
        <a:xfrm>
          <a:off x="6705111" y="166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60520</xdr:rowOff>
    </xdr:from>
    <xdr:to>
      <xdr:col>15</xdr:col>
      <xdr:colOff>231775</xdr:colOff>
      <xdr:row>98</xdr:row>
      <xdr:rowOff>162120</xdr:rowOff>
    </xdr:to>
    <xdr:sp macro="" textlink="">
      <xdr:nvSpPr>
        <xdr:cNvPr id="474" name="円/楕円 473"/>
        <xdr:cNvSpPr/>
      </xdr:nvSpPr>
      <xdr:spPr>
        <a:xfrm>
          <a:off x="10426700" y="168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55815</xdr:rowOff>
    </xdr:from>
    <xdr:to>
      <xdr:col>14</xdr:col>
      <xdr:colOff>79375</xdr:colOff>
      <xdr:row>98</xdr:row>
      <xdr:rowOff>157415</xdr:rowOff>
    </xdr:to>
    <xdr:sp macro="" textlink="">
      <xdr:nvSpPr>
        <xdr:cNvPr id="476" name="円/楕円 475"/>
        <xdr:cNvSpPr/>
      </xdr:nvSpPr>
      <xdr:spPr>
        <a:xfrm>
          <a:off x="9588500" y="168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148542</xdr:rowOff>
    </xdr:from>
    <xdr:ext cx="534377" cy="259045"/>
    <xdr:sp macro="" textlink="">
      <xdr:nvSpPr>
        <xdr:cNvPr id="477" name="テキスト ボックス 476"/>
        <xdr:cNvSpPr txBox="1"/>
      </xdr:nvSpPr>
      <xdr:spPr>
        <a:xfrm>
          <a:off x="9372111" y="169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66678</xdr:rowOff>
    </xdr:from>
    <xdr:to>
      <xdr:col>12</xdr:col>
      <xdr:colOff>561975</xdr:colOff>
      <xdr:row>98</xdr:row>
      <xdr:rowOff>168278</xdr:rowOff>
    </xdr:to>
    <xdr:sp macro="" textlink="">
      <xdr:nvSpPr>
        <xdr:cNvPr id="478" name="円/楕円 477"/>
        <xdr:cNvSpPr/>
      </xdr:nvSpPr>
      <xdr:spPr>
        <a:xfrm>
          <a:off x="8699500" y="168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159405</xdr:rowOff>
    </xdr:from>
    <xdr:ext cx="534377" cy="259045"/>
    <xdr:sp macro="" textlink="">
      <xdr:nvSpPr>
        <xdr:cNvPr id="479" name="テキスト ボックス 478"/>
        <xdr:cNvSpPr txBox="1"/>
      </xdr:nvSpPr>
      <xdr:spPr>
        <a:xfrm>
          <a:off x="8483111" y="169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66072</xdr:rowOff>
    </xdr:from>
    <xdr:to>
      <xdr:col>11</xdr:col>
      <xdr:colOff>358775</xdr:colOff>
      <xdr:row>98</xdr:row>
      <xdr:rowOff>167672</xdr:rowOff>
    </xdr:to>
    <xdr:sp macro="" textlink="">
      <xdr:nvSpPr>
        <xdr:cNvPr id="480" name="円/楕円 479"/>
        <xdr:cNvSpPr/>
      </xdr:nvSpPr>
      <xdr:spPr>
        <a:xfrm>
          <a:off x="7810500" y="168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158799</xdr:rowOff>
    </xdr:from>
    <xdr:ext cx="534377" cy="259045"/>
    <xdr:sp macro="" textlink="">
      <xdr:nvSpPr>
        <xdr:cNvPr id="481" name="テキスト ボックス 480"/>
        <xdr:cNvSpPr txBox="1"/>
      </xdr:nvSpPr>
      <xdr:spPr>
        <a:xfrm>
          <a:off x="7594111" y="1696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63520</xdr:rowOff>
    </xdr:from>
    <xdr:to>
      <xdr:col>10</xdr:col>
      <xdr:colOff>155575</xdr:colOff>
      <xdr:row>98</xdr:row>
      <xdr:rowOff>165120</xdr:rowOff>
    </xdr:to>
    <xdr:sp macro="" textlink="">
      <xdr:nvSpPr>
        <xdr:cNvPr id="482" name="円/楕円 481"/>
        <xdr:cNvSpPr/>
      </xdr:nvSpPr>
      <xdr:spPr>
        <a:xfrm>
          <a:off x="6921500" y="1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156247</xdr:rowOff>
    </xdr:from>
    <xdr:ext cx="534377" cy="259045"/>
    <xdr:sp macro="" textlink="">
      <xdr:nvSpPr>
        <xdr:cNvPr id="483" name="テキスト ボックス 482"/>
        <xdr:cNvSpPr txBox="1"/>
      </xdr:nvSpPr>
      <xdr:spPr>
        <a:xfrm>
          <a:off x="6705111" y="169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164221</xdr:rowOff>
    </xdr:from>
    <xdr:to>
      <xdr:col>23</xdr:col>
      <xdr:colOff>517525</xdr:colOff>
      <xdr:row>37</xdr:row>
      <xdr:rowOff>166347</xdr:rowOff>
    </xdr:to>
    <xdr:cxnSp macro="">
      <xdr:nvCxnSpPr>
        <xdr:cNvPr id="512" name="直線コネクタ 511"/>
        <xdr:cNvCxnSpPr/>
      </xdr:nvCxnSpPr>
      <xdr:spPr>
        <a:xfrm>
          <a:off x="15481300" y="6507871"/>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116345</xdr:rowOff>
    </xdr:from>
    <xdr:to>
      <xdr:col>22</xdr:col>
      <xdr:colOff>365125</xdr:colOff>
      <xdr:row>37</xdr:row>
      <xdr:rowOff>164221</xdr:rowOff>
    </xdr:to>
    <xdr:cxnSp macro="">
      <xdr:nvCxnSpPr>
        <xdr:cNvPr id="515" name="直線コネクタ 514"/>
        <xdr:cNvCxnSpPr/>
      </xdr:nvCxnSpPr>
      <xdr:spPr>
        <a:xfrm>
          <a:off x="14592300" y="6459995"/>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111133</xdr:rowOff>
    </xdr:from>
    <xdr:to>
      <xdr:col>21</xdr:col>
      <xdr:colOff>161925</xdr:colOff>
      <xdr:row>37</xdr:row>
      <xdr:rowOff>116345</xdr:rowOff>
    </xdr:to>
    <xdr:cxnSp macro="">
      <xdr:nvCxnSpPr>
        <xdr:cNvPr id="518" name="直線コネクタ 517"/>
        <xdr:cNvCxnSpPr/>
      </xdr:nvCxnSpPr>
      <xdr:spPr>
        <a:xfrm>
          <a:off x="13703300" y="645478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93032</xdr:rowOff>
    </xdr:from>
    <xdr:ext cx="534377" cy="259045"/>
    <xdr:sp macro="" textlink="">
      <xdr:nvSpPr>
        <xdr:cNvPr id="520" name="テキスト ボックス 519"/>
        <xdr:cNvSpPr txBox="1"/>
      </xdr:nvSpPr>
      <xdr:spPr>
        <a:xfrm>
          <a:off x="14325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111133</xdr:rowOff>
    </xdr:from>
    <xdr:to>
      <xdr:col>19</xdr:col>
      <xdr:colOff>644525</xdr:colOff>
      <xdr:row>37</xdr:row>
      <xdr:rowOff>155702</xdr:rowOff>
    </xdr:to>
    <xdr:cxnSp macro="">
      <xdr:nvCxnSpPr>
        <xdr:cNvPr id="521" name="直線コネクタ 520"/>
        <xdr:cNvCxnSpPr/>
      </xdr:nvCxnSpPr>
      <xdr:spPr>
        <a:xfrm flipV="1">
          <a:off x="12814300" y="6454783"/>
          <a:ext cx="889000" cy="4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164728</xdr:rowOff>
    </xdr:from>
    <xdr:ext cx="534377" cy="259045"/>
    <xdr:sp macro="" textlink="">
      <xdr:nvSpPr>
        <xdr:cNvPr id="523" name="テキスト ボックス 522"/>
        <xdr:cNvSpPr txBox="1"/>
      </xdr:nvSpPr>
      <xdr:spPr>
        <a:xfrm>
          <a:off x="13436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18806</xdr:rowOff>
    </xdr:from>
    <xdr:ext cx="534377" cy="259045"/>
    <xdr:sp macro="" textlink="">
      <xdr:nvSpPr>
        <xdr:cNvPr id="525" name="テキスト ボックス 524"/>
        <xdr:cNvSpPr txBox="1"/>
      </xdr:nvSpPr>
      <xdr:spPr>
        <a:xfrm>
          <a:off x="12547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115547</xdr:rowOff>
    </xdr:from>
    <xdr:to>
      <xdr:col>23</xdr:col>
      <xdr:colOff>568325</xdr:colOff>
      <xdr:row>38</xdr:row>
      <xdr:rowOff>45697</xdr:rowOff>
    </xdr:to>
    <xdr:sp macro="" textlink="">
      <xdr:nvSpPr>
        <xdr:cNvPr id="531" name="円/楕円 530"/>
        <xdr:cNvSpPr/>
      </xdr:nvSpPr>
      <xdr:spPr>
        <a:xfrm>
          <a:off x="16268700" y="64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93974</xdr:rowOff>
    </xdr:from>
    <xdr:ext cx="534377" cy="259045"/>
    <xdr:sp macro="" textlink="">
      <xdr:nvSpPr>
        <xdr:cNvPr id="532" name="消防費該当値テキスト"/>
        <xdr:cNvSpPr txBox="1"/>
      </xdr:nvSpPr>
      <xdr:spPr>
        <a:xfrm>
          <a:off x="16370300" y="643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113421</xdr:rowOff>
    </xdr:from>
    <xdr:to>
      <xdr:col>22</xdr:col>
      <xdr:colOff>415925</xdr:colOff>
      <xdr:row>38</xdr:row>
      <xdr:rowOff>43571</xdr:rowOff>
    </xdr:to>
    <xdr:sp macro="" textlink="">
      <xdr:nvSpPr>
        <xdr:cNvPr id="533" name="円/楕円 532"/>
        <xdr:cNvSpPr/>
      </xdr:nvSpPr>
      <xdr:spPr>
        <a:xfrm>
          <a:off x="15430500" y="64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34698</xdr:rowOff>
    </xdr:from>
    <xdr:ext cx="534377" cy="259045"/>
    <xdr:sp macro="" textlink="">
      <xdr:nvSpPr>
        <xdr:cNvPr id="534" name="テキスト ボックス 533"/>
        <xdr:cNvSpPr txBox="1"/>
      </xdr:nvSpPr>
      <xdr:spPr>
        <a:xfrm>
          <a:off x="15214111" y="65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65545</xdr:rowOff>
    </xdr:from>
    <xdr:to>
      <xdr:col>21</xdr:col>
      <xdr:colOff>212725</xdr:colOff>
      <xdr:row>37</xdr:row>
      <xdr:rowOff>167145</xdr:rowOff>
    </xdr:to>
    <xdr:sp macro="" textlink="">
      <xdr:nvSpPr>
        <xdr:cNvPr id="535" name="円/楕円 534"/>
        <xdr:cNvSpPr/>
      </xdr:nvSpPr>
      <xdr:spPr>
        <a:xfrm>
          <a:off x="14541500" y="64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158272</xdr:rowOff>
    </xdr:from>
    <xdr:ext cx="534377" cy="259045"/>
    <xdr:sp macro="" textlink="">
      <xdr:nvSpPr>
        <xdr:cNvPr id="536" name="テキスト ボックス 535"/>
        <xdr:cNvSpPr txBox="1"/>
      </xdr:nvSpPr>
      <xdr:spPr>
        <a:xfrm>
          <a:off x="14325111" y="65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60333</xdr:rowOff>
    </xdr:from>
    <xdr:to>
      <xdr:col>20</xdr:col>
      <xdr:colOff>9525</xdr:colOff>
      <xdr:row>37</xdr:row>
      <xdr:rowOff>161933</xdr:rowOff>
    </xdr:to>
    <xdr:sp macro="" textlink="">
      <xdr:nvSpPr>
        <xdr:cNvPr id="537" name="円/楕円 536"/>
        <xdr:cNvSpPr/>
      </xdr:nvSpPr>
      <xdr:spPr>
        <a:xfrm>
          <a:off x="13652500" y="64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153060</xdr:rowOff>
    </xdr:from>
    <xdr:ext cx="534377" cy="259045"/>
    <xdr:sp macro="" textlink="">
      <xdr:nvSpPr>
        <xdr:cNvPr id="538" name="テキスト ボックス 537"/>
        <xdr:cNvSpPr txBox="1"/>
      </xdr:nvSpPr>
      <xdr:spPr>
        <a:xfrm>
          <a:off x="13436111" y="64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104902</xdr:rowOff>
    </xdr:from>
    <xdr:to>
      <xdr:col>18</xdr:col>
      <xdr:colOff>492125</xdr:colOff>
      <xdr:row>38</xdr:row>
      <xdr:rowOff>35052</xdr:rowOff>
    </xdr:to>
    <xdr:sp macro="" textlink="">
      <xdr:nvSpPr>
        <xdr:cNvPr id="539" name="円/楕円 538"/>
        <xdr:cNvSpPr/>
      </xdr:nvSpPr>
      <xdr:spPr>
        <a:xfrm>
          <a:off x="12763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26179</xdr:rowOff>
    </xdr:from>
    <xdr:ext cx="534377" cy="259045"/>
    <xdr:sp macro="" textlink="">
      <xdr:nvSpPr>
        <xdr:cNvPr id="540" name="テキスト ボックス 539"/>
        <xdr:cNvSpPr txBox="1"/>
      </xdr:nvSpPr>
      <xdr:spPr>
        <a:xfrm>
          <a:off x="12547111" y="65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92397</xdr:rowOff>
    </xdr:from>
    <xdr:to>
      <xdr:col>23</xdr:col>
      <xdr:colOff>517525</xdr:colOff>
      <xdr:row>58</xdr:row>
      <xdr:rowOff>2984</xdr:rowOff>
    </xdr:to>
    <xdr:cxnSp macro="">
      <xdr:nvCxnSpPr>
        <xdr:cNvPr id="569" name="直線コネクタ 568"/>
        <xdr:cNvCxnSpPr/>
      </xdr:nvCxnSpPr>
      <xdr:spPr>
        <a:xfrm flipV="1">
          <a:off x="15481300" y="9865047"/>
          <a:ext cx="8382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2984</xdr:rowOff>
    </xdr:from>
    <xdr:to>
      <xdr:col>22</xdr:col>
      <xdr:colOff>365125</xdr:colOff>
      <xdr:row>58</xdr:row>
      <xdr:rowOff>8206</xdr:rowOff>
    </xdr:to>
    <xdr:cxnSp macro="">
      <xdr:nvCxnSpPr>
        <xdr:cNvPr id="572" name="直線コネクタ 571"/>
        <xdr:cNvCxnSpPr/>
      </xdr:nvCxnSpPr>
      <xdr:spPr>
        <a:xfrm flipV="1">
          <a:off x="14592300" y="9947084"/>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8206</xdr:rowOff>
    </xdr:from>
    <xdr:to>
      <xdr:col>21</xdr:col>
      <xdr:colOff>161925</xdr:colOff>
      <xdr:row>58</xdr:row>
      <xdr:rowOff>69704</xdr:rowOff>
    </xdr:to>
    <xdr:cxnSp macro="">
      <xdr:nvCxnSpPr>
        <xdr:cNvPr id="575" name="直線コネクタ 574"/>
        <xdr:cNvCxnSpPr/>
      </xdr:nvCxnSpPr>
      <xdr:spPr>
        <a:xfrm flipV="1">
          <a:off x="13703300" y="9952306"/>
          <a:ext cx="889000" cy="6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79691</xdr:rowOff>
    </xdr:from>
    <xdr:ext cx="534377" cy="259045"/>
    <xdr:sp macro="" textlink="">
      <xdr:nvSpPr>
        <xdr:cNvPr id="577" name="テキスト ボックス 576"/>
        <xdr:cNvSpPr txBox="1"/>
      </xdr:nvSpPr>
      <xdr:spPr>
        <a:xfrm>
          <a:off x="14325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69704</xdr:rowOff>
    </xdr:from>
    <xdr:to>
      <xdr:col>19</xdr:col>
      <xdr:colOff>644525</xdr:colOff>
      <xdr:row>58</xdr:row>
      <xdr:rowOff>77841</xdr:rowOff>
    </xdr:to>
    <xdr:cxnSp macro="">
      <xdr:nvCxnSpPr>
        <xdr:cNvPr id="578" name="直線コネクタ 577"/>
        <xdr:cNvCxnSpPr/>
      </xdr:nvCxnSpPr>
      <xdr:spPr>
        <a:xfrm flipV="1">
          <a:off x="12814300" y="10013804"/>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98297</xdr:rowOff>
    </xdr:from>
    <xdr:ext cx="534377" cy="259045"/>
    <xdr:sp macro="" textlink="">
      <xdr:nvSpPr>
        <xdr:cNvPr id="580" name="テキスト ボックス 579"/>
        <xdr:cNvSpPr txBox="1"/>
      </xdr:nvSpPr>
      <xdr:spPr>
        <a:xfrm>
          <a:off x="13436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41597</xdr:rowOff>
    </xdr:from>
    <xdr:to>
      <xdr:col>23</xdr:col>
      <xdr:colOff>568325</xdr:colOff>
      <xdr:row>57</xdr:row>
      <xdr:rowOff>143197</xdr:rowOff>
    </xdr:to>
    <xdr:sp macro="" textlink="">
      <xdr:nvSpPr>
        <xdr:cNvPr id="588" name="円/楕円 587"/>
        <xdr:cNvSpPr/>
      </xdr:nvSpPr>
      <xdr:spPr>
        <a:xfrm>
          <a:off x="16268700" y="98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64474</xdr:rowOff>
    </xdr:from>
    <xdr:ext cx="599010" cy="259045"/>
    <xdr:sp macro="" textlink="">
      <xdr:nvSpPr>
        <xdr:cNvPr id="589" name="教育費該当値テキスト"/>
        <xdr:cNvSpPr txBox="1"/>
      </xdr:nvSpPr>
      <xdr:spPr>
        <a:xfrm>
          <a:off x="16370300" y="966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154,831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123634</xdr:rowOff>
    </xdr:from>
    <xdr:to>
      <xdr:col>22</xdr:col>
      <xdr:colOff>415925</xdr:colOff>
      <xdr:row>58</xdr:row>
      <xdr:rowOff>53784</xdr:rowOff>
    </xdr:to>
    <xdr:sp macro="" textlink="">
      <xdr:nvSpPr>
        <xdr:cNvPr id="590" name="円/楕円 589"/>
        <xdr:cNvSpPr/>
      </xdr:nvSpPr>
      <xdr:spPr>
        <a:xfrm>
          <a:off x="15430500" y="98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44911</xdr:rowOff>
    </xdr:from>
    <xdr:ext cx="599010" cy="259045"/>
    <xdr:sp macro="" textlink="">
      <xdr:nvSpPr>
        <xdr:cNvPr id="591" name="テキスト ボックス 590"/>
        <xdr:cNvSpPr txBox="1"/>
      </xdr:nvSpPr>
      <xdr:spPr>
        <a:xfrm>
          <a:off x="15181794" y="99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128856</xdr:rowOff>
    </xdr:from>
    <xdr:to>
      <xdr:col>21</xdr:col>
      <xdr:colOff>212725</xdr:colOff>
      <xdr:row>58</xdr:row>
      <xdr:rowOff>59006</xdr:rowOff>
    </xdr:to>
    <xdr:sp macro="" textlink="">
      <xdr:nvSpPr>
        <xdr:cNvPr id="592" name="円/楕円 591"/>
        <xdr:cNvSpPr/>
      </xdr:nvSpPr>
      <xdr:spPr>
        <a:xfrm>
          <a:off x="14541500" y="99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75533</xdr:rowOff>
    </xdr:from>
    <xdr:ext cx="599010" cy="259045"/>
    <xdr:sp macro="" textlink="">
      <xdr:nvSpPr>
        <xdr:cNvPr id="593" name="テキスト ボックス 592"/>
        <xdr:cNvSpPr txBox="1"/>
      </xdr:nvSpPr>
      <xdr:spPr>
        <a:xfrm>
          <a:off x="14292794" y="967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18904</xdr:rowOff>
    </xdr:from>
    <xdr:to>
      <xdr:col>20</xdr:col>
      <xdr:colOff>9525</xdr:colOff>
      <xdr:row>58</xdr:row>
      <xdr:rowOff>120504</xdr:rowOff>
    </xdr:to>
    <xdr:sp macro="" textlink="">
      <xdr:nvSpPr>
        <xdr:cNvPr id="594" name="円/楕円 593"/>
        <xdr:cNvSpPr/>
      </xdr:nvSpPr>
      <xdr:spPr>
        <a:xfrm>
          <a:off x="13652500" y="99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111631</xdr:rowOff>
    </xdr:from>
    <xdr:ext cx="534377" cy="259045"/>
    <xdr:sp macro="" textlink="">
      <xdr:nvSpPr>
        <xdr:cNvPr id="595" name="テキスト ボックス 594"/>
        <xdr:cNvSpPr txBox="1"/>
      </xdr:nvSpPr>
      <xdr:spPr>
        <a:xfrm>
          <a:off x="13436111" y="100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27041</xdr:rowOff>
    </xdr:from>
    <xdr:to>
      <xdr:col>18</xdr:col>
      <xdr:colOff>492125</xdr:colOff>
      <xdr:row>58</xdr:row>
      <xdr:rowOff>128641</xdr:rowOff>
    </xdr:to>
    <xdr:sp macro="" textlink="">
      <xdr:nvSpPr>
        <xdr:cNvPr id="596" name="円/楕円 595"/>
        <xdr:cNvSpPr/>
      </xdr:nvSpPr>
      <xdr:spPr>
        <a:xfrm>
          <a:off x="12763500" y="997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119768</xdr:rowOff>
    </xdr:from>
    <xdr:ext cx="534377" cy="259045"/>
    <xdr:sp macro="" textlink="">
      <xdr:nvSpPr>
        <xdr:cNvPr id="597" name="テキスト ボックス 596"/>
        <xdr:cNvSpPr txBox="1"/>
      </xdr:nvSpPr>
      <xdr:spPr>
        <a:xfrm>
          <a:off x="12547111" y="100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40937</xdr:rowOff>
    </xdr:from>
    <xdr:to>
      <xdr:col>23</xdr:col>
      <xdr:colOff>517525</xdr:colOff>
      <xdr:row>79</xdr:row>
      <xdr:rowOff>42766</xdr:rowOff>
    </xdr:to>
    <xdr:cxnSp macro="">
      <xdr:nvCxnSpPr>
        <xdr:cNvPr id="626" name="直線コネクタ 625"/>
        <xdr:cNvCxnSpPr/>
      </xdr:nvCxnSpPr>
      <xdr:spPr>
        <a:xfrm flipV="1">
          <a:off x="15481300" y="1358548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42766</xdr:rowOff>
    </xdr:from>
    <xdr:to>
      <xdr:col>22</xdr:col>
      <xdr:colOff>365125</xdr:colOff>
      <xdr:row>79</xdr:row>
      <xdr:rowOff>43977</xdr:rowOff>
    </xdr:to>
    <xdr:cxnSp macro="">
      <xdr:nvCxnSpPr>
        <xdr:cNvPr id="629" name="直線コネクタ 628"/>
        <xdr:cNvCxnSpPr/>
      </xdr:nvCxnSpPr>
      <xdr:spPr>
        <a:xfrm flipV="1">
          <a:off x="14592300" y="13587316"/>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24924</xdr:rowOff>
    </xdr:from>
    <xdr:to>
      <xdr:col>21</xdr:col>
      <xdr:colOff>161925</xdr:colOff>
      <xdr:row>79</xdr:row>
      <xdr:rowOff>43977</xdr:rowOff>
    </xdr:to>
    <xdr:cxnSp macro="">
      <xdr:nvCxnSpPr>
        <xdr:cNvPr id="632" name="直線コネクタ 631"/>
        <xdr:cNvCxnSpPr/>
      </xdr:nvCxnSpPr>
      <xdr:spPr>
        <a:xfrm>
          <a:off x="13703300" y="13569474"/>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87118</xdr:rowOff>
    </xdr:from>
    <xdr:ext cx="469744" cy="259045"/>
    <xdr:sp macro="" textlink="">
      <xdr:nvSpPr>
        <xdr:cNvPr id="634" name="テキスト ボックス 633"/>
        <xdr:cNvSpPr txBox="1"/>
      </xdr:nvSpPr>
      <xdr:spPr>
        <a:xfrm>
          <a:off x="14357427"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24924</xdr:rowOff>
    </xdr:from>
    <xdr:to>
      <xdr:col>19</xdr:col>
      <xdr:colOff>644525</xdr:colOff>
      <xdr:row>79</xdr:row>
      <xdr:rowOff>42199</xdr:rowOff>
    </xdr:to>
    <xdr:cxnSp macro="">
      <xdr:nvCxnSpPr>
        <xdr:cNvPr id="635" name="直線コネクタ 634"/>
        <xdr:cNvCxnSpPr/>
      </xdr:nvCxnSpPr>
      <xdr:spPr>
        <a:xfrm flipV="1">
          <a:off x="12814300" y="13569474"/>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83252</xdr:rowOff>
    </xdr:from>
    <xdr:ext cx="469744" cy="259045"/>
    <xdr:sp macro="" textlink="">
      <xdr:nvSpPr>
        <xdr:cNvPr id="637" name="テキスト ボックス 636"/>
        <xdr:cNvSpPr txBox="1"/>
      </xdr:nvSpPr>
      <xdr:spPr>
        <a:xfrm>
          <a:off x="13468427"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68959</xdr:rowOff>
    </xdr:from>
    <xdr:ext cx="534377" cy="259045"/>
    <xdr:sp macro="" textlink="">
      <xdr:nvSpPr>
        <xdr:cNvPr id="639" name="テキスト ボックス 638"/>
        <xdr:cNvSpPr txBox="1"/>
      </xdr:nvSpPr>
      <xdr:spPr>
        <a:xfrm>
          <a:off x="12547111" y="13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161587</xdr:rowOff>
    </xdr:from>
    <xdr:to>
      <xdr:col>23</xdr:col>
      <xdr:colOff>568325</xdr:colOff>
      <xdr:row>79</xdr:row>
      <xdr:rowOff>91737</xdr:rowOff>
    </xdr:to>
    <xdr:sp macro="" textlink="">
      <xdr:nvSpPr>
        <xdr:cNvPr id="645" name="円/楕円 644"/>
        <xdr:cNvSpPr/>
      </xdr:nvSpPr>
      <xdr:spPr>
        <a:xfrm>
          <a:off x="16268700" y="135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76514</xdr:rowOff>
    </xdr:from>
    <xdr:ext cx="378565" cy="259045"/>
    <xdr:sp macro="" textlink="">
      <xdr:nvSpPr>
        <xdr:cNvPr id="646" name="災害復旧費該当値テキスト"/>
        <xdr:cNvSpPr txBox="1"/>
      </xdr:nvSpPr>
      <xdr:spPr>
        <a:xfrm>
          <a:off x="16370300" y="13449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163416</xdr:rowOff>
    </xdr:from>
    <xdr:to>
      <xdr:col>22</xdr:col>
      <xdr:colOff>415925</xdr:colOff>
      <xdr:row>79</xdr:row>
      <xdr:rowOff>93566</xdr:rowOff>
    </xdr:to>
    <xdr:sp macro="" textlink="">
      <xdr:nvSpPr>
        <xdr:cNvPr id="647" name="円/楕円 646"/>
        <xdr:cNvSpPr/>
      </xdr:nvSpPr>
      <xdr:spPr>
        <a:xfrm>
          <a:off x="15430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84693</xdr:rowOff>
    </xdr:from>
    <xdr:ext cx="378565" cy="259045"/>
    <xdr:sp macro="" textlink="">
      <xdr:nvSpPr>
        <xdr:cNvPr id="648" name="テキスト ボックス 647"/>
        <xdr:cNvSpPr txBox="1"/>
      </xdr:nvSpPr>
      <xdr:spPr>
        <a:xfrm>
          <a:off x="15292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164627</xdr:rowOff>
    </xdr:from>
    <xdr:to>
      <xdr:col>21</xdr:col>
      <xdr:colOff>212725</xdr:colOff>
      <xdr:row>79</xdr:row>
      <xdr:rowOff>94777</xdr:rowOff>
    </xdr:to>
    <xdr:sp macro="" textlink="">
      <xdr:nvSpPr>
        <xdr:cNvPr id="649" name="円/楕円 648"/>
        <xdr:cNvSpPr/>
      </xdr:nvSpPr>
      <xdr:spPr>
        <a:xfrm>
          <a:off x="14541500" y="135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85904</xdr:rowOff>
    </xdr:from>
    <xdr:ext cx="378565" cy="259045"/>
    <xdr:sp macro="" textlink="">
      <xdr:nvSpPr>
        <xdr:cNvPr id="650" name="テキスト ボックス 649"/>
        <xdr:cNvSpPr txBox="1"/>
      </xdr:nvSpPr>
      <xdr:spPr>
        <a:xfrm>
          <a:off x="14403017" y="1363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145574</xdr:rowOff>
    </xdr:from>
    <xdr:to>
      <xdr:col>20</xdr:col>
      <xdr:colOff>9525</xdr:colOff>
      <xdr:row>79</xdr:row>
      <xdr:rowOff>75724</xdr:rowOff>
    </xdr:to>
    <xdr:sp macro="" textlink="">
      <xdr:nvSpPr>
        <xdr:cNvPr id="651" name="円/楕円 650"/>
        <xdr:cNvSpPr/>
      </xdr:nvSpPr>
      <xdr:spPr>
        <a:xfrm>
          <a:off x="136525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66851</xdr:rowOff>
    </xdr:from>
    <xdr:ext cx="469744" cy="259045"/>
    <xdr:sp macro="" textlink="">
      <xdr:nvSpPr>
        <xdr:cNvPr id="652" name="テキスト ボックス 651"/>
        <xdr:cNvSpPr txBox="1"/>
      </xdr:nvSpPr>
      <xdr:spPr>
        <a:xfrm>
          <a:off x="13468427" y="136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162849</xdr:rowOff>
    </xdr:from>
    <xdr:to>
      <xdr:col>18</xdr:col>
      <xdr:colOff>492125</xdr:colOff>
      <xdr:row>79</xdr:row>
      <xdr:rowOff>92999</xdr:rowOff>
    </xdr:to>
    <xdr:sp macro="" textlink="">
      <xdr:nvSpPr>
        <xdr:cNvPr id="653" name="円/楕円 652"/>
        <xdr:cNvSpPr/>
      </xdr:nvSpPr>
      <xdr:spPr>
        <a:xfrm>
          <a:off x="12763500" y="135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84126</xdr:rowOff>
    </xdr:from>
    <xdr:ext cx="378565" cy="259045"/>
    <xdr:sp macro="" textlink="">
      <xdr:nvSpPr>
        <xdr:cNvPr id="654" name="テキスト ボックス 653"/>
        <xdr:cNvSpPr txBox="1"/>
      </xdr:nvSpPr>
      <xdr:spPr>
        <a:xfrm>
          <a:off x="12625017" y="1362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25398</xdr:rowOff>
    </xdr:from>
    <xdr:to>
      <xdr:col>23</xdr:col>
      <xdr:colOff>517525</xdr:colOff>
      <xdr:row>98</xdr:row>
      <xdr:rowOff>82803</xdr:rowOff>
    </xdr:to>
    <xdr:cxnSp macro="">
      <xdr:nvCxnSpPr>
        <xdr:cNvPr id="683" name="直線コネクタ 682"/>
        <xdr:cNvCxnSpPr/>
      </xdr:nvCxnSpPr>
      <xdr:spPr>
        <a:xfrm flipV="1">
          <a:off x="15481300" y="16827498"/>
          <a:ext cx="838200" cy="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67301</xdr:rowOff>
    </xdr:from>
    <xdr:to>
      <xdr:col>22</xdr:col>
      <xdr:colOff>365125</xdr:colOff>
      <xdr:row>98</xdr:row>
      <xdr:rowOff>82803</xdr:rowOff>
    </xdr:to>
    <xdr:cxnSp macro="">
      <xdr:nvCxnSpPr>
        <xdr:cNvPr id="686" name="直線コネクタ 685"/>
        <xdr:cNvCxnSpPr/>
      </xdr:nvCxnSpPr>
      <xdr:spPr>
        <a:xfrm>
          <a:off x="14592300" y="16869401"/>
          <a:ext cx="8890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57905</xdr:rowOff>
    </xdr:from>
    <xdr:to>
      <xdr:col>21</xdr:col>
      <xdr:colOff>161925</xdr:colOff>
      <xdr:row>98</xdr:row>
      <xdr:rowOff>67301</xdr:rowOff>
    </xdr:to>
    <xdr:cxnSp macro="">
      <xdr:nvCxnSpPr>
        <xdr:cNvPr id="689" name="直線コネクタ 688"/>
        <xdr:cNvCxnSpPr/>
      </xdr:nvCxnSpPr>
      <xdr:spPr>
        <a:xfrm>
          <a:off x="13703300" y="16860005"/>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117879</xdr:rowOff>
    </xdr:from>
    <xdr:ext cx="599010" cy="259045"/>
    <xdr:sp macro="" textlink="">
      <xdr:nvSpPr>
        <xdr:cNvPr id="691" name="テキスト ボックス 690"/>
        <xdr:cNvSpPr txBox="1"/>
      </xdr:nvSpPr>
      <xdr:spPr>
        <a:xfrm>
          <a:off x="14292794" y="1691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166249</xdr:rowOff>
    </xdr:from>
    <xdr:to>
      <xdr:col>19</xdr:col>
      <xdr:colOff>644525</xdr:colOff>
      <xdr:row>98</xdr:row>
      <xdr:rowOff>57905</xdr:rowOff>
    </xdr:to>
    <xdr:cxnSp macro="">
      <xdr:nvCxnSpPr>
        <xdr:cNvPr id="692" name="直線コネクタ 691"/>
        <xdr:cNvCxnSpPr/>
      </xdr:nvCxnSpPr>
      <xdr:spPr>
        <a:xfrm>
          <a:off x="12814300" y="16796899"/>
          <a:ext cx="889000" cy="6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119198</xdr:rowOff>
    </xdr:from>
    <xdr:ext cx="599010" cy="259045"/>
    <xdr:sp macro="" textlink="">
      <xdr:nvSpPr>
        <xdr:cNvPr id="694" name="テキスト ボックス 693"/>
        <xdr:cNvSpPr txBox="1"/>
      </xdr:nvSpPr>
      <xdr:spPr>
        <a:xfrm>
          <a:off x="13403794" y="169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116451</xdr:rowOff>
    </xdr:from>
    <xdr:ext cx="599010" cy="259045"/>
    <xdr:sp macro="" textlink="">
      <xdr:nvSpPr>
        <xdr:cNvPr id="696" name="テキスト ボックス 695"/>
        <xdr:cNvSpPr txBox="1"/>
      </xdr:nvSpPr>
      <xdr:spPr>
        <a:xfrm>
          <a:off x="12514794" y="1691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146048</xdr:rowOff>
    </xdr:from>
    <xdr:to>
      <xdr:col>23</xdr:col>
      <xdr:colOff>568325</xdr:colOff>
      <xdr:row>98</xdr:row>
      <xdr:rowOff>76198</xdr:rowOff>
    </xdr:to>
    <xdr:sp macro="" textlink="">
      <xdr:nvSpPr>
        <xdr:cNvPr id="702" name="円/楕円 701"/>
        <xdr:cNvSpPr/>
      </xdr:nvSpPr>
      <xdr:spPr>
        <a:xfrm>
          <a:off x="16268700" y="167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168925</xdr:rowOff>
    </xdr:from>
    <xdr:ext cx="599010" cy="259045"/>
    <xdr:sp macro="" textlink="">
      <xdr:nvSpPr>
        <xdr:cNvPr id="703" name="公債費該当値テキスト"/>
        <xdr:cNvSpPr txBox="1"/>
      </xdr:nvSpPr>
      <xdr:spPr>
        <a:xfrm>
          <a:off x="16370300" y="1662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32003</xdr:rowOff>
    </xdr:from>
    <xdr:to>
      <xdr:col>22</xdr:col>
      <xdr:colOff>415925</xdr:colOff>
      <xdr:row>98</xdr:row>
      <xdr:rowOff>133603</xdr:rowOff>
    </xdr:to>
    <xdr:sp macro="" textlink="">
      <xdr:nvSpPr>
        <xdr:cNvPr id="704" name="円/楕円 703"/>
        <xdr:cNvSpPr/>
      </xdr:nvSpPr>
      <xdr:spPr>
        <a:xfrm>
          <a:off x="15430500" y="168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124730</xdr:rowOff>
    </xdr:from>
    <xdr:ext cx="599010" cy="259045"/>
    <xdr:sp macro="" textlink="">
      <xdr:nvSpPr>
        <xdr:cNvPr id="705" name="テキスト ボックス 704"/>
        <xdr:cNvSpPr txBox="1"/>
      </xdr:nvSpPr>
      <xdr:spPr>
        <a:xfrm>
          <a:off x="15181794" y="1692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16501</xdr:rowOff>
    </xdr:from>
    <xdr:to>
      <xdr:col>21</xdr:col>
      <xdr:colOff>212725</xdr:colOff>
      <xdr:row>98</xdr:row>
      <xdr:rowOff>118101</xdr:rowOff>
    </xdr:to>
    <xdr:sp macro="" textlink="">
      <xdr:nvSpPr>
        <xdr:cNvPr id="706" name="円/楕円 705"/>
        <xdr:cNvSpPr/>
      </xdr:nvSpPr>
      <xdr:spPr>
        <a:xfrm>
          <a:off x="14541500" y="16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134628</xdr:rowOff>
    </xdr:from>
    <xdr:ext cx="599010" cy="259045"/>
    <xdr:sp macro="" textlink="">
      <xdr:nvSpPr>
        <xdr:cNvPr id="707" name="テキスト ボックス 706"/>
        <xdr:cNvSpPr txBox="1"/>
      </xdr:nvSpPr>
      <xdr:spPr>
        <a:xfrm>
          <a:off x="14292794" y="165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7105</xdr:rowOff>
    </xdr:from>
    <xdr:to>
      <xdr:col>20</xdr:col>
      <xdr:colOff>9525</xdr:colOff>
      <xdr:row>98</xdr:row>
      <xdr:rowOff>108705</xdr:rowOff>
    </xdr:to>
    <xdr:sp macro="" textlink="">
      <xdr:nvSpPr>
        <xdr:cNvPr id="708" name="円/楕円 707"/>
        <xdr:cNvSpPr/>
      </xdr:nvSpPr>
      <xdr:spPr>
        <a:xfrm>
          <a:off x="13652500" y="168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125232</xdr:rowOff>
    </xdr:from>
    <xdr:ext cx="599010" cy="259045"/>
    <xdr:sp macro="" textlink="">
      <xdr:nvSpPr>
        <xdr:cNvPr id="709" name="テキスト ボックス 708"/>
        <xdr:cNvSpPr txBox="1"/>
      </xdr:nvSpPr>
      <xdr:spPr>
        <a:xfrm>
          <a:off x="13403794" y="165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115449</xdr:rowOff>
    </xdr:from>
    <xdr:to>
      <xdr:col>18</xdr:col>
      <xdr:colOff>492125</xdr:colOff>
      <xdr:row>98</xdr:row>
      <xdr:rowOff>45599</xdr:rowOff>
    </xdr:to>
    <xdr:sp macro="" textlink="">
      <xdr:nvSpPr>
        <xdr:cNvPr id="710" name="円/楕円 709"/>
        <xdr:cNvSpPr/>
      </xdr:nvSpPr>
      <xdr:spPr>
        <a:xfrm>
          <a:off x="12763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62126</xdr:rowOff>
    </xdr:from>
    <xdr:ext cx="599010" cy="259045"/>
    <xdr:sp macro="" textlink="">
      <xdr:nvSpPr>
        <xdr:cNvPr id="711" name="テキスト ボックス 710"/>
        <xdr:cNvSpPr txBox="1"/>
      </xdr:nvSpPr>
      <xdr:spPr>
        <a:xfrm>
          <a:off x="12514794" y="165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年度決算でみると、</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以外は類似団体の住民一人当たりコストを下回っている。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154,831</a:t>
          </a:r>
          <a:r>
            <a:rPr kumimoji="1" lang="ja-JP" altLang="ja-JP" sz="1100">
              <a:solidFill>
                <a:schemeClr val="dk1"/>
              </a:solidFill>
              <a:effectLst/>
              <a:latin typeface="+mn-lt"/>
              <a:ea typeface="+mn-ea"/>
              <a:cs typeface="+mn-cs"/>
            </a:rPr>
            <a:t>円となっており、類似団体と比較して一人当たりコストが高い状況で推移している。</a:t>
          </a:r>
          <a:r>
            <a:rPr kumimoji="1" lang="ja-JP" altLang="en-US" sz="1100">
              <a:solidFill>
                <a:schemeClr val="dk1"/>
              </a:solidFill>
              <a:effectLst/>
              <a:latin typeface="+mn-lt"/>
              <a:ea typeface="+mn-ea"/>
              <a:cs typeface="+mn-cs"/>
            </a:rPr>
            <a:t>特に特定地区公園（サッカー場建設）</a:t>
          </a:r>
          <a:r>
            <a:rPr kumimoji="1" lang="ja-JP" altLang="ja-JP" sz="1100">
              <a:solidFill>
                <a:schemeClr val="dk1"/>
              </a:solidFill>
              <a:effectLst/>
              <a:latin typeface="+mn-lt"/>
              <a:ea typeface="+mn-ea"/>
              <a:cs typeface="+mn-cs"/>
            </a:rPr>
            <a:t>費用が増加したことが要因している。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特定地区公園も平成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年度完了予定であり、平成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年度からは筑北スマートインターチェンジ建設予定であり、公債費についても　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年度がピークと見込んでいる</a:t>
          </a:r>
        </a:p>
        <a:p>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全会計において黒字となっている。</a:t>
          </a:r>
          <a:endParaRPr lang="ja-JP" altLang="ja-JP" sz="1400">
            <a:effectLst/>
          </a:endParaRPr>
        </a:p>
        <a:p>
          <a:r>
            <a:rPr kumimoji="1" lang="ja-JP" altLang="ja-JP" sz="1100">
              <a:solidFill>
                <a:schemeClr val="dk1"/>
              </a:solidFill>
              <a:effectLst/>
              <a:latin typeface="+mn-lt"/>
              <a:ea typeface="+mn-ea"/>
              <a:cs typeface="+mn-cs"/>
            </a:rPr>
            <a:t>　一般会計で実質収支比率が低い数値を推移しているのは、決算見込額を正確に把握するよう努め、なるべく次年度への繰越金が多額とならないようにし、財政調整基金及び減債基金へ積み立てる財政運営を行っている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これまで一般会計ほか各特別会計全体を通じて赤字が生じることなく、それぞれ運営を実施してきている。今後も各会計において、計画的に事業を進めるとともに、経営の健全化を推進していくこととする。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5049903</v>
      </c>
      <c r="BO4" s="381"/>
      <c r="BP4" s="381"/>
      <c r="BQ4" s="381"/>
      <c r="BR4" s="381"/>
      <c r="BS4" s="381"/>
      <c r="BT4" s="381"/>
      <c r="BU4" s="382"/>
      <c r="BV4" s="380">
        <v>4996538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4889124</v>
      </c>
      <c r="BO5" s="418"/>
      <c r="BP5" s="418"/>
      <c r="BQ5" s="418"/>
      <c r="BR5" s="418"/>
      <c r="BS5" s="418"/>
      <c r="BT5" s="418"/>
      <c r="BU5" s="419"/>
      <c r="BV5" s="417">
        <v>4824973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76.599999999999994</v>
      </c>
      <c r="CU5" s="415"/>
      <c r="CV5" s="415"/>
      <c r="CW5" s="415"/>
      <c r="CX5" s="415"/>
      <c r="CY5" s="415"/>
      <c r="CZ5" s="415"/>
      <c r="DA5" s="416"/>
      <c r="DB5" s="414">
        <v>72.900000000000006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160779</v>
      </c>
      <c r="BO6" s="418"/>
      <c r="BP6" s="418"/>
      <c r="BQ6" s="418"/>
      <c r="BR6" s="418"/>
      <c r="BS6" s="418"/>
      <c r="BT6" s="418"/>
      <c r="BU6" s="419"/>
      <c r="BV6" s="417">
        <v>171565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79.599999999999994</v>
      </c>
      <c r="CU6" s="455"/>
      <c r="CV6" s="455"/>
      <c r="CW6" s="455"/>
      <c r="CX6" s="455"/>
      <c r="CY6" s="455"/>
      <c r="CZ6" s="455"/>
      <c r="DA6" s="456"/>
      <c r="DB6" s="454">
        <v>76.599999999999994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3237</v>
      </c>
      <c r="BO7" s="418"/>
      <c r="BP7" s="418"/>
      <c r="BQ7" s="418"/>
      <c r="BR7" s="418"/>
      <c r="BS7" s="418"/>
      <c r="BT7" s="418"/>
      <c r="BU7" s="419"/>
      <c r="BV7" s="417">
        <v>67982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3034996</v>
      </c>
      <c r="CU7" s="418"/>
      <c r="CV7" s="418"/>
      <c r="CW7" s="418"/>
      <c r="CX7" s="418"/>
      <c r="CY7" s="418"/>
      <c r="CZ7" s="418"/>
      <c r="DA7" s="419"/>
      <c r="DB7" s="417">
        <v>3166235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157542</v>
      </c>
      <c r="BO8" s="418"/>
      <c r="BP8" s="418"/>
      <c r="BQ8" s="418"/>
      <c r="BR8" s="418"/>
      <c r="BS8" s="418"/>
      <c r="BT8" s="418"/>
      <c r="BU8" s="419"/>
      <c r="BV8" s="417">
        <v>103583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0.17</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4730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53959</v>
      </c>
      <c r="BO9" s="418"/>
      <c r="BP9" s="418"/>
      <c r="BQ9" s="418"/>
      <c r="BR9" s="418"/>
      <c r="BS9" s="418"/>
      <c r="BT9" s="418"/>
      <c r="BU9" s="419"/>
      <c r="BV9" s="417">
        <v>-12025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19.5</v>
      </c>
      <c r="CU9" s="415"/>
      <c r="CV9" s="415"/>
      <c r="CW9" s="415"/>
      <c r="CX9" s="415"/>
      <c r="CY9" s="415"/>
      <c r="CZ9" s="415"/>
      <c r="DA9" s="416"/>
      <c r="DB9" s="414">
        <v>13.6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5172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117990</v>
      </c>
      <c r="BO10" s="418"/>
      <c r="BP10" s="418"/>
      <c r="BQ10" s="418"/>
      <c r="BR10" s="418"/>
      <c r="BS10" s="418"/>
      <c r="BT10" s="418"/>
      <c r="BU10" s="419"/>
      <c r="BV10" s="417">
        <v>275391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229744</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4790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4753</v>
      </c>
      <c r="S13" s="499"/>
      <c r="T13" s="499"/>
      <c r="U13" s="499"/>
      <c r="V13" s="500"/>
      <c r="W13" s="433" t="s">
        <v>125</v>
      </c>
      <c r="X13" s="434"/>
      <c r="Y13" s="434"/>
      <c r="Z13" s="434"/>
      <c r="AA13" s="434"/>
      <c r="AB13" s="424"/>
      <c r="AC13" s="468">
        <v>512</v>
      </c>
      <c r="AD13" s="469"/>
      <c r="AE13" s="469"/>
      <c r="AF13" s="469"/>
      <c r="AG13" s="508"/>
      <c r="AH13" s="468">
        <v>579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401693</v>
      </c>
      <c r="BO13" s="418"/>
      <c r="BP13" s="418"/>
      <c r="BQ13" s="418"/>
      <c r="BR13" s="418"/>
      <c r="BS13" s="418"/>
      <c r="BT13" s="418"/>
      <c r="BU13" s="419"/>
      <c r="BV13" s="417">
        <v>263366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5.7</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4893</v>
      </c>
      <c r="S14" s="499"/>
      <c r="T14" s="499"/>
      <c r="U14" s="499"/>
      <c r="V14" s="500"/>
      <c r="W14" s="407"/>
      <c r="X14" s="408"/>
      <c r="Y14" s="408"/>
      <c r="Z14" s="408"/>
      <c r="AA14" s="408"/>
      <c r="AB14" s="397"/>
      <c r="AC14" s="501">
        <v>21.1</v>
      </c>
      <c r="AD14" s="502"/>
      <c r="AE14" s="502"/>
      <c r="AF14" s="502"/>
      <c r="AG14" s="503"/>
      <c r="AH14" s="501">
        <v>21.7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4851</v>
      </c>
      <c r="S15" s="499"/>
      <c r="T15" s="499"/>
      <c r="U15" s="499"/>
      <c r="V15" s="500"/>
      <c r="W15" s="433" t="s">
        <v>132</v>
      </c>
      <c r="X15" s="434"/>
      <c r="Y15" s="434"/>
      <c r="Z15" s="434"/>
      <c r="AA15" s="434"/>
      <c r="AB15" s="424"/>
      <c r="AC15" s="468">
        <v>578</v>
      </c>
      <c r="AD15" s="469"/>
      <c r="AE15" s="469"/>
      <c r="AF15" s="469"/>
      <c r="AG15" s="508"/>
      <c r="AH15" s="468">
        <v>685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440140</v>
      </c>
      <c r="BO15" s="381"/>
      <c r="BP15" s="381"/>
      <c r="BQ15" s="381"/>
      <c r="BR15" s="381"/>
      <c r="BS15" s="381"/>
      <c r="BT15" s="381"/>
      <c r="BU15" s="382"/>
      <c r="BV15" s="380">
        <v>439890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23.8</v>
      </c>
      <c r="AD16" s="502"/>
      <c r="AE16" s="502"/>
      <c r="AF16" s="502"/>
      <c r="AG16" s="503"/>
      <c r="AH16" s="501">
        <v>25.6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2683658</v>
      </c>
      <c r="BO16" s="418"/>
      <c r="BP16" s="418"/>
      <c r="BQ16" s="418"/>
      <c r="BR16" s="418"/>
      <c r="BS16" s="418"/>
      <c r="BT16" s="418"/>
      <c r="BU16" s="419"/>
      <c r="BV16" s="417">
        <v>2595143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1334</v>
      </c>
      <c r="AD17" s="469"/>
      <c r="AE17" s="469"/>
      <c r="AF17" s="469"/>
      <c r="AG17" s="508"/>
      <c r="AH17" s="468">
        <v>1407</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538050</v>
      </c>
      <c r="BO17" s="418"/>
      <c r="BP17" s="418"/>
      <c r="BQ17" s="418"/>
      <c r="BR17" s="418"/>
      <c r="BS17" s="418"/>
      <c r="BT17" s="418"/>
      <c r="BU17" s="419"/>
      <c r="BV17" s="417">
        <v>538863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99.47</v>
      </c>
      <c r="M18" s="530"/>
      <c r="N18" s="530"/>
      <c r="O18" s="530"/>
      <c r="P18" s="530"/>
      <c r="Q18" s="530"/>
      <c r="R18" s="531"/>
      <c r="S18" s="531"/>
      <c r="T18" s="531"/>
      <c r="U18" s="531"/>
      <c r="V18" s="532"/>
      <c r="W18" s="435"/>
      <c r="X18" s="436"/>
      <c r="Y18" s="436"/>
      <c r="Z18" s="436"/>
      <c r="AA18" s="436"/>
      <c r="AB18" s="427"/>
      <c r="AC18" s="533">
        <v>55</v>
      </c>
      <c r="AD18" s="534"/>
      <c r="AE18" s="534"/>
      <c r="AF18" s="534"/>
      <c r="AG18" s="535"/>
      <c r="AH18" s="533">
        <v>52.7</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2334759</v>
      </c>
      <c r="BO18" s="418"/>
      <c r="BP18" s="418"/>
      <c r="BQ18" s="418"/>
      <c r="BR18" s="418"/>
      <c r="BS18" s="418"/>
      <c r="BT18" s="418"/>
      <c r="BU18" s="419"/>
      <c r="BV18" s="417">
        <v>2326323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3591353</v>
      </c>
      <c r="BO19" s="418"/>
      <c r="BP19" s="418"/>
      <c r="BQ19" s="418"/>
      <c r="BR19" s="418"/>
      <c r="BS19" s="418"/>
      <c r="BT19" s="418"/>
      <c r="BU19" s="419"/>
      <c r="BV19" s="417">
        <v>3606934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1780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4110641</v>
      </c>
      <c r="BO23" s="418"/>
      <c r="BP23" s="418"/>
      <c r="BQ23" s="418"/>
      <c r="BR23" s="418"/>
      <c r="BS23" s="418"/>
      <c r="BT23" s="418"/>
      <c r="BU23" s="419"/>
      <c r="BV23" s="417">
        <v>4192363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6850</v>
      </c>
      <c r="R24" s="469"/>
      <c r="S24" s="469"/>
      <c r="T24" s="469"/>
      <c r="U24" s="469"/>
      <c r="V24" s="508"/>
      <c r="W24" s="563"/>
      <c r="X24" s="551"/>
      <c r="Y24" s="552"/>
      <c r="Z24" s="467" t="s">
        <v>156</v>
      </c>
      <c r="AA24" s="447"/>
      <c r="AB24" s="447"/>
      <c r="AC24" s="447"/>
      <c r="AD24" s="447"/>
      <c r="AE24" s="447"/>
      <c r="AF24" s="447"/>
      <c r="AG24" s="448"/>
      <c r="AH24" s="468">
        <v>83</v>
      </c>
      <c r="AI24" s="469"/>
      <c r="AJ24" s="469"/>
      <c r="AK24" s="469"/>
      <c r="AL24" s="508"/>
      <c r="AM24" s="468">
        <v>263276</v>
      </c>
      <c r="AN24" s="469"/>
      <c r="AO24" s="469"/>
      <c r="AP24" s="469"/>
      <c r="AQ24" s="469"/>
      <c r="AR24" s="508"/>
      <c r="AS24" s="468">
        <v>3172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1916484</v>
      </c>
      <c r="BO24" s="418"/>
      <c r="BP24" s="418"/>
      <c r="BQ24" s="418"/>
      <c r="BR24" s="418"/>
      <c r="BS24" s="418"/>
      <c r="BT24" s="418"/>
      <c r="BU24" s="419"/>
      <c r="BV24" s="417">
        <v>2136198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5680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10354</v>
      </c>
      <c r="BO25" s="381"/>
      <c r="BP25" s="381"/>
      <c r="BQ25" s="381"/>
      <c r="BR25" s="381"/>
      <c r="BS25" s="381"/>
      <c r="BT25" s="381"/>
      <c r="BU25" s="382"/>
      <c r="BV25" s="380">
        <v>22312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5000</v>
      </c>
      <c r="R26" s="469"/>
      <c r="S26" s="469"/>
      <c r="T26" s="469"/>
      <c r="U26" s="469"/>
      <c r="V26" s="508"/>
      <c r="W26" s="563"/>
      <c r="X26" s="551"/>
      <c r="Y26" s="552"/>
      <c r="Z26" s="467" t="s">
        <v>162</v>
      </c>
      <c r="AA26" s="573"/>
      <c r="AB26" s="573"/>
      <c r="AC26" s="573"/>
      <c r="AD26" s="573"/>
      <c r="AE26" s="573"/>
      <c r="AF26" s="573"/>
      <c r="AG26" s="574"/>
      <c r="AH26" s="468">
        <v>5</v>
      </c>
      <c r="AI26" s="469"/>
      <c r="AJ26" s="469"/>
      <c r="AK26" s="469"/>
      <c r="AL26" s="508"/>
      <c r="AM26" s="468">
        <v>13855</v>
      </c>
      <c r="AN26" s="469"/>
      <c r="AO26" s="469"/>
      <c r="AP26" s="469"/>
      <c r="AQ26" s="469"/>
      <c r="AR26" s="508"/>
      <c r="AS26" s="468">
        <v>2771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2590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1840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2621735</v>
      </c>
      <c r="BO28" s="381"/>
      <c r="BP28" s="381"/>
      <c r="BQ28" s="381"/>
      <c r="BR28" s="381"/>
      <c r="BS28" s="381"/>
      <c r="BT28" s="381"/>
      <c r="BU28" s="382"/>
      <c r="BV28" s="380">
        <v>2503745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1640</v>
      </c>
      <c r="R29" s="469"/>
      <c r="S29" s="469"/>
      <c r="T29" s="469"/>
      <c r="U29" s="469"/>
      <c r="V29" s="508"/>
      <c r="W29" s="564"/>
      <c r="X29" s="565"/>
      <c r="Y29" s="566"/>
      <c r="Z29" s="467" t="s">
        <v>172</v>
      </c>
      <c r="AA29" s="447"/>
      <c r="AB29" s="447"/>
      <c r="AC29" s="447"/>
      <c r="AD29" s="447"/>
      <c r="AE29" s="447"/>
      <c r="AF29" s="447"/>
      <c r="AG29" s="448"/>
      <c r="AH29" s="468">
        <v>83</v>
      </c>
      <c r="AI29" s="469"/>
      <c r="AJ29" s="469"/>
      <c r="AK29" s="469"/>
      <c r="AL29" s="508"/>
      <c r="AM29" s="468">
        <v>263276</v>
      </c>
      <c r="AN29" s="469"/>
      <c r="AO29" s="469"/>
      <c r="AP29" s="469"/>
      <c r="AQ29" s="469"/>
      <c r="AR29" s="508"/>
      <c r="AS29" s="468">
        <v>3172</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387380</v>
      </c>
      <c r="BO29" s="418"/>
      <c r="BP29" s="418"/>
      <c r="BQ29" s="418"/>
      <c r="BR29" s="418"/>
      <c r="BS29" s="418"/>
      <c r="BT29" s="418"/>
      <c r="BU29" s="419"/>
      <c r="BV29" s="417">
        <v>578409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844681</v>
      </c>
      <c r="BO30" s="587"/>
      <c r="BP30" s="587"/>
      <c r="BQ30" s="587"/>
      <c r="BR30" s="587"/>
      <c r="BS30" s="587"/>
      <c r="BT30" s="587"/>
      <c r="BU30" s="588"/>
      <c r="BV30" s="586">
        <v>542775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筑北村国民健康保険特別会計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筑北村簡易水道事業特別会計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松本広域連合（一般会計）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㈶筑北村開発公社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筑北村バス事業特別会計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筑北村国民健康保険診療所特別会計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筑北村集落排水事業特別会計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松本広域連合（松本地域ふるさと基金事業特別会計）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筑北村介護保険特別会計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筑北村合併浄化槽事業特別会計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安曇野松筑広域環境施設組合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筑北村後期高齢者医療特別会計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IF('各会計、関係団体の財政状況及び健全化判断比率'!B35="","",'各会計、関係団体の財政状況及び健全化判断比率'!B35)</f>
        <v>筑北村とくら温泉施設特別会計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穂高広域施設組合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IF('各会計、関係団体の財政状況及び健全化判断比率'!B36="","",'各会計、関係団体の財政状況及び健全化判断比率'!B36)</f>
        <v>筑北村差切峡温泉施設特別会計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松塩安筑老人福祉施設組合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12</v>
      </c>
      <c r="BF39" s="598"/>
      <c r="BG39" s="599" t="str">
        <f>IF('各会計、関係団体の財政状況及び健全化判断比率'!B37="","",'各会計、関係団体の財政状況及び健全化判断比率'!B37)</f>
        <v>筑北村冠着温泉施設特別会計</v>
      </c>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麻績村筑北村学校組合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13</v>
      </c>
      <c r="BF40" s="598"/>
      <c r="BG40" s="599" t="str">
        <f>IF('各会計、関係団体の財政状況及び健全化判断比率'!B38="","",'各会計、関係団体の財政状況及び健全化判断比率'!B38)</f>
        <v>筑北村宅地造成事業特別会計</v>
      </c>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東筑摩郡筑北保健衛生施設組合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松塩筑木曽老人福祉施設組合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長野県後期高齢者医療広域連合（後期高齢者医療特別会計）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x14ac:dyDescent="0.15">
      <c r="A34" s="22"/>
      <c r="B34" s="31"/>
      <c r="C34" s="1184" t="s">
        <v>538</v>
      </c>
      <c r="D34" s="1184"/>
      <c r="E34" s="1185"/>
      <c r="F34" s="32">
        <v>2.97</v>
      </c>
      <c r="G34" s="33">
        <v>4.04</v>
      </c>
      <c r="H34" s="33">
        <v>3.67</v>
      </c>
      <c r="I34" s="33">
        <v>3.24</v>
      </c>
      <c r="J34" s="34">
        <v>5.18</v>
      </c>
      <c r="K34" s="22"/>
      <c r="L34" s="22"/>
      <c r="M34" s="22"/>
      <c r="N34" s="22"/>
      <c r="O34" s="22"/>
      <c r="P34" s="22"/>
    </row>
    <row r="35" spans="1:16" ht="39" customHeight="1" x14ac:dyDescent="0.15">
      <c r="A35" s="22"/>
      <c r="B35" s="35"/>
      <c r="C35" s="1178" t="s">
        <v>539</v>
      </c>
      <c r="D35" s="1179"/>
      <c r="E35" s="1180"/>
      <c r="F35" s="36">
        <v>1.03</v>
      </c>
      <c r="G35" s="37">
        <v>0.24</v>
      </c>
      <c r="H35" s="37">
        <v>0.48</v>
      </c>
      <c r="I35" s="37">
        <v>0.62</v>
      </c>
      <c r="J35" s="38">
        <v>0.99</v>
      </c>
      <c r="K35" s="22"/>
      <c r="L35" s="22"/>
      <c r="M35" s="22"/>
      <c r="N35" s="22"/>
      <c r="O35" s="22"/>
      <c r="P35" s="22"/>
    </row>
    <row r="36" spans="1:16" ht="39" customHeight="1" x14ac:dyDescent="0.15">
      <c r="A36" s="22"/>
      <c r="B36" s="35"/>
      <c r="C36" s="1178" t="s">
        <v>540</v>
      </c>
      <c r="D36" s="1179"/>
      <c r="E36" s="1180"/>
      <c r="F36" s="36">
        <v>0.02</v>
      </c>
      <c r="G36" s="37">
        <v>7.0000000000000007E-2</v>
      </c>
      <c r="H36" s="37">
        <v>0.49</v>
      </c>
      <c r="I36" s="37">
        <v>0.06</v>
      </c>
      <c r="J36" s="38">
        <v>0.27</v>
      </c>
      <c r="K36" s="22"/>
      <c r="L36" s="22"/>
      <c r="M36" s="22"/>
      <c r="N36" s="22"/>
      <c r="O36" s="22"/>
      <c r="P36" s="22"/>
    </row>
    <row r="37" spans="1:16" ht="39" customHeight="1" x14ac:dyDescent="0.15">
      <c r="A37" s="22"/>
      <c r="B37" s="35"/>
      <c r="C37" s="1178" t="s">
        <v>541</v>
      </c>
      <c r="D37" s="1179"/>
      <c r="E37" s="1180"/>
      <c r="F37" s="36">
        <v>0.28999999999999998</v>
      </c>
      <c r="G37" s="37">
        <v>0.43</v>
      </c>
      <c r="H37" s="37">
        <v>0.38</v>
      </c>
      <c r="I37" s="37">
        <v>0.28000000000000003</v>
      </c>
      <c r="J37" s="38">
        <v>0.25</v>
      </c>
      <c r="K37" s="22"/>
      <c r="L37" s="22"/>
      <c r="M37" s="22"/>
      <c r="N37" s="22"/>
      <c r="O37" s="22"/>
      <c r="P37" s="22"/>
    </row>
    <row r="38" spans="1:16" ht="39" customHeight="1" x14ac:dyDescent="0.15">
      <c r="A38" s="22"/>
      <c r="B38" s="35"/>
      <c r="C38" s="1178" t="s">
        <v>542</v>
      </c>
      <c r="D38" s="1179"/>
      <c r="E38" s="1180"/>
      <c r="F38" s="36">
        <v>0.1</v>
      </c>
      <c r="G38" s="37">
        <v>7.0000000000000007E-2</v>
      </c>
      <c r="H38" s="37">
        <v>0.12</v>
      </c>
      <c r="I38" s="37">
        <v>0.14000000000000001</v>
      </c>
      <c r="J38" s="38">
        <v>0.18</v>
      </c>
      <c r="K38" s="22"/>
      <c r="L38" s="22"/>
      <c r="M38" s="22"/>
      <c r="N38" s="22"/>
      <c r="O38" s="22"/>
      <c r="P38" s="22"/>
    </row>
    <row r="39" spans="1:16" ht="39" customHeight="1" x14ac:dyDescent="0.15">
      <c r="A39" s="22"/>
      <c r="B39" s="35"/>
      <c r="C39" s="1178" t="s">
        <v>543</v>
      </c>
      <c r="D39" s="1179"/>
      <c r="E39" s="1180"/>
      <c r="F39" s="36">
        <v>0.4</v>
      </c>
      <c r="G39" s="37">
        <v>0.12</v>
      </c>
      <c r="H39" s="37">
        <v>0.18</v>
      </c>
      <c r="I39" s="37">
        <v>0.14000000000000001</v>
      </c>
      <c r="J39" s="38">
        <v>0.16</v>
      </c>
      <c r="K39" s="22"/>
      <c r="L39" s="22"/>
      <c r="M39" s="22"/>
      <c r="N39" s="22"/>
      <c r="O39" s="22"/>
      <c r="P39" s="22"/>
    </row>
    <row r="40" spans="1:16" ht="39" customHeight="1" x14ac:dyDescent="0.15">
      <c r="A40" s="22"/>
      <c r="B40" s="35"/>
      <c r="C40" s="1178" t="s">
        <v>544</v>
      </c>
      <c r="D40" s="1179"/>
      <c r="E40" s="1180"/>
      <c r="F40" s="36">
        <v>0.06</v>
      </c>
      <c r="G40" s="37">
        <v>0.09</v>
      </c>
      <c r="H40" s="37">
        <v>0.03</v>
      </c>
      <c r="I40" s="37">
        <v>0.05</v>
      </c>
      <c r="J40" s="38">
        <v>0.11</v>
      </c>
      <c r="K40" s="22"/>
      <c r="L40" s="22"/>
      <c r="M40" s="22"/>
      <c r="N40" s="22"/>
      <c r="O40" s="22"/>
      <c r="P40" s="22"/>
    </row>
    <row r="41" spans="1:16" ht="39" customHeight="1" x14ac:dyDescent="0.15">
      <c r="A41" s="22"/>
      <c r="B41" s="35"/>
      <c r="C41" s="1178" t="s">
        <v>545</v>
      </c>
      <c r="D41" s="1179"/>
      <c r="E41" s="1180"/>
      <c r="F41" s="36">
        <v>0.02</v>
      </c>
      <c r="G41" s="37">
        <v>0.03</v>
      </c>
      <c r="H41" s="37">
        <v>0.04</v>
      </c>
      <c r="I41" s="37">
        <v>0.03</v>
      </c>
      <c r="J41" s="38">
        <v>0.08</v>
      </c>
      <c r="K41" s="22"/>
      <c r="L41" s="22"/>
      <c r="M41" s="22"/>
      <c r="N41" s="22"/>
      <c r="O41" s="22"/>
      <c r="P41" s="22"/>
    </row>
    <row r="42" spans="1:16" ht="39" customHeight="1" x14ac:dyDescent="0.15">
      <c r="A42" s="22"/>
      <c r="B42" s="39"/>
      <c r="C42" s="1178" t="s">
        <v>546</v>
      </c>
      <c r="D42" s="1179"/>
      <c r="E42" s="1180"/>
      <c r="F42" s="36" t="s">
        <v>493</v>
      </c>
      <c r="G42" s="37" t="s">
        <v>493</v>
      </c>
      <c r="H42" s="37" t="s">
        <v>493</v>
      </c>
      <c r="I42" s="37" t="s">
        <v>493</v>
      </c>
      <c r="J42" s="38" t="s">
        <v>493</v>
      </c>
      <c r="K42" s="22"/>
      <c r="L42" s="22"/>
      <c r="M42" s="22"/>
      <c r="N42" s="22"/>
      <c r="O42" s="22"/>
      <c r="P42" s="22"/>
    </row>
    <row r="43" spans="1:16" ht="39" customHeight="1" thickBot="1" x14ac:dyDescent="0.2">
      <c r="A43" s="22"/>
      <c r="B43" s="40"/>
      <c r="C43" s="1181" t="s">
        <v>547</v>
      </c>
      <c r="D43" s="1182"/>
      <c r="E43" s="1183"/>
      <c r="F43" s="41">
        <v>0.22</v>
      </c>
      <c r="G43" s="42">
        <v>0.09</v>
      </c>
      <c r="H43" s="42">
        <v>0.14000000000000001</v>
      </c>
      <c r="I43" s="42">
        <v>0.14000000000000001</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628</v>
      </c>
      <c r="L45" s="60">
        <v>607</v>
      </c>
      <c r="M45" s="60">
        <v>570</v>
      </c>
      <c r="N45" s="60">
        <v>513</v>
      </c>
      <c r="O45" s="61">
        <v>489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493</v>
      </c>
      <c r="L46" s="64" t="s">
        <v>493</v>
      </c>
      <c r="M46" s="64" t="s">
        <v>493</v>
      </c>
      <c r="N46" s="64" t="s">
        <v>493</v>
      </c>
      <c r="O46" s="65" t="s">
        <v>493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493</v>
      </c>
      <c r="L47" s="64" t="s">
        <v>493</v>
      </c>
      <c r="M47" s="64" t="s">
        <v>493</v>
      </c>
      <c r="N47" s="64" t="s">
        <v>493</v>
      </c>
      <c r="O47" s="65" t="s">
        <v>493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208</v>
      </c>
      <c r="L48" s="64">
        <v>207</v>
      </c>
      <c r="M48" s="64">
        <v>192</v>
      </c>
      <c r="N48" s="64">
        <v>196</v>
      </c>
      <c r="O48" s="65">
        <v>180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12</v>
      </c>
      <c r="M49" s="64">
        <v>14</v>
      </c>
      <c r="N49" s="64">
        <v>13</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28</v>
      </c>
      <c r="M50" s="64">
        <v>25</v>
      </c>
      <c r="N50" s="64">
        <v>16</v>
      </c>
      <c r="O50" s="65">
        <v>12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493</v>
      </c>
      <c r="L51" s="64" t="s">
        <v>493</v>
      </c>
      <c r="M51" s="64" t="s">
        <v>493</v>
      </c>
      <c r="N51" s="64" t="s">
        <v>493</v>
      </c>
      <c r="O51" s="65" t="s">
        <v>493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648</v>
      </c>
      <c r="L52" s="64">
        <v>654</v>
      </c>
      <c r="M52" s="64">
        <v>627</v>
      </c>
      <c r="N52" s="64">
        <v>595</v>
      </c>
      <c r="O52" s="65">
        <v>573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233</v>
      </c>
      <c r="L53" s="69">
        <v>200</v>
      </c>
      <c r="M53" s="69">
        <v>174</v>
      </c>
      <c r="N53" s="69">
        <v>143</v>
      </c>
      <c r="O53" s="70">
        <v>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533</v>
      </c>
      <c r="J40" s="79" t="s">
        <v>534</v>
      </c>
      <c r="K40" s="79" t="s">
        <v>535</v>
      </c>
      <c r="L40" s="79" t="s">
        <v>536</v>
      </c>
      <c r="M40" s="80" t="s">
        <v>537</v>
      </c>
    </row>
    <row r="41" spans="2:13" ht="27.75" customHeight="1" x14ac:dyDescent="0.15">
      <c r="B41" s="1202" t="s">
        <v>24</v>
      </c>
      <c r="C41" s="1203"/>
      <c r="D41" s="81"/>
      <c r="E41" s="1208" t="s">
        <v>25</v>
      </c>
      <c r="F41" s="1208"/>
      <c r="G41" s="1208"/>
      <c r="H41" s="1209"/>
      <c r="I41" s="82">
        <v>4256</v>
      </c>
      <c r="J41" s="83">
        <v>3950</v>
      </c>
      <c r="K41" s="83">
        <v>3910</v>
      </c>
      <c r="L41" s="83">
        <v>4192</v>
      </c>
      <c r="M41" s="84">
        <v>4111</v>
      </c>
    </row>
    <row r="42" spans="2:13" ht="27.75" customHeight="1" x14ac:dyDescent="0.15">
      <c r="B42" s="1204"/>
      <c r="C42" s="1205"/>
      <c r="D42" s="85"/>
      <c r="E42" s="1210" t="s">
        <v>26</v>
      </c>
      <c r="F42" s="1210"/>
      <c r="G42" s="1210"/>
      <c r="H42" s="1211"/>
      <c r="I42" s="86">
        <v>91</v>
      </c>
      <c r="J42" s="87">
        <v>63</v>
      </c>
      <c r="K42" s="87">
        <v>38</v>
      </c>
      <c r="L42" s="87">
        <v>22</v>
      </c>
      <c r="M42" s="88">
        <v>10</v>
      </c>
    </row>
    <row r="43" spans="2:13" ht="27.75" customHeight="1" x14ac:dyDescent="0.15">
      <c r="B43" s="1204"/>
      <c r="C43" s="1205"/>
      <c r="D43" s="85"/>
      <c r="E43" s="1210" t="s">
        <v>27</v>
      </c>
      <c r="F43" s="1210"/>
      <c r="G43" s="1210"/>
      <c r="H43" s="1211"/>
      <c r="I43" s="86">
        <v>2113</v>
      </c>
      <c r="J43" s="87">
        <v>1960</v>
      </c>
      <c r="K43" s="87">
        <v>1910</v>
      </c>
      <c r="L43" s="87">
        <v>1885</v>
      </c>
      <c r="M43" s="88">
        <v>1865</v>
      </c>
    </row>
    <row r="44" spans="2:13" ht="27.75" customHeight="1" x14ac:dyDescent="0.15">
      <c r="B44" s="1204"/>
      <c r="C44" s="1205"/>
      <c r="D44" s="85"/>
      <c r="E44" s="1210" t="s">
        <v>28</v>
      </c>
      <c r="F44" s="1210"/>
      <c r="G44" s="1210"/>
      <c r="H44" s="1211"/>
      <c r="I44" s="86">
        <v>120</v>
      </c>
      <c r="J44" s="87">
        <v>99</v>
      </c>
      <c r="K44" s="87">
        <v>73</v>
      </c>
      <c r="L44" s="87">
        <v>53</v>
      </c>
      <c r="M44" s="88">
        <v>41</v>
      </c>
    </row>
    <row r="45" spans="2:13" ht="27.75" customHeight="1" x14ac:dyDescent="0.15">
      <c r="B45" s="1204"/>
      <c r="C45" s="1205"/>
      <c r="D45" s="85"/>
      <c r="E45" s="1210" t="s">
        <v>29</v>
      </c>
      <c r="F45" s="1210"/>
      <c r="G45" s="1210"/>
      <c r="H45" s="1211"/>
      <c r="I45" s="86">
        <v>785</v>
      </c>
      <c r="J45" s="87">
        <v>835</v>
      </c>
      <c r="K45" s="87">
        <v>833</v>
      </c>
      <c r="L45" s="87">
        <v>806</v>
      </c>
      <c r="M45" s="88">
        <v>867</v>
      </c>
    </row>
    <row r="46" spans="2:13" ht="27.75" customHeight="1" x14ac:dyDescent="0.15">
      <c r="B46" s="1204"/>
      <c r="C46" s="1205"/>
      <c r="D46" s="89"/>
      <c r="E46" s="1210" t="s">
        <v>30</v>
      </c>
      <c r="F46" s="1210"/>
      <c r="G46" s="1210"/>
      <c r="H46" s="1211"/>
      <c r="I46" s="86" t="s">
        <v>493</v>
      </c>
      <c r="J46" s="87" t="s">
        <v>493</v>
      </c>
      <c r="K46" s="87" t="s">
        <v>493</v>
      </c>
      <c r="L46" s="87" t="s">
        <v>493</v>
      </c>
      <c r="M46" s="88" t="s">
        <v>493</v>
      </c>
    </row>
    <row r="47" spans="2:13" ht="27.75" customHeight="1" x14ac:dyDescent="0.15">
      <c r="B47" s="1204"/>
      <c r="C47" s="1205"/>
      <c r="D47" s="90"/>
      <c r="E47" s="1212" t="s">
        <v>31</v>
      </c>
      <c r="F47" s="1213"/>
      <c r="G47" s="1213"/>
      <c r="H47" s="1214"/>
      <c r="I47" s="86" t="s">
        <v>493</v>
      </c>
      <c r="J47" s="87" t="s">
        <v>493</v>
      </c>
      <c r="K47" s="87" t="s">
        <v>493</v>
      </c>
      <c r="L47" s="87" t="s">
        <v>493</v>
      </c>
      <c r="M47" s="88" t="s">
        <v>493</v>
      </c>
    </row>
    <row r="48" spans="2:13" ht="27.75" customHeight="1" x14ac:dyDescent="0.15">
      <c r="B48" s="1204"/>
      <c r="C48" s="1205"/>
      <c r="D48" s="85"/>
      <c r="E48" s="1210" t="s">
        <v>32</v>
      </c>
      <c r="F48" s="1210"/>
      <c r="G48" s="1210"/>
      <c r="H48" s="1211"/>
      <c r="I48" s="86" t="s">
        <v>493</v>
      </c>
      <c r="J48" s="87" t="s">
        <v>493</v>
      </c>
      <c r="K48" s="87" t="s">
        <v>493</v>
      </c>
      <c r="L48" s="87" t="s">
        <v>493</v>
      </c>
      <c r="M48" s="88" t="s">
        <v>493</v>
      </c>
    </row>
    <row r="49" spans="2:13" ht="27.75" customHeight="1" x14ac:dyDescent="0.15">
      <c r="B49" s="1206"/>
      <c r="C49" s="1207"/>
      <c r="D49" s="85"/>
      <c r="E49" s="1210" t="s">
        <v>33</v>
      </c>
      <c r="F49" s="1210"/>
      <c r="G49" s="1210"/>
      <c r="H49" s="1211"/>
      <c r="I49" s="86" t="s">
        <v>493</v>
      </c>
      <c r="J49" s="87" t="s">
        <v>493</v>
      </c>
      <c r="K49" s="87" t="s">
        <v>493</v>
      </c>
      <c r="L49" s="87" t="s">
        <v>493</v>
      </c>
      <c r="M49" s="88" t="s">
        <v>493</v>
      </c>
    </row>
    <row r="50" spans="2:13" ht="27.75" customHeight="1" x14ac:dyDescent="0.15">
      <c r="B50" s="1215" t="s">
        <v>34</v>
      </c>
      <c r="C50" s="1216"/>
      <c r="D50" s="91"/>
      <c r="E50" s="1210" t="s">
        <v>35</v>
      </c>
      <c r="F50" s="1210"/>
      <c r="G50" s="1210"/>
      <c r="H50" s="1211"/>
      <c r="I50" s="86">
        <v>2381</v>
      </c>
      <c r="J50" s="87">
        <v>2676</v>
      </c>
      <c r="K50" s="87">
        <v>2887</v>
      </c>
      <c r="L50" s="87">
        <v>3328</v>
      </c>
      <c r="M50" s="88">
        <v>3250</v>
      </c>
    </row>
    <row r="51" spans="2:13" ht="27.75" customHeight="1" x14ac:dyDescent="0.15">
      <c r="B51" s="1204"/>
      <c r="C51" s="1205"/>
      <c r="D51" s="85"/>
      <c r="E51" s="1210" t="s">
        <v>36</v>
      </c>
      <c r="F51" s="1210"/>
      <c r="G51" s="1210"/>
      <c r="H51" s="1211"/>
      <c r="I51" s="86">
        <v>96</v>
      </c>
      <c r="J51" s="87">
        <v>69</v>
      </c>
      <c r="K51" s="87">
        <v>44</v>
      </c>
      <c r="L51" s="87">
        <v>35</v>
      </c>
      <c r="M51" s="88">
        <v>29</v>
      </c>
    </row>
    <row r="52" spans="2:13" ht="27.75" customHeight="1" x14ac:dyDescent="0.15">
      <c r="B52" s="1206"/>
      <c r="C52" s="1207"/>
      <c r="D52" s="85"/>
      <c r="E52" s="1210" t="s">
        <v>37</v>
      </c>
      <c r="F52" s="1210"/>
      <c r="G52" s="1210"/>
      <c r="H52" s="1211"/>
      <c r="I52" s="86">
        <v>5422</v>
      </c>
      <c r="J52" s="87">
        <v>5162</v>
      </c>
      <c r="K52" s="87">
        <v>4987</v>
      </c>
      <c r="L52" s="87">
        <v>5068</v>
      </c>
      <c r="M52" s="88">
        <v>5048</v>
      </c>
    </row>
    <row r="53" spans="2:13" ht="27.75" customHeight="1" thickBot="1" x14ac:dyDescent="0.2">
      <c r="B53" s="1217" t="s">
        <v>38</v>
      </c>
      <c r="C53" s="1218"/>
      <c r="D53" s="92"/>
      <c r="E53" s="1219" t="s">
        <v>39</v>
      </c>
      <c r="F53" s="1219"/>
      <c r="G53" s="1219"/>
      <c r="H53" s="1220"/>
      <c r="I53" s="93">
        <v>-534</v>
      </c>
      <c r="J53" s="94">
        <v>-1000</v>
      </c>
      <c r="K53" s="94">
        <v>-1154</v>
      </c>
      <c r="L53" s="94">
        <v>-1474</v>
      </c>
      <c r="M53" s="95">
        <v>-1433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532</v>
      </c>
      <c r="G2" s="113"/>
      <c r="H2" s="114"/>
    </row>
    <row r="3" spans="1:8" x14ac:dyDescent="0.15">
      <c r="A3" s="110" t="s">
        <v>525</v>
      </c>
      <c r="B3" s="115"/>
      <c r="C3" s="116"/>
      <c r="D3" s="117">
        <v>81779</v>
      </c>
      <c r="E3" s="118"/>
      <c r="F3" s="119">
        <v>146641</v>
      </c>
      <c r="G3" s="120"/>
      <c r="H3" s="121"/>
    </row>
    <row r="4" spans="1:8" x14ac:dyDescent="0.15">
      <c r="A4" s="122"/>
      <c r="B4" s="123"/>
      <c r="C4" s="124"/>
      <c r="D4" s="125">
        <v>70535</v>
      </c>
      <c r="E4" s="126"/>
      <c r="F4" s="127">
        <v>68142</v>
      </c>
      <c r="G4" s="128"/>
      <c r="H4" s="129"/>
    </row>
    <row r="5" spans="1:8" x14ac:dyDescent="0.15">
      <c r="A5" s="110" t="s">
        <v>527</v>
      </c>
      <c r="B5" s="115"/>
      <c r="C5" s="116"/>
      <c r="D5" s="117">
        <v>68409</v>
      </c>
      <c r="E5" s="118"/>
      <c r="F5" s="119">
        <v>174587</v>
      </c>
      <c r="G5" s="120"/>
      <c r="H5" s="121"/>
    </row>
    <row r="6" spans="1:8" x14ac:dyDescent="0.15">
      <c r="A6" s="122"/>
      <c r="B6" s="123"/>
      <c r="C6" s="124"/>
      <c r="D6" s="125">
        <v>45161</v>
      </c>
      <c r="E6" s="126"/>
      <c r="F6" s="127">
        <v>79695</v>
      </c>
      <c r="G6" s="128"/>
      <c r="H6" s="129"/>
    </row>
    <row r="7" spans="1:8" x14ac:dyDescent="0.15">
      <c r="A7" s="110" t="s">
        <v>528</v>
      </c>
      <c r="B7" s="115"/>
      <c r="C7" s="116"/>
      <c r="D7" s="117">
        <v>134416</v>
      </c>
      <c r="E7" s="118"/>
      <c r="F7" s="119">
        <v>175675</v>
      </c>
      <c r="G7" s="120"/>
      <c r="H7" s="121"/>
    </row>
    <row r="8" spans="1:8" x14ac:dyDescent="0.15">
      <c r="A8" s="122"/>
      <c r="B8" s="123"/>
      <c r="C8" s="124"/>
      <c r="D8" s="125">
        <v>71889</v>
      </c>
      <c r="E8" s="126"/>
      <c r="F8" s="127">
        <v>87698</v>
      </c>
      <c r="G8" s="128"/>
      <c r="H8" s="129"/>
    </row>
    <row r="9" spans="1:8" x14ac:dyDescent="0.15">
      <c r="A9" s="110" t="s">
        <v>529</v>
      </c>
      <c r="B9" s="115"/>
      <c r="C9" s="116"/>
      <c r="D9" s="117">
        <v>150411</v>
      </c>
      <c r="E9" s="118"/>
      <c r="F9" s="119">
        <v>280458</v>
      </c>
      <c r="G9" s="120"/>
      <c r="H9" s="121"/>
    </row>
    <row r="10" spans="1:8" x14ac:dyDescent="0.15">
      <c r="A10" s="122"/>
      <c r="B10" s="123"/>
      <c r="C10" s="124"/>
      <c r="D10" s="125">
        <v>107007</v>
      </c>
      <c r="E10" s="126"/>
      <c r="F10" s="127">
        <v>127286</v>
      </c>
      <c r="G10" s="128"/>
      <c r="H10" s="129"/>
    </row>
    <row r="11" spans="1:8" x14ac:dyDescent="0.15">
      <c r="A11" s="110" t="s">
        <v>530</v>
      </c>
      <c r="B11" s="115"/>
      <c r="C11" s="116"/>
      <c r="D11" s="117">
        <v>153087</v>
      </c>
      <c r="E11" s="118"/>
      <c r="F11" s="119">
        <v>291945</v>
      </c>
      <c r="G11" s="120"/>
      <c r="H11" s="121"/>
    </row>
    <row r="12" spans="1:8" x14ac:dyDescent="0.15">
      <c r="A12" s="122"/>
      <c r="B12" s="123"/>
      <c r="C12" s="130"/>
      <c r="D12" s="125">
        <v>38268</v>
      </c>
      <c r="E12" s="126"/>
      <c r="F12" s="127">
        <v>127651</v>
      </c>
      <c r="G12" s="128"/>
      <c r="H12" s="129"/>
    </row>
    <row r="13" spans="1:8" x14ac:dyDescent="0.15">
      <c r="A13" s="110"/>
      <c r="B13" s="115"/>
      <c r="C13" s="131"/>
      <c r="D13" s="132">
        <v>117620</v>
      </c>
      <c r="E13" s="133"/>
      <c r="F13" s="134">
        <v>213861</v>
      </c>
      <c r="G13" s="135"/>
      <c r="H13" s="121"/>
    </row>
    <row r="14" spans="1:8" x14ac:dyDescent="0.15">
      <c r="A14" s="122"/>
      <c r="B14" s="123"/>
      <c r="C14" s="124"/>
      <c r="D14" s="125">
        <v>66572</v>
      </c>
      <c r="E14" s="126"/>
      <c r="F14" s="127">
        <v>98094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2.98</v>
      </c>
      <c r="C19" s="136">
        <f>ROUND(VALUE(SUBSTITUTE(実質収支比率等に係る経年分析!G$48,"▲","-")),2)</f>
        <v>4.07</v>
      </c>
      <c r="D19" s="136">
        <f>ROUND(VALUE(SUBSTITUTE(実質収支比率等に係る経年分析!H$48,"▲","-")),2)</f>
        <v>3.71</v>
      </c>
      <c r="E19" s="136">
        <f>ROUND(VALUE(SUBSTITUTE(実質収支比率等に係る経年分析!I$48,"▲","-")),2)</f>
        <v>3.27</v>
      </c>
      <c r="F19" s="136">
        <f>ROUND(VALUE(SUBSTITUTE(実質収支比率等に係る経年分析!J$48,"▲","-")),2)</f>
        <v>5.19</v>
      </c>
    </row>
    <row r="20" spans="1:11" x14ac:dyDescent="0.15">
      <c r="A20" s="136" t="s">
        <v>44</v>
      </c>
      <c r="B20" s="136">
        <f>ROUND(VALUE(SUBSTITUTE(実質収支比率等に係る経年分析!F$47,"▲","-")),2)</f>
        <v>52.69</v>
      </c>
      <c r="C20" s="136">
        <f>ROUND(VALUE(SUBSTITUTE(実質収支比率等に係る経年分析!G$47,"▲","-")),2)</f>
        <v>62.89</v>
      </c>
      <c r="D20" s="136">
        <f>ROUND(VALUE(SUBSTITUTE(実質収支比率等に係る経年分析!H$47,"▲","-")),2)</f>
        <v>71.52</v>
      </c>
      <c r="E20" s="136">
        <f>ROUND(VALUE(SUBSTITUTE(実質収支比率等に係る経年分析!I$47,"▲","-")),2)</f>
        <v>79.08</v>
      </c>
      <c r="F20" s="136">
        <f>ROUND(VALUE(SUBSTITUTE(実質収支比率等に係る経年分析!J$47,"▲","-")),2)</f>
        <v>86.38</v>
      </c>
    </row>
    <row r="21" spans="1:11" x14ac:dyDescent="0.15">
      <c r="A21" s="136" t="s">
        <v>45</v>
      </c>
      <c r="B21" s="136">
        <f>IF(ISNUMBER(VALUE(SUBSTITUTE(実質収支比率等に係る経年分析!F$49,"▲","-"))),ROUND(VALUE(SUBSTITUTE(実質収支比率等に係る経年分析!F$49,"▲","-")),2),NA())</f>
        <v>14.16</v>
      </c>
      <c r="C21" s="136">
        <f>IF(ISNUMBER(VALUE(SUBSTITUTE(実質収支比率等に係る経年分析!G$49,"▲","-"))),ROUND(VALUE(SUBSTITUTE(実質収支比率等に係る経年分析!G$49,"▲","-")),2),NA())</f>
        <v>12.43</v>
      </c>
      <c r="D21" s="136">
        <f>IF(ISNUMBER(VALUE(SUBSTITUTE(実質収支比率等に係る経年分析!H$49,"▲","-"))),ROUND(VALUE(SUBSTITUTE(実質収支比率等に係る経年分析!H$49,"▲","-")),2),NA())</f>
        <v>7.98</v>
      </c>
      <c r="E21" s="136">
        <f>IF(ISNUMBER(VALUE(SUBSTITUTE(実質収支比率等に係る経年分析!I$49,"▲","-"))),ROUND(VALUE(SUBSTITUTE(実質収支比率等に係る経年分析!I$49,"▲","-")),2),NA())</f>
        <v>8.32</v>
      </c>
      <c r="F21" s="136">
        <f>IF(ISNUMBER(VALUE(SUBSTITUTE(実質収支比率等に係る経年分析!J$49,"▲","-"))),ROUND(VALUE(SUBSTITUTE(実質収支比率等に係る経年分析!J$49,"▲","-")),2),NA())</f>
        <v>13.24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0.14000000000000001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筑北村合併浄化槽事業特別会計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x14ac:dyDescent="0.15">
      <c r="A30" s="137" t="str">
        <f>IF(連結実質赤字比率に係る赤字・黒字の構成分析!C$40="",NA(),連結実質赤字比率に係る赤字・黒字の構成分析!C$40)</f>
        <v>筑北村集落排水事業特別会計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筑北村国民健康保険特別会計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筑北村国民健康保険診療所特別会計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x14ac:dyDescent="0.15">
      <c r="A33" s="137" t="str">
        <f>IF(連結実質赤字比率に係る赤字・黒字の構成分析!C$37="",NA(),連結実質赤字比率に係る赤字・黒字の構成分析!C$37)</f>
        <v>筑北村宅地造成事業特別会計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0.28999999999999998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x14ac:dyDescent="0.15">
      <c r="A34" s="137" t="str">
        <f>IF(連結実質赤字比率に係る赤字・黒字の構成分析!C$36="",NA(),連結実質赤字比率に係る赤字・黒字の構成分析!C$36)</f>
        <v>筑北村簡易水道事業特別会計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0.27</v>
      </c>
    </row>
    <row r="35" spans="1:16" x14ac:dyDescent="0.15">
      <c r="A35" s="137" t="str">
        <f>IF(連結実質赤字比率に係る赤字・黒字の構成分析!C$35="",NA(),連結実質赤字比率に係る赤字・黒字の構成分析!C$35)</f>
        <v>筑北村介護保険特別会計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648</v>
      </c>
      <c r="E42" s="138"/>
      <c r="F42" s="138"/>
      <c r="G42" s="138">
        <f>'実質公債費比率（分子）の構造'!L$52</f>
        <v>654</v>
      </c>
      <c r="H42" s="138"/>
      <c r="I42" s="138"/>
      <c r="J42" s="138">
        <f>'実質公債費比率（分子）の構造'!M$52</f>
        <v>627</v>
      </c>
      <c r="K42" s="138"/>
      <c r="L42" s="138"/>
      <c r="M42" s="138">
        <f>'実質公債費比率（分子）の構造'!N$52</f>
        <v>595</v>
      </c>
      <c r="N42" s="138"/>
      <c r="O42" s="138"/>
      <c r="P42" s="138">
        <f>'実質公債費比率（分子）の構造'!O$52</f>
        <v>573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34</v>
      </c>
      <c r="C44" s="138"/>
      <c r="D44" s="138"/>
      <c r="E44" s="138">
        <f>'実質公債費比率（分子）の構造'!L$50</f>
        <v>28</v>
      </c>
      <c r="F44" s="138"/>
      <c r="G44" s="138"/>
      <c r="H44" s="138">
        <f>'実質公債費比率（分子）の構造'!M$50</f>
        <v>25</v>
      </c>
      <c r="I44" s="138"/>
      <c r="J44" s="138"/>
      <c r="K44" s="138">
        <f>'実質公債費比率（分子）の構造'!N$50</f>
        <v>16</v>
      </c>
      <c r="L44" s="138"/>
      <c r="M44" s="138"/>
      <c r="N44" s="138">
        <f>'実質公債費比率（分子）の構造'!O$50</f>
        <v>12</v>
      </c>
      <c r="O44" s="138"/>
      <c r="P44" s="138"/>
    </row>
    <row r="45" spans="1:16" x14ac:dyDescent="0.15">
      <c r="A45" s="138" t="s">
        <v>55</v>
      </c>
      <c r="B45" s="138">
        <f>'実質公債費比率（分子）の構造'!K$49</f>
        <v>11</v>
      </c>
      <c r="C45" s="138"/>
      <c r="D45" s="138"/>
      <c r="E45" s="138">
        <f>'実質公債費比率（分子）の構造'!L$49</f>
        <v>12</v>
      </c>
      <c r="F45" s="138"/>
      <c r="G45" s="138"/>
      <c r="H45" s="138">
        <f>'実質公債費比率（分子）の構造'!M$49</f>
        <v>14</v>
      </c>
      <c r="I45" s="138"/>
      <c r="J45" s="138"/>
      <c r="K45" s="138">
        <f>'実質公債費比率（分子）の構造'!N$49</f>
        <v>13</v>
      </c>
      <c r="L45" s="138"/>
      <c r="M45" s="138"/>
      <c r="N45" s="138">
        <f>'実質公債費比率（分子）の構造'!O$49</f>
        <v>11</v>
      </c>
      <c r="O45" s="138"/>
      <c r="P45" s="138"/>
    </row>
    <row r="46" spans="1:16" x14ac:dyDescent="0.15">
      <c r="A46" s="138" t="s">
        <v>56</v>
      </c>
      <c r="B46" s="138">
        <f>'実質公債費比率（分子）の構造'!K$48</f>
        <v>208</v>
      </c>
      <c r="C46" s="138"/>
      <c r="D46" s="138"/>
      <c r="E46" s="138">
        <f>'実質公債費比率（分子）の構造'!L$48</f>
        <v>207</v>
      </c>
      <c r="F46" s="138"/>
      <c r="G46" s="138"/>
      <c r="H46" s="138">
        <f>'実質公債費比率（分子）の構造'!M$48</f>
        <v>192</v>
      </c>
      <c r="I46" s="138"/>
      <c r="J46" s="138"/>
      <c r="K46" s="138">
        <f>'実質公債費比率（分子）の構造'!N$48</f>
        <v>196</v>
      </c>
      <c r="L46" s="138"/>
      <c r="M46" s="138"/>
      <c r="N46" s="138">
        <f>'実質公債費比率（分子）の構造'!O$48</f>
        <v>180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628</v>
      </c>
      <c r="C49" s="138"/>
      <c r="D49" s="138"/>
      <c r="E49" s="138">
        <f>'実質公債費比率（分子）の構造'!L$45</f>
        <v>607</v>
      </c>
      <c r="F49" s="138"/>
      <c r="G49" s="138"/>
      <c r="H49" s="138">
        <f>'実質公債費比率（分子）の構造'!M$45</f>
        <v>570</v>
      </c>
      <c r="I49" s="138"/>
      <c r="J49" s="138"/>
      <c r="K49" s="138">
        <f>'実質公債費比率（分子）の構造'!N$45</f>
        <v>513</v>
      </c>
      <c r="L49" s="138"/>
      <c r="M49" s="138"/>
      <c r="N49" s="138">
        <f>'実質公債費比率（分子）の構造'!O$45</f>
        <v>489</v>
      </c>
      <c r="O49" s="138"/>
      <c r="P49" s="138"/>
    </row>
    <row r="50" spans="1:16" x14ac:dyDescent="0.15">
      <c r="A50" s="138" t="s">
        <v>60</v>
      </c>
      <c r="B50" s="138" t="e">
        <f>NA()</f>
        <v>#N/A</v>
      </c>
      <c r="C50" s="138">
        <f>IF(ISNUMBER('実質公債費比率（分子）の構造'!K$53),'実質公債費比率（分子）の構造'!K$53,NA())</f>
        <v>233</v>
      </c>
      <c r="D50" s="138" t="e">
        <f>NA()</f>
        <v>#N/A</v>
      </c>
      <c r="E50" s="138" t="e">
        <f>NA()</f>
        <v>#N/A</v>
      </c>
      <c r="F50" s="138">
        <f>IF(ISNUMBER('実質公債費比率（分子）の構造'!L$53),'実質公債費比率（分子）の構造'!L$53,NA())</f>
        <v>200</v>
      </c>
      <c r="G50" s="138" t="e">
        <f>NA()</f>
        <v>#N/A</v>
      </c>
      <c r="H50" s="138" t="e">
        <f>NA()</f>
        <v>#N/A</v>
      </c>
      <c r="I50" s="138">
        <f>IF(ISNUMBER('実質公債費比率（分子）の構造'!M$53),'実質公債費比率（分子）の構造'!M$53,NA())</f>
        <v>174</v>
      </c>
      <c r="J50" s="138" t="e">
        <f>NA()</f>
        <v>#N/A</v>
      </c>
      <c r="K50" s="138" t="e">
        <f>NA()</f>
        <v>#N/A</v>
      </c>
      <c r="L50" s="138">
        <f>IF(ISNUMBER('実質公債費比率（分子）の構造'!N$53),'実質公債費比率（分子）の構造'!N$53,NA())</f>
        <v>143</v>
      </c>
      <c r="M50" s="138" t="e">
        <f>NA()</f>
        <v>#N/A</v>
      </c>
      <c r="N50" s="138" t="e">
        <f>NA()</f>
        <v>#N/A</v>
      </c>
      <c r="O50" s="138">
        <f>IF(ISNUMBER('実質公債費比率（分子）の構造'!O$53),'実質公債費比率（分子）の構造'!O$53,NA())</f>
        <v>119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5422</v>
      </c>
      <c r="E56" s="137"/>
      <c r="F56" s="137"/>
      <c r="G56" s="137">
        <f>'将来負担比率（分子）の構造'!J$52</f>
        <v>5162</v>
      </c>
      <c r="H56" s="137"/>
      <c r="I56" s="137"/>
      <c r="J56" s="137">
        <f>'将来負担比率（分子）の構造'!K$52</f>
        <v>4987</v>
      </c>
      <c r="K56" s="137"/>
      <c r="L56" s="137"/>
      <c r="M56" s="137">
        <f>'将来負担比率（分子）の構造'!L$52</f>
        <v>5068</v>
      </c>
      <c r="N56" s="137"/>
      <c r="O56" s="137"/>
      <c r="P56" s="137">
        <f>'将来負担比率（分子）の構造'!M$52</f>
        <v>5048</v>
      </c>
    </row>
    <row r="57" spans="1:16" x14ac:dyDescent="0.15">
      <c r="A57" s="137" t="s">
        <v>36</v>
      </c>
      <c r="B57" s="137"/>
      <c r="C57" s="137"/>
      <c r="D57" s="137">
        <f>'将来負担比率（分子）の構造'!I$51</f>
        <v>96</v>
      </c>
      <c r="E57" s="137"/>
      <c r="F57" s="137"/>
      <c r="G57" s="137">
        <f>'将来負担比率（分子）の構造'!J$51</f>
        <v>69</v>
      </c>
      <c r="H57" s="137"/>
      <c r="I57" s="137"/>
      <c r="J57" s="137">
        <f>'将来負担比率（分子）の構造'!K$51</f>
        <v>44</v>
      </c>
      <c r="K57" s="137"/>
      <c r="L57" s="137"/>
      <c r="M57" s="137">
        <f>'将来負担比率（分子）の構造'!L$51</f>
        <v>35</v>
      </c>
      <c r="N57" s="137"/>
      <c r="O57" s="137"/>
      <c r="P57" s="137">
        <f>'将来負担比率（分子）の構造'!M$51</f>
        <v>29</v>
      </c>
    </row>
    <row r="58" spans="1:16" x14ac:dyDescent="0.15">
      <c r="A58" s="137" t="s">
        <v>35</v>
      </c>
      <c r="B58" s="137"/>
      <c r="C58" s="137"/>
      <c r="D58" s="137">
        <f>'将来負担比率（分子）の構造'!I$50</f>
        <v>2381</v>
      </c>
      <c r="E58" s="137"/>
      <c r="F58" s="137"/>
      <c r="G58" s="137">
        <f>'将来負担比率（分子）の構造'!J$50</f>
        <v>2676</v>
      </c>
      <c r="H58" s="137"/>
      <c r="I58" s="137"/>
      <c r="J58" s="137">
        <f>'将来負担比率（分子）の構造'!K$50</f>
        <v>2887</v>
      </c>
      <c r="K58" s="137"/>
      <c r="L58" s="137"/>
      <c r="M58" s="137">
        <f>'将来負担比率（分子）の構造'!L$50</f>
        <v>3328</v>
      </c>
      <c r="N58" s="137"/>
      <c r="O58" s="137"/>
      <c r="P58" s="137">
        <f>'将来負担比率（分子）の構造'!M$50</f>
        <v>3250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785</v>
      </c>
      <c r="C62" s="137"/>
      <c r="D62" s="137"/>
      <c r="E62" s="137">
        <f>'将来負担比率（分子）の構造'!J$45</f>
        <v>835</v>
      </c>
      <c r="F62" s="137"/>
      <c r="G62" s="137"/>
      <c r="H62" s="137">
        <f>'将来負担比率（分子）の構造'!K$45</f>
        <v>833</v>
      </c>
      <c r="I62" s="137"/>
      <c r="J62" s="137"/>
      <c r="K62" s="137">
        <f>'将来負担比率（分子）の構造'!L$45</f>
        <v>806</v>
      </c>
      <c r="L62" s="137"/>
      <c r="M62" s="137"/>
      <c r="N62" s="137">
        <f>'将来負担比率（分子）の構造'!M$45</f>
        <v>867</v>
      </c>
      <c r="O62" s="137"/>
      <c r="P62" s="137"/>
    </row>
    <row r="63" spans="1:16" x14ac:dyDescent="0.15">
      <c r="A63" s="137" t="s">
        <v>28</v>
      </c>
      <c r="B63" s="137">
        <f>'将来負担比率（分子）の構造'!I$44</f>
        <v>120</v>
      </c>
      <c r="C63" s="137"/>
      <c r="D63" s="137"/>
      <c r="E63" s="137">
        <f>'将来負担比率（分子）の構造'!J$44</f>
        <v>99</v>
      </c>
      <c r="F63" s="137"/>
      <c r="G63" s="137"/>
      <c r="H63" s="137">
        <f>'将来負担比率（分子）の構造'!K$44</f>
        <v>73</v>
      </c>
      <c r="I63" s="137"/>
      <c r="J63" s="137"/>
      <c r="K63" s="137">
        <f>'将来負担比率（分子）の構造'!L$44</f>
        <v>53</v>
      </c>
      <c r="L63" s="137"/>
      <c r="M63" s="137"/>
      <c r="N63" s="137">
        <f>'将来負担比率（分子）の構造'!M$44</f>
        <v>41</v>
      </c>
      <c r="O63" s="137"/>
      <c r="P63" s="137"/>
    </row>
    <row r="64" spans="1:16" x14ac:dyDescent="0.15">
      <c r="A64" s="137" t="s">
        <v>27</v>
      </c>
      <c r="B64" s="137">
        <f>'将来負担比率（分子）の構造'!I$43</f>
        <v>2113</v>
      </c>
      <c r="C64" s="137"/>
      <c r="D64" s="137"/>
      <c r="E64" s="137">
        <f>'将来負担比率（分子）の構造'!J$43</f>
        <v>1960</v>
      </c>
      <c r="F64" s="137"/>
      <c r="G64" s="137"/>
      <c r="H64" s="137">
        <f>'将来負担比率（分子）の構造'!K$43</f>
        <v>1910</v>
      </c>
      <c r="I64" s="137"/>
      <c r="J64" s="137"/>
      <c r="K64" s="137">
        <f>'将来負担比率（分子）の構造'!L$43</f>
        <v>1885</v>
      </c>
      <c r="L64" s="137"/>
      <c r="M64" s="137"/>
      <c r="N64" s="137">
        <f>'将来負担比率（分子）の構造'!M$43</f>
        <v>1865</v>
      </c>
      <c r="O64" s="137"/>
      <c r="P64" s="137"/>
    </row>
    <row r="65" spans="1:16" x14ac:dyDescent="0.15">
      <c r="A65" s="137" t="s">
        <v>26</v>
      </c>
      <c r="B65" s="137">
        <f>'将来負担比率（分子）の構造'!I$42</f>
        <v>91</v>
      </c>
      <c r="C65" s="137"/>
      <c r="D65" s="137"/>
      <c r="E65" s="137">
        <f>'将来負担比率（分子）の構造'!J$42</f>
        <v>63</v>
      </c>
      <c r="F65" s="137"/>
      <c r="G65" s="137"/>
      <c r="H65" s="137">
        <f>'将来負担比率（分子）の構造'!K$42</f>
        <v>38</v>
      </c>
      <c r="I65" s="137"/>
      <c r="J65" s="137"/>
      <c r="K65" s="137">
        <f>'将来負担比率（分子）の構造'!L$42</f>
        <v>22</v>
      </c>
      <c r="L65" s="137"/>
      <c r="M65" s="137"/>
      <c r="N65" s="137">
        <f>'将来負担比率（分子）の構造'!M$42</f>
        <v>10</v>
      </c>
      <c r="O65" s="137"/>
      <c r="P65" s="137"/>
    </row>
    <row r="66" spans="1:16" x14ac:dyDescent="0.15">
      <c r="A66" s="137" t="s">
        <v>25</v>
      </c>
      <c r="B66" s="137">
        <f>'将来負担比率（分子）の構造'!I$41</f>
        <v>4256</v>
      </c>
      <c r="C66" s="137"/>
      <c r="D66" s="137"/>
      <c r="E66" s="137">
        <f>'将来負担比率（分子）の構造'!J$41</f>
        <v>3950</v>
      </c>
      <c r="F66" s="137"/>
      <c r="G66" s="137"/>
      <c r="H66" s="137">
        <f>'将来負担比率（分子）の構造'!K$41</f>
        <v>3910</v>
      </c>
      <c r="I66" s="137"/>
      <c r="J66" s="137"/>
      <c r="K66" s="137">
        <f>'将来負担比率（分子）の構造'!L$41</f>
        <v>4192</v>
      </c>
      <c r="L66" s="137"/>
      <c r="M66" s="137"/>
      <c r="N66" s="137">
        <f>'将来負担比率（分子）の構造'!M$41</f>
        <v>4111</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30"/>
      <c r="H50" s="1231"/>
      <c r="I50" s="1231"/>
      <c r="J50" s="1232"/>
      <c r="K50" s="356" t="s">
        <v>533</v>
      </c>
      <c r="L50" s="356" t="s">
        <v>534</v>
      </c>
      <c r="M50" s="356" t="s">
        <v>535</v>
      </c>
      <c r="N50" s="356" t="s">
        <v>536</v>
      </c>
      <c r="O50" s="356" t="s">
        <v>537</v>
      </c>
    </row>
    <row r="51" spans="1:17" x14ac:dyDescent="0.15">
      <c r="B51" s="250"/>
      <c r="C51" s="246"/>
      <c r="D51" s="246"/>
      <c r="E51" s="246"/>
      <c r="F51" s="246"/>
      <c r="G51" s="1233" t="s">
        <v>572</v>
      </c>
      <c r="H51" s="1234"/>
      <c r="I51" s="1239" t="s">
        <v>573</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574</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575</v>
      </c>
      <c r="H55" s="1245"/>
      <c r="I55" s="1243" t="s">
        <v>573</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574</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21" t="s">
        <v>579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30"/>
      <c r="H72" s="1231"/>
      <c r="I72" s="1231"/>
      <c r="J72" s="1232"/>
      <c r="K72" s="356" t="s">
        <v>533</v>
      </c>
      <c r="L72" s="356" t="s">
        <v>534</v>
      </c>
      <c r="M72" s="356" t="s">
        <v>535</v>
      </c>
      <c r="N72" s="356" t="s">
        <v>536</v>
      </c>
      <c r="O72" s="356" t="s">
        <v>537</v>
      </c>
    </row>
    <row r="73" spans="2:30" x14ac:dyDescent="0.15">
      <c r="B73" s="250"/>
      <c r="C73" s="246"/>
      <c r="D73" s="246"/>
      <c r="E73" s="246"/>
      <c r="F73" s="246"/>
      <c r="G73" s="1233" t="s">
        <v>572</v>
      </c>
      <c r="H73" s="1234"/>
      <c r="I73" s="1239" t="s">
        <v>573</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578</v>
      </c>
      <c r="J75" s="1243"/>
      <c r="K75" s="1254">
        <v>11.4</v>
      </c>
      <c r="L75" s="1254">
        <v>9.5</v>
      </c>
      <c r="M75" s="1254">
        <v>8</v>
      </c>
      <c r="N75" s="1254">
        <v>6.7</v>
      </c>
      <c r="O75" s="1254">
        <v>5.7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575</v>
      </c>
      <c r="H77" s="1245"/>
      <c r="I77" s="1243" t="s">
        <v>573</v>
      </c>
      <c r="J77" s="1243"/>
      <c r="K77" s="1253">
        <v>5.7</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578</v>
      </c>
      <c r="J79" s="1252"/>
      <c r="K79" s="1256">
        <v>10.8</v>
      </c>
      <c r="L79" s="1256">
        <v>9.8000000000000007</v>
      </c>
      <c r="M79" s="1256">
        <v>9.1</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398709</v>
      </c>
      <c r="S5" s="615"/>
      <c r="T5" s="615"/>
      <c r="U5" s="615"/>
      <c r="V5" s="615"/>
      <c r="W5" s="615"/>
      <c r="X5" s="615"/>
      <c r="Y5" s="616"/>
      <c r="Z5" s="617">
        <v>7.9</v>
      </c>
      <c r="AA5" s="617"/>
      <c r="AB5" s="617"/>
      <c r="AC5" s="617"/>
      <c r="AD5" s="618">
        <v>398709</v>
      </c>
      <c r="AE5" s="618"/>
      <c r="AF5" s="618"/>
      <c r="AG5" s="618"/>
      <c r="AH5" s="618"/>
      <c r="AI5" s="618"/>
      <c r="AJ5" s="618"/>
      <c r="AK5" s="618"/>
      <c r="AL5" s="619">
        <v>13.6</v>
      </c>
      <c r="AM5" s="620"/>
      <c r="AN5" s="620"/>
      <c r="AO5" s="621"/>
      <c r="AP5" s="611" t="s">
        <v>211</v>
      </c>
      <c r="AQ5" s="612"/>
      <c r="AR5" s="612"/>
      <c r="AS5" s="612"/>
      <c r="AT5" s="612"/>
      <c r="AU5" s="612"/>
      <c r="AV5" s="612"/>
      <c r="AW5" s="612"/>
      <c r="AX5" s="612"/>
      <c r="AY5" s="612"/>
      <c r="AZ5" s="612"/>
      <c r="BA5" s="612"/>
      <c r="BB5" s="612"/>
      <c r="BC5" s="612"/>
      <c r="BD5" s="612"/>
      <c r="BE5" s="612"/>
      <c r="BF5" s="613"/>
      <c r="BG5" s="625">
        <v>396512</v>
      </c>
      <c r="BH5" s="626"/>
      <c r="BI5" s="626"/>
      <c r="BJ5" s="626"/>
      <c r="BK5" s="626"/>
      <c r="BL5" s="626"/>
      <c r="BM5" s="626"/>
      <c r="BN5" s="627"/>
      <c r="BO5" s="628">
        <v>99.4</v>
      </c>
      <c r="BP5" s="628"/>
      <c r="BQ5" s="628"/>
      <c r="BR5" s="628"/>
      <c r="BS5" s="629">
        <v>1383</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55610</v>
      </c>
      <c r="S6" s="626"/>
      <c r="T6" s="626"/>
      <c r="U6" s="626"/>
      <c r="V6" s="626"/>
      <c r="W6" s="626"/>
      <c r="X6" s="626"/>
      <c r="Y6" s="627"/>
      <c r="Z6" s="628">
        <v>1.1000000000000001</v>
      </c>
      <c r="AA6" s="628"/>
      <c r="AB6" s="628"/>
      <c r="AC6" s="628"/>
      <c r="AD6" s="629">
        <v>55610</v>
      </c>
      <c r="AE6" s="629"/>
      <c r="AF6" s="629"/>
      <c r="AG6" s="629"/>
      <c r="AH6" s="629"/>
      <c r="AI6" s="629"/>
      <c r="AJ6" s="629"/>
      <c r="AK6" s="629"/>
      <c r="AL6" s="630">
        <v>1.9</v>
      </c>
      <c r="AM6" s="631"/>
      <c r="AN6" s="631"/>
      <c r="AO6" s="632"/>
      <c r="AP6" s="622" t="s">
        <v>216</v>
      </c>
      <c r="AQ6" s="623"/>
      <c r="AR6" s="623"/>
      <c r="AS6" s="623"/>
      <c r="AT6" s="623"/>
      <c r="AU6" s="623"/>
      <c r="AV6" s="623"/>
      <c r="AW6" s="623"/>
      <c r="AX6" s="623"/>
      <c r="AY6" s="623"/>
      <c r="AZ6" s="623"/>
      <c r="BA6" s="623"/>
      <c r="BB6" s="623"/>
      <c r="BC6" s="623"/>
      <c r="BD6" s="623"/>
      <c r="BE6" s="623"/>
      <c r="BF6" s="624"/>
      <c r="BG6" s="625">
        <v>396512</v>
      </c>
      <c r="BH6" s="626"/>
      <c r="BI6" s="626"/>
      <c r="BJ6" s="626"/>
      <c r="BK6" s="626"/>
      <c r="BL6" s="626"/>
      <c r="BM6" s="626"/>
      <c r="BN6" s="627"/>
      <c r="BO6" s="628">
        <v>99.4</v>
      </c>
      <c r="BP6" s="628"/>
      <c r="BQ6" s="628"/>
      <c r="BR6" s="628"/>
      <c r="BS6" s="629">
        <v>1383</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54456</v>
      </c>
      <c r="CS6" s="626"/>
      <c r="CT6" s="626"/>
      <c r="CU6" s="626"/>
      <c r="CV6" s="626"/>
      <c r="CW6" s="626"/>
      <c r="CX6" s="626"/>
      <c r="CY6" s="627"/>
      <c r="CZ6" s="628">
        <v>1.1000000000000001</v>
      </c>
      <c r="DA6" s="628"/>
      <c r="DB6" s="628"/>
      <c r="DC6" s="628"/>
      <c r="DD6" s="634" t="s">
        <v>218</v>
      </c>
      <c r="DE6" s="626"/>
      <c r="DF6" s="626"/>
      <c r="DG6" s="626"/>
      <c r="DH6" s="626"/>
      <c r="DI6" s="626"/>
      <c r="DJ6" s="626"/>
      <c r="DK6" s="626"/>
      <c r="DL6" s="626"/>
      <c r="DM6" s="626"/>
      <c r="DN6" s="626"/>
      <c r="DO6" s="626"/>
      <c r="DP6" s="627"/>
      <c r="DQ6" s="634">
        <v>54456</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441</v>
      </c>
      <c r="S7" s="626"/>
      <c r="T7" s="626"/>
      <c r="U7" s="626"/>
      <c r="V7" s="626"/>
      <c r="W7" s="626"/>
      <c r="X7" s="626"/>
      <c r="Y7" s="627"/>
      <c r="Z7" s="628">
        <v>0</v>
      </c>
      <c r="AA7" s="628"/>
      <c r="AB7" s="628"/>
      <c r="AC7" s="628"/>
      <c r="AD7" s="629">
        <v>441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167273</v>
      </c>
      <c r="BH7" s="626"/>
      <c r="BI7" s="626"/>
      <c r="BJ7" s="626"/>
      <c r="BK7" s="626"/>
      <c r="BL7" s="626"/>
      <c r="BM7" s="626"/>
      <c r="BN7" s="627"/>
      <c r="BO7" s="628">
        <v>42</v>
      </c>
      <c r="BP7" s="628"/>
      <c r="BQ7" s="628"/>
      <c r="BR7" s="628"/>
      <c r="BS7" s="629">
        <v>1383</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1214931</v>
      </c>
      <c r="CS7" s="626"/>
      <c r="CT7" s="626"/>
      <c r="CU7" s="626"/>
      <c r="CV7" s="626"/>
      <c r="CW7" s="626"/>
      <c r="CX7" s="626"/>
      <c r="CY7" s="627"/>
      <c r="CZ7" s="628">
        <v>24.8</v>
      </c>
      <c r="DA7" s="628"/>
      <c r="DB7" s="628"/>
      <c r="DC7" s="628"/>
      <c r="DD7" s="634">
        <v>24244</v>
      </c>
      <c r="DE7" s="626"/>
      <c r="DF7" s="626"/>
      <c r="DG7" s="626"/>
      <c r="DH7" s="626"/>
      <c r="DI7" s="626"/>
      <c r="DJ7" s="626"/>
      <c r="DK7" s="626"/>
      <c r="DL7" s="626"/>
      <c r="DM7" s="626"/>
      <c r="DN7" s="626"/>
      <c r="DO7" s="626"/>
      <c r="DP7" s="627"/>
      <c r="DQ7" s="634">
        <v>823710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1358</v>
      </c>
      <c r="S8" s="626"/>
      <c r="T8" s="626"/>
      <c r="U8" s="626"/>
      <c r="V8" s="626"/>
      <c r="W8" s="626"/>
      <c r="X8" s="626"/>
      <c r="Y8" s="627"/>
      <c r="Z8" s="628">
        <v>0</v>
      </c>
      <c r="AA8" s="628"/>
      <c r="AB8" s="628"/>
      <c r="AC8" s="628"/>
      <c r="AD8" s="629">
        <v>1358</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8194</v>
      </c>
      <c r="BH8" s="626"/>
      <c r="BI8" s="626"/>
      <c r="BJ8" s="626"/>
      <c r="BK8" s="626"/>
      <c r="BL8" s="626"/>
      <c r="BM8" s="626"/>
      <c r="BN8" s="627"/>
      <c r="BO8" s="628">
        <v>2.1</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953734</v>
      </c>
      <c r="CS8" s="626"/>
      <c r="CT8" s="626"/>
      <c r="CU8" s="626"/>
      <c r="CV8" s="626"/>
      <c r="CW8" s="626"/>
      <c r="CX8" s="626"/>
      <c r="CY8" s="627"/>
      <c r="CZ8" s="628">
        <v>19.5</v>
      </c>
      <c r="DA8" s="628"/>
      <c r="DB8" s="628"/>
      <c r="DC8" s="628"/>
      <c r="DD8" s="634">
        <v>27288</v>
      </c>
      <c r="DE8" s="626"/>
      <c r="DF8" s="626"/>
      <c r="DG8" s="626"/>
      <c r="DH8" s="626"/>
      <c r="DI8" s="626"/>
      <c r="DJ8" s="626"/>
      <c r="DK8" s="626"/>
      <c r="DL8" s="626"/>
      <c r="DM8" s="626"/>
      <c r="DN8" s="626"/>
      <c r="DO8" s="626"/>
      <c r="DP8" s="627"/>
      <c r="DQ8" s="634">
        <v>598807</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780</v>
      </c>
      <c r="S9" s="626"/>
      <c r="T9" s="626"/>
      <c r="U9" s="626"/>
      <c r="V9" s="626"/>
      <c r="W9" s="626"/>
      <c r="X9" s="626"/>
      <c r="Y9" s="627"/>
      <c r="Z9" s="628">
        <v>0</v>
      </c>
      <c r="AA9" s="628"/>
      <c r="AB9" s="628"/>
      <c r="AC9" s="628"/>
      <c r="AD9" s="629">
        <v>780</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145820</v>
      </c>
      <c r="BH9" s="626"/>
      <c r="BI9" s="626"/>
      <c r="BJ9" s="626"/>
      <c r="BK9" s="626"/>
      <c r="BL9" s="626"/>
      <c r="BM9" s="626"/>
      <c r="BN9" s="627"/>
      <c r="BO9" s="628">
        <v>36.6</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375463</v>
      </c>
      <c r="CS9" s="626"/>
      <c r="CT9" s="626"/>
      <c r="CU9" s="626"/>
      <c r="CV9" s="626"/>
      <c r="CW9" s="626"/>
      <c r="CX9" s="626"/>
      <c r="CY9" s="627"/>
      <c r="CZ9" s="628">
        <v>7.7</v>
      </c>
      <c r="DA9" s="628"/>
      <c r="DB9" s="628"/>
      <c r="DC9" s="628"/>
      <c r="DD9" s="634">
        <v>183</v>
      </c>
      <c r="DE9" s="626"/>
      <c r="DF9" s="626"/>
      <c r="DG9" s="626"/>
      <c r="DH9" s="626"/>
      <c r="DI9" s="626"/>
      <c r="DJ9" s="626"/>
      <c r="DK9" s="626"/>
      <c r="DL9" s="626"/>
      <c r="DM9" s="626"/>
      <c r="DN9" s="626"/>
      <c r="DO9" s="626"/>
      <c r="DP9" s="627"/>
      <c r="DQ9" s="634">
        <v>365263</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76905</v>
      </c>
      <c r="S10" s="626"/>
      <c r="T10" s="626"/>
      <c r="U10" s="626"/>
      <c r="V10" s="626"/>
      <c r="W10" s="626"/>
      <c r="X10" s="626"/>
      <c r="Y10" s="627"/>
      <c r="Z10" s="628">
        <v>1.5</v>
      </c>
      <c r="AA10" s="628"/>
      <c r="AB10" s="628"/>
      <c r="AC10" s="628"/>
      <c r="AD10" s="629">
        <v>76905</v>
      </c>
      <c r="AE10" s="629"/>
      <c r="AF10" s="629"/>
      <c r="AG10" s="629"/>
      <c r="AH10" s="629"/>
      <c r="AI10" s="629"/>
      <c r="AJ10" s="629"/>
      <c r="AK10" s="629"/>
      <c r="AL10" s="630">
        <v>2.6</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6283</v>
      </c>
      <c r="BH10" s="626"/>
      <c r="BI10" s="626"/>
      <c r="BJ10" s="626"/>
      <c r="BK10" s="626"/>
      <c r="BL10" s="626"/>
      <c r="BM10" s="626"/>
      <c r="BN10" s="627"/>
      <c r="BO10" s="628">
        <v>1.6</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224</v>
      </c>
      <c r="CS10" s="626"/>
      <c r="CT10" s="626"/>
      <c r="CU10" s="626"/>
      <c r="CV10" s="626"/>
      <c r="CW10" s="626"/>
      <c r="CX10" s="626"/>
      <c r="CY10" s="627"/>
      <c r="CZ10" s="628" t="s">
        <v>224</v>
      </c>
      <c r="DA10" s="628"/>
      <c r="DB10" s="628"/>
      <c r="DC10" s="628"/>
      <c r="DD10" s="634" t="s">
        <v>224</v>
      </c>
      <c r="DE10" s="626"/>
      <c r="DF10" s="626"/>
      <c r="DG10" s="626"/>
      <c r="DH10" s="626"/>
      <c r="DI10" s="626"/>
      <c r="DJ10" s="626"/>
      <c r="DK10" s="626"/>
      <c r="DL10" s="626"/>
      <c r="DM10" s="626"/>
      <c r="DN10" s="626"/>
      <c r="DO10" s="626"/>
      <c r="DP10" s="627"/>
      <c r="DQ10" s="634" t="s">
        <v>224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6976</v>
      </c>
      <c r="BH11" s="626"/>
      <c r="BI11" s="626"/>
      <c r="BJ11" s="626"/>
      <c r="BK11" s="626"/>
      <c r="BL11" s="626"/>
      <c r="BM11" s="626"/>
      <c r="BN11" s="627"/>
      <c r="BO11" s="628">
        <v>1.7</v>
      </c>
      <c r="BP11" s="628"/>
      <c r="BQ11" s="628"/>
      <c r="BR11" s="628"/>
      <c r="BS11" s="634">
        <v>1383</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322786</v>
      </c>
      <c r="CS11" s="626"/>
      <c r="CT11" s="626"/>
      <c r="CU11" s="626"/>
      <c r="CV11" s="626"/>
      <c r="CW11" s="626"/>
      <c r="CX11" s="626"/>
      <c r="CY11" s="627"/>
      <c r="CZ11" s="628">
        <v>6.6</v>
      </c>
      <c r="DA11" s="628"/>
      <c r="DB11" s="628"/>
      <c r="DC11" s="628"/>
      <c r="DD11" s="634">
        <v>72673</v>
      </c>
      <c r="DE11" s="626"/>
      <c r="DF11" s="626"/>
      <c r="DG11" s="626"/>
      <c r="DH11" s="626"/>
      <c r="DI11" s="626"/>
      <c r="DJ11" s="626"/>
      <c r="DK11" s="626"/>
      <c r="DL11" s="626"/>
      <c r="DM11" s="626"/>
      <c r="DN11" s="626"/>
      <c r="DO11" s="626"/>
      <c r="DP11" s="627"/>
      <c r="DQ11" s="634">
        <v>222668</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193144</v>
      </c>
      <c r="BH12" s="626"/>
      <c r="BI12" s="626"/>
      <c r="BJ12" s="626"/>
      <c r="BK12" s="626"/>
      <c r="BL12" s="626"/>
      <c r="BM12" s="626"/>
      <c r="BN12" s="627"/>
      <c r="BO12" s="628">
        <v>48.4</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66932</v>
      </c>
      <c r="CS12" s="626"/>
      <c r="CT12" s="626"/>
      <c r="CU12" s="626"/>
      <c r="CV12" s="626"/>
      <c r="CW12" s="626"/>
      <c r="CX12" s="626"/>
      <c r="CY12" s="627"/>
      <c r="CZ12" s="628">
        <v>1.4</v>
      </c>
      <c r="DA12" s="628"/>
      <c r="DB12" s="628"/>
      <c r="DC12" s="628"/>
      <c r="DD12" s="634">
        <v>1350</v>
      </c>
      <c r="DE12" s="626"/>
      <c r="DF12" s="626"/>
      <c r="DG12" s="626"/>
      <c r="DH12" s="626"/>
      <c r="DI12" s="626"/>
      <c r="DJ12" s="626"/>
      <c r="DK12" s="626"/>
      <c r="DL12" s="626"/>
      <c r="DM12" s="626"/>
      <c r="DN12" s="626"/>
      <c r="DO12" s="626"/>
      <c r="DP12" s="627"/>
      <c r="DQ12" s="634">
        <v>62916</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9922</v>
      </c>
      <c r="S13" s="626"/>
      <c r="T13" s="626"/>
      <c r="U13" s="626"/>
      <c r="V13" s="626"/>
      <c r="W13" s="626"/>
      <c r="X13" s="626"/>
      <c r="Y13" s="627"/>
      <c r="Z13" s="628">
        <v>0.2</v>
      </c>
      <c r="AA13" s="628"/>
      <c r="AB13" s="628"/>
      <c r="AC13" s="628"/>
      <c r="AD13" s="629">
        <v>9922</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193144</v>
      </c>
      <c r="BH13" s="626"/>
      <c r="BI13" s="626"/>
      <c r="BJ13" s="626"/>
      <c r="BK13" s="626"/>
      <c r="BL13" s="626"/>
      <c r="BM13" s="626"/>
      <c r="BN13" s="627"/>
      <c r="BO13" s="628">
        <v>48.4</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297333</v>
      </c>
      <c r="CS13" s="626"/>
      <c r="CT13" s="626"/>
      <c r="CU13" s="626"/>
      <c r="CV13" s="626"/>
      <c r="CW13" s="626"/>
      <c r="CX13" s="626"/>
      <c r="CY13" s="627"/>
      <c r="CZ13" s="628">
        <v>6.1</v>
      </c>
      <c r="DA13" s="628"/>
      <c r="DB13" s="628"/>
      <c r="DC13" s="628"/>
      <c r="DD13" s="634">
        <v>206073</v>
      </c>
      <c r="DE13" s="626"/>
      <c r="DF13" s="626"/>
      <c r="DG13" s="626"/>
      <c r="DH13" s="626"/>
      <c r="DI13" s="626"/>
      <c r="DJ13" s="626"/>
      <c r="DK13" s="626"/>
      <c r="DL13" s="626"/>
      <c r="DM13" s="626"/>
      <c r="DN13" s="626"/>
      <c r="DO13" s="626"/>
      <c r="DP13" s="627"/>
      <c r="DQ13" s="634">
        <v>119611</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18233</v>
      </c>
      <c r="BH14" s="626"/>
      <c r="BI14" s="626"/>
      <c r="BJ14" s="626"/>
      <c r="BK14" s="626"/>
      <c r="BL14" s="626"/>
      <c r="BM14" s="626"/>
      <c r="BN14" s="627"/>
      <c r="BO14" s="628">
        <v>4.5999999999999996</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138924</v>
      </c>
      <c r="CS14" s="626"/>
      <c r="CT14" s="626"/>
      <c r="CU14" s="626"/>
      <c r="CV14" s="626"/>
      <c r="CW14" s="626"/>
      <c r="CX14" s="626"/>
      <c r="CY14" s="627"/>
      <c r="CZ14" s="628">
        <v>2.8</v>
      </c>
      <c r="DA14" s="628"/>
      <c r="DB14" s="628"/>
      <c r="DC14" s="628"/>
      <c r="DD14" s="634">
        <v>1638</v>
      </c>
      <c r="DE14" s="626"/>
      <c r="DF14" s="626"/>
      <c r="DG14" s="626"/>
      <c r="DH14" s="626"/>
      <c r="DI14" s="626"/>
      <c r="DJ14" s="626"/>
      <c r="DK14" s="626"/>
      <c r="DL14" s="626"/>
      <c r="DM14" s="626"/>
      <c r="DN14" s="626"/>
      <c r="DO14" s="626"/>
      <c r="DP14" s="627"/>
      <c r="DQ14" s="634">
        <v>133362</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987</v>
      </c>
      <c r="S15" s="626"/>
      <c r="T15" s="626"/>
      <c r="U15" s="626"/>
      <c r="V15" s="626"/>
      <c r="W15" s="626"/>
      <c r="X15" s="626"/>
      <c r="Y15" s="627"/>
      <c r="Z15" s="628">
        <v>0</v>
      </c>
      <c r="AA15" s="628"/>
      <c r="AB15" s="628"/>
      <c r="AC15" s="628"/>
      <c r="AD15" s="629">
        <v>987</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17862</v>
      </c>
      <c r="BH15" s="626"/>
      <c r="BI15" s="626"/>
      <c r="BJ15" s="626"/>
      <c r="BK15" s="626"/>
      <c r="BL15" s="626"/>
      <c r="BM15" s="626"/>
      <c r="BN15" s="627"/>
      <c r="BO15" s="628">
        <v>4.5</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741642</v>
      </c>
      <c r="CS15" s="626"/>
      <c r="CT15" s="626"/>
      <c r="CU15" s="626"/>
      <c r="CV15" s="626"/>
      <c r="CW15" s="626"/>
      <c r="CX15" s="626"/>
      <c r="CY15" s="627"/>
      <c r="CZ15" s="628">
        <v>15.2</v>
      </c>
      <c r="DA15" s="628"/>
      <c r="DB15" s="628"/>
      <c r="DC15" s="628"/>
      <c r="DD15" s="634">
        <v>399838</v>
      </c>
      <c r="DE15" s="626"/>
      <c r="DF15" s="626"/>
      <c r="DG15" s="626"/>
      <c r="DH15" s="626"/>
      <c r="DI15" s="626"/>
      <c r="DJ15" s="626"/>
      <c r="DK15" s="626"/>
      <c r="DL15" s="626"/>
      <c r="DM15" s="626"/>
      <c r="DN15" s="626"/>
      <c r="DO15" s="626"/>
      <c r="DP15" s="627"/>
      <c r="DQ15" s="634">
        <v>348163</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2512282</v>
      </c>
      <c r="S16" s="626"/>
      <c r="T16" s="626"/>
      <c r="U16" s="626"/>
      <c r="V16" s="626"/>
      <c r="W16" s="626"/>
      <c r="X16" s="626"/>
      <c r="Y16" s="627"/>
      <c r="Z16" s="628">
        <v>49.7</v>
      </c>
      <c r="AA16" s="628"/>
      <c r="AB16" s="628"/>
      <c r="AC16" s="628"/>
      <c r="AD16" s="629">
        <v>2381633</v>
      </c>
      <c r="AE16" s="629"/>
      <c r="AF16" s="629"/>
      <c r="AG16" s="629"/>
      <c r="AH16" s="629"/>
      <c r="AI16" s="629"/>
      <c r="AJ16" s="629"/>
      <c r="AK16" s="629"/>
      <c r="AL16" s="630">
        <v>81.2</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4418</v>
      </c>
      <c r="CS16" s="626"/>
      <c r="CT16" s="626"/>
      <c r="CU16" s="626"/>
      <c r="CV16" s="626"/>
      <c r="CW16" s="626"/>
      <c r="CX16" s="626"/>
      <c r="CY16" s="627"/>
      <c r="CZ16" s="628">
        <v>0.1</v>
      </c>
      <c r="DA16" s="628"/>
      <c r="DB16" s="628"/>
      <c r="DC16" s="628"/>
      <c r="DD16" s="634" t="s">
        <v>224</v>
      </c>
      <c r="DE16" s="626"/>
      <c r="DF16" s="626"/>
      <c r="DG16" s="626"/>
      <c r="DH16" s="626"/>
      <c r="DI16" s="626"/>
      <c r="DJ16" s="626"/>
      <c r="DK16" s="626"/>
      <c r="DL16" s="626"/>
      <c r="DM16" s="626"/>
      <c r="DN16" s="626"/>
      <c r="DO16" s="626"/>
      <c r="DP16" s="627"/>
      <c r="DQ16" s="634">
        <v>4276</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2381633</v>
      </c>
      <c r="S17" s="626"/>
      <c r="T17" s="626"/>
      <c r="U17" s="626"/>
      <c r="V17" s="626"/>
      <c r="W17" s="626"/>
      <c r="X17" s="626"/>
      <c r="Y17" s="627"/>
      <c r="Z17" s="628">
        <v>47.2</v>
      </c>
      <c r="AA17" s="628"/>
      <c r="AB17" s="628"/>
      <c r="AC17" s="628"/>
      <c r="AD17" s="629">
        <v>2381633</v>
      </c>
      <c r="AE17" s="629"/>
      <c r="AF17" s="629"/>
      <c r="AG17" s="629"/>
      <c r="AH17" s="629"/>
      <c r="AI17" s="629"/>
      <c r="AJ17" s="629"/>
      <c r="AK17" s="629"/>
      <c r="AL17" s="630">
        <v>81.2</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718505</v>
      </c>
      <c r="CS17" s="626"/>
      <c r="CT17" s="626"/>
      <c r="CU17" s="626"/>
      <c r="CV17" s="626"/>
      <c r="CW17" s="626"/>
      <c r="CX17" s="626"/>
      <c r="CY17" s="627"/>
      <c r="CZ17" s="628">
        <v>14.7</v>
      </c>
      <c r="DA17" s="628"/>
      <c r="DB17" s="628"/>
      <c r="DC17" s="628"/>
      <c r="DD17" s="634" t="s">
        <v>224</v>
      </c>
      <c r="DE17" s="626"/>
      <c r="DF17" s="626"/>
      <c r="DG17" s="626"/>
      <c r="DH17" s="626"/>
      <c r="DI17" s="626"/>
      <c r="DJ17" s="626"/>
      <c r="DK17" s="626"/>
      <c r="DL17" s="626"/>
      <c r="DM17" s="626"/>
      <c r="DN17" s="626"/>
      <c r="DO17" s="626"/>
      <c r="DP17" s="627"/>
      <c r="DQ17" s="634">
        <v>700539</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130649</v>
      </c>
      <c r="S18" s="626"/>
      <c r="T18" s="626"/>
      <c r="U18" s="626"/>
      <c r="V18" s="626"/>
      <c r="W18" s="626"/>
      <c r="X18" s="626"/>
      <c r="Y18" s="627"/>
      <c r="Z18" s="628">
        <v>2.6</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2197</v>
      </c>
      <c r="BH19" s="626"/>
      <c r="BI19" s="626"/>
      <c r="BJ19" s="626"/>
      <c r="BK19" s="626"/>
      <c r="BL19" s="626"/>
      <c r="BM19" s="626"/>
      <c r="BN19" s="627"/>
      <c r="BO19" s="628">
        <v>0.6</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3056994</v>
      </c>
      <c r="S20" s="626"/>
      <c r="T20" s="626"/>
      <c r="U20" s="626"/>
      <c r="V20" s="626"/>
      <c r="W20" s="626"/>
      <c r="X20" s="626"/>
      <c r="Y20" s="627"/>
      <c r="Z20" s="628">
        <v>60.5</v>
      </c>
      <c r="AA20" s="628"/>
      <c r="AB20" s="628"/>
      <c r="AC20" s="628"/>
      <c r="AD20" s="629">
        <v>2926345</v>
      </c>
      <c r="AE20" s="629"/>
      <c r="AF20" s="629"/>
      <c r="AG20" s="629"/>
      <c r="AH20" s="629"/>
      <c r="AI20" s="629"/>
      <c r="AJ20" s="629"/>
      <c r="AK20" s="629"/>
      <c r="AL20" s="630">
        <v>99.8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2197</v>
      </c>
      <c r="BH20" s="626"/>
      <c r="BI20" s="626"/>
      <c r="BJ20" s="626"/>
      <c r="BK20" s="626"/>
      <c r="BL20" s="626"/>
      <c r="BM20" s="626"/>
      <c r="BN20" s="627"/>
      <c r="BO20" s="628">
        <v>0.6</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4889124</v>
      </c>
      <c r="CS20" s="626"/>
      <c r="CT20" s="626"/>
      <c r="CU20" s="626"/>
      <c r="CV20" s="626"/>
      <c r="CW20" s="626"/>
      <c r="CX20" s="626"/>
      <c r="CY20" s="627"/>
      <c r="CZ20" s="628">
        <v>100</v>
      </c>
      <c r="DA20" s="628"/>
      <c r="DB20" s="628"/>
      <c r="DC20" s="628"/>
      <c r="DD20" s="634">
        <v>733287</v>
      </c>
      <c r="DE20" s="626"/>
      <c r="DF20" s="626"/>
      <c r="DG20" s="626"/>
      <c r="DH20" s="626"/>
      <c r="DI20" s="626"/>
      <c r="DJ20" s="626"/>
      <c r="DK20" s="626"/>
      <c r="DL20" s="626"/>
      <c r="DM20" s="626"/>
      <c r="DN20" s="626"/>
      <c r="DO20" s="626"/>
      <c r="DP20" s="627"/>
      <c r="DQ20" s="634">
        <v>3433771</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767</v>
      </c>
      <c r="S21" s="626"/>
      <c r="T21" s="626"/>
      <c r="U21" s="626"/>
      <c r="V21" s="626"/>
      <c r="W21" s="626"/>
      <c r="X21" s="626"/>
      <c r="Y21" s="627"/>
      <c r="Z21" s="628">
        <v>0</v>
      </c>
      <c r="AA21" s="628"/>
      <c r="AB21" s="628"/>
      <c r="AC21" s="628"/>
      <c r="AD21" s="629">
        <v>767</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2197</v>
      </c>
      <c r="BH21" s="626"/>
      <c r="BI21" s="626"/>
      <c r="BJ21" s="626"/>
      <c r="BK21" s="626"/>
      <c r="BL21" s="626"/>
      <c r="BM21" s="626"/>
      <c r="BN21" s="627"/>
      <c r="BO21" s="628">
        <v>0.6</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43114</v>
      </c>
      <c r="S22" s="626"/>
      <c r="T22" s="626"/>
      <c r="U22" s="626"/>
      <c r="V22" s="626"/>
      <c r="W22" s="626"/>
      <c r="X22" s="626"/>
      <c r="Y22" s="627"/>
      <c r="Z22" s="628">
        <v>0.9</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88341</v>
      </c>
      <c r="S23" s="626"/>
      <c r="T23" s="626"/>
      <c r="U23" s="626"/>
      <c r="V23" s="626"/>
      <c r="W23" s="626"/>
      <c r="X23" s="626"/>
      <c r="Y23" s="627"/>
      <c r="Z23" s="628">
        <v>1.7</v>
      </c>
      <c r="AA23" s="628"/>
      <c r="AB23" s="628"/>
      <c r="AC23" s="628"/>
      <c r="AD23" s="629">
        <v>4860</v>
      </c>
      <c r="AE23" s="629"/>
      <c r="AF23" s="629"/>
      <c r="AG23" s="629"/>
      <c r="AH23" s="629"/>
      <c r="AI23" s="629"/>
      <c r="AJ23" s="629"/>
      <c r="AK23" s="629"/>
      <c r="AL23" s="630">
        <v>0.2</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11872</v>
      </c>
      <c r="S24" s="626"/>
      <c r="T24" s="626"/>
      <c r="U24" s="626"/>
      <c r="V24" s="626"/>
      <c r="W24" s="626"/>
      <c r="X24" s="626"/>
      <c r="Y24" s="627"/>
      <c r="Z24" s="628">
        <v>0.2</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1852232</v>
      </c>
      <c r="CS24" s="615"/>
      <c r="CT24" s="615"/>
      <c r="CU24" s="615"/>
      <c r="CV24" s="615"/>
      <c r="CW24" s="615"/>
      <c r="CX24" s="615"/>
      <c r="CY24" s="616"/>
      <c r="CZ24" s="652">
        <v>37.9</v>
      </c>
      <c r="DA24" s="653"/>
      <c r="DB24" s="653"/>
      <c r="DC24" s="654"/>
      <c r="DD24" s="651">
        <v>1590522</v>
      </c>
      <c r="DE24" s="615"/>
      <c r="DF24" s="615"/>
      <c r="DG24" s="615"/>
      <c r="DH24" s="615"/>
      <c r="DI24" s="615"/>
      <c r="DJ24" s="615"/>
      <c r="DK24" s="616"/>
      <c r="DL24" s="651">
        <v>1323933</v>
      </c>
      <c r="DM24" s="615"/>
      <c r="DN24" s="615"/>
      <c r="DO24" s="615"/>
      <c r="DP24" s="615"/>
      <c r="DQ24" s="615"/>
      <c r="DR24" s="615"/>
      <c r="DS24" s="615"/>
      <c r="DT24" s="615"/>
      <c r="DU24" s="615"/>
      <c r="DV24" s="616"/>
      <c r="DW24" s="619">
        <v>43.4</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431091</v>
      </c>
      <c r="S25" s="626"/>
      <c r="T25" s="626"/>
      <c r="U25" s="626"/>
      <c r="V25" s="626"/>
      <c r="W25" s="626"/>
      <c r="X25" s="626"/>
      <c r="Y25" s="627"/>
      <c r="Z25" s="628">
        <v>8.5</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752074</v>
      </c>
      <c r="CS25" s="657"/>
      <c r="CT25" s="657"/>
      <c r="CU25" s="657"/>
      <c r="CV25" s="657"/>
      <c r="CW25" s="657"/>
      <c r="CX25" s="657"/>
      <c r="CY25" s="658"/>
      <c r="CZ25" s="659">
        <v>15.4</v>
      </c>
      <c r="DA25" s="660"/>
      <c r="DB25" s="660"/>
      <c r="DC25" s="661"/>
      <c r="DD25" s="634">
        <v>730005</v>
      </c>
      <c r="DE25" s="657"/>
      <c r="DF25" s="657"/>
      <c r="DG25" s="657"/>
      <c r="DH25" s="657"/>
      <c r="DI25" s="657"/>
      <c r="DJ25" s="657"/>
      <c r="DK25" s="658"/>
      <c r="DL25" s="634">
        <v>718291</v>
      </c>
      <c r="DM25" s="657"/>
      <c r="DN25" s="657"/>
      <c r="DO25" s="657"/>
      <c r="DP25" s="657"/>
      <c r="DQ25" s="657"/>
      <c r="DR25" s="657"/>
      <c r="DS25" s="657"/>
      <c r="DT25" s="657"/>
      <c r="DU25" s="657"/>
      <c r="DV25" s="658"/>
      <c r="DW25" s="630">
        <v>23.6</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446812</v>
      </c>
      <c r="CS26" s="626"/>
      <c r="CT26" s="626"/>
      <c r="CU26" s="626"/>
      <c r="CV26" s="626"/>
      <c r="CW26" s="626"/>
      <c r="CX26" s="626"/>
      <c r="CY26" s="627"/>
      <c r="CZ26" s="659">
        <v>9.1</v>
      </c>
      <c r="DA26" s="660"/>
      <c r="DB26" s="660"/>
      <c r="DC26" s="661"/>
      <c r="DD26" s="634">
        <v>426704</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261071</v>
      </c>
      <c r="S27" s="626"/>
      <c r="T27" s="626"/>
      <c r="U27" s="626"/>
      <c r="V27" s="626"/>
      <c r="W27" s="626"/>
      <c r="X27" s="626"/>
      <c r="Y27" s="627"/>
      <c r="Z27" s="628">
        <v>5.2</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398709</v>
      </c>
      <c r="BH27" s="626"/>
      <c r="BI27" s="626"/>
      <c r="BJ27" s="626"/>
      <c r="BK27" s="626"/>
      <c r="BL27" s="626"/>
      <c r="BM27" s="626"/>
      <c r="BN27" s="627"/>
      <c r="BO27" s="628">
        <v>100</v>
      </c>
      <c r="BP27" s="628"/>
      <c r="BQ27" s="628"/>
      <c r="BR27" s="628"/>
      <c r="BS27" s="634">
        <v>1383</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381653</v>
      </c>
      <c r="CS27" s="657"/>
      <c r="CT27" s="657"/>
      <c r="CU27" s="657"/>
      <c r="CV27" s="657"/>
      <c r="CW27" s="657"/>
      <c r="CX27" s="657"/>
      <c r="CY27" s="658"/>
      <c r="CZ27" s="659">
        <v>7.8</v>
      </c>
      <c r="DA27" s="660"/>
      <c r="DB27" s="660"/>
      <c r="DC27" s="661"/>
      <c r="DD27" s="634">
        <v>159978</v>
      </c>
      <c r="DE27" s="657"/>
      <c r="DF27" s="657"/>
      <c r="DG27" s="657"/>
      <c r="DH27" s="657"/>
      <c r="DI27" s="657"/>
      <c r="DJ27" s="657"/>
      <c r="DK27" s="658"/>
      <c r="DL27" s="634">
        <v>116881</v>
      </c>
      <c r="DM27" s="657"/>
      <c r="DN27" s="657"/>
      <c r="DO27" s="657"/>
      <c r="DP27" s="657"/>
      <c r="DQ27" s="657"/>
      <c r="DR27" s="657"/>
      <c r="DS27" s="657"/>
      <c r="DT27" s="657"/>
      <c r="DU27" s="657"/>
      <c r="DV27" s="658"/>
      <c r="DW27" s="630">
        <v>3.8</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15147</v>
      </c>
      <c r="S28" s="626"/>
      <c r="T28" s="626"/>
      <c r="U28" s="626"/>
      <c r="V28" s="626"/>
      <c r="W28" s="626"/>
      <c r="X28" s="626"/>
      <c r="Y28" s="627"/>
      <c r="Z28" s="628">
        <v>0.3</v>
      </c>
      <c r="AA28" s="628"/>
      <c r="AB28" s="628"/>
      <c r="AC28" s="628"/>
      <c r="AD28" s="629" t="s">
        <v>224</v>
      </c>
      <c r="AE28" s="629"/>
      <c r="AF28" s="629"/>
      <c r="AG28" s="629"/>
      <c r="AH28" s="629"/>
      <c r="AI28" s="629"/>
      <c r="AJ28" s="629"/>
      <c r="AK28" s="629"/>
      <c r="AL28" s="630" t="s">
        <v>224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718505</v>
      </c>
      <c r="CS28" s="626"/>
      <c r="CT28" s="626"/>
      <c r="CU28" s="626"/>
      <c r="CV28" s="626"/>
      <c r="CW28" s="626"/>
      <c r="CX28" s="626"/>
      <c r="CY28" s="627"/>
      <c r="CZ28" s="659">
        <v>14.7</v>
      </c>
      <c r="DA28" s="660"/>
      <c r="DB28" s="660"/>
      <c r="DC28" s="661"/>
      <c r="DD28" s="634">
        <v>700539</v>
      </c>
      <c r="DE28" s="626"/>
      <c r="DF28" s="626"/>
      <c r="DG28" s="626"/>
      <c r="DH28" s="626"/>
      <c r="DI28" s="626"/>
      <c r="DJ28" s="626"/>
      <c r="DK28" s="627"/>
      <c r="DL28" s="634">
        <v>488761</v>
      </c>
      <c r="DM28" s="626"/>
      <c r="DN28" s="626"/>
      <c r="DO28" s="626"/>
      <c r="DP28" s="626"/>
      <c r="DQ28" s="626"/>
      <c r="DR28" s="626"/>
      <c r="DS28" s="626"/>
      <c r="DT28" s="626"/>
      <c r="DU28" s="626"/>
      <c r="DV28" s="627"/>
      <c r="DW28" s="630">
        <v>16</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12989</v>
      </c>
      <c r="S29" s="626"/>
      <c r="T29" s="626"/>
      <c r="U29" s="626"/>
      <c r="V29" s="626"/>
      <c r="W29" s="626"/>
      <c r="X29" s="626"/>
      <c r="Y29" s="627"/>
      <c r="Z29" s="628">
        <v>0.3</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718505</v>
      </c>
      <c r="CS29" s="657"/>
      <c r="CT29" s="657"/>
      <c r="CU29" s="657"/>
      <c r="CV29" s="657"/>
      <c r="CW29" s="657"/>
      <c r="CX29" s="657"/>
      <c r="CY29" s="658"/>
      <c r="CZ29" s="659">
        <v>14.7</v>
      </c>
      <c r="DA29" s="660"/>
      <c r="DB29" s="660"/>
      <c r="DC29" s="661"/>
      <c r="DD29" s="634">
        <v>700539</v>
      </c>
      <c r="DE29" s="657"/>
      <c r="DF29" s="657"/>
      <c r="DG29" s="657"/>
      <c r="DH29" s="657"/>
      <c r="DI29" s="657"/>
      <c r="DJ29" s="657"/>
      <c r="DK29" s="658"/>
      <c r="DL29" s="634">
        <v>488761</v>
      </c>
      <c r="DM29" s="657"/>
      <c r="DN29" s="657"/>
      <c r="DO29" s="657"/>
      <c r="DP29" s="657"/>
      <c r="DQ29" s="657"/>
      <c r="DR29" s="657"/>
      <c r="DS29" s="657"/>
      <c r="DT29" s="657"/>
      <c r="DU29" s="657"/>
      <c r="DV29" s="658"/>
      <c r="DW29" s="630">
        <v>16</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281154</v>
      </c>
      <c r="S30" s="626"/>
      <c r="T30" s="626"/>
      <c r="U30" s="626"/>
      <c r="V30" s="626"/>
      <c r="W30" s="626"/>
      <c r="X30" s="626"/>
      <c r="Y30" s="627"/>
      <c r="Z30" s="628">
        <v>5.6</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v>
      </c>
      <c r="BH30" s="684"/>
      <c r="BI30" s="684"/>
      <c r="BJ30" s="684"/>
      <c r="BK30" s="684"/>
      <c r="BL30" s="684"/>
      <c r="BM30" s="620">
        <v>97.2</v>
      </c>
      <c r="BN30" s="684"/>
      <c r="BO30" s="684"/>
      <c r="BP30" s="684"/>
      <c r="BQ30" s="685"/>
      <c r="BR30" s="683">
        <v>99.4</v>
      </c>
      <c r="BS30" s="684"/>
      <c r="BT30" s="684"/>
      <c r="BU30" s="684"/>
      <c r="BV30" s="684"/>
      <c r="BW30" s="684"/>
      <c r="BX30" s="620">
        <v>97.5</v>
      </c>
      <c r="BY30" s="684"/>
      <c r="BZ30" s="684"/>
      <c r="CA30" s="684"/>
      <c r="CB30" s="685"/>
      <c r="CD30" s="688"/>
      <c r="CE30" s="689"/>
      <c r="CF30" s="639" t="s">
        <v>295</v>
      </c>
      <c r="CG30" s="640"/>
      <c r="CH30" s="640"/>
      <c r="CI30" s="640"/>
      <c r="CJ30" s="640"/>
      <c r="CK30" s="640"/>
      <c r="CL30" s="640"/>
      <c r="CM30" s="640"/>
      <c r="CN30" s="640"/>
      <c r="CO30" s="640"/>
      <c r="CP30" s="640"/>
      <c r="CQ30" s="641"/>
      <c r="CR30" s="625">
        <v>689635</v>
      </c>
      <c r="CS30" s="626"/>
      <c r="CT30" s="626"/>
      <c r="CU30" s="626"/>
      <c r="CV30" s="626"/>
      <c r="CW30" s="626"/>
      <c r="CX30" s="626"/>
      <c r="CY30" s="627"/>
      <c r="CZ30" s="659">
        <v>14.1</v>
      </c>
      <c r="DA30" s="660"/>
      <c r="DB30" s="660"/>
      <c r="DC30" s="661"/>
      <c r="DD30" s="634">
        <v>671669</v>
      </c>
      <c r="DE30" s="626"/>
      <c r="DF30" s="626"/>
      <c r="DG30" s="626"/>
      <c r="DH30" s="626"/>
      <c r="DI30" s="626"/>
      <c r="DJ30" s="626"/>
      <c r="DK30" s="627"/>
      <c r="DL30" s="634">
        <v>459891</v>
      </c>
      <c r="DM30" s="626"/>
      <c r="DN30" s="626"/>
      <c r="DO30" s="626"/>
      <c r="DP30" s="626"/>
      <c r="DQ30" s="626"/>
      <c r="DR30" s="626"/>
      <c r="DS30" s="626"/>
      <c r="DT30" s="626"/>
      <c r="DU30" s="626"/>
      <c r="DV30" s="627"/>
      <c r="DW30" s="630">
        <v>15.1</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171565</v>
      </c>
      <c r="S31" s="626"/>
      <c r="T31" s="626"/>
      <c r="U31" s="626"/>
      <c r="V31" s="626"/>
      <c r="W31" s="626"/>
      <c r="X31" s="626"/>
      <c r="Y31" s="627"/>
      <c r="Z31" s="628">
        <v>3.4</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98.9</v>
      </c>
      <c r="BH31" s="657"/>
      <c r="BI31" s="657"/>
      <c r="BJ31" s="657"/>
      <c r="BK31" s="657"/>
      <c r="BL31" s="657"/>
      <c r="BM31" s="631">
        <v>97.6</v>
      </c>
      <c r="BN31" s="681"/>
      <c r="BO31" s="681"/>
      <c r="BP31" s="681"/>
      <c r="BQ31" s="682"/>
      <c r="BR31" s="680">
        <v>99.6</v>
      </c>
      <c r="BS31" s="657"/>
      <c r="BT31" s="657"/>
      <c r="BU31" s="657"/>
      <c r="BV31" s="657"/>
      <c r="BW31" s="657"/>
      <c r="BX31" s="631">
        <v>98</v>
      </c>
      <c r="BY31" s="681"/>
      <c r="BZ31" s="681"/>
      <c r="CA31" s="681"/>
      <c r="CB31" s="682"/>
      <c r="CD31" s="688"/>
      <c r="CE31" s="689"/>
      <c r="CF31" s="639" t="s">
        <v>299</v>
      </c>
      <c r="CG31" s="640"/>
      <c r="CH31" s="640"/>
      <c r="CI31" s="640"/>
      <c r="CJ31" s="640"/>
      <c r="CK31" s="640"/>
      <c r="CL31" s="640"/>
      <c r="CM31" s="640"/>
      <c r="CN31" s="640"/>
      <c r="CO31" s="640"/>
      <c r="CP31" s="640"/>
      <c r="CQ31" s="641"/>
      <c r="CR31" s="625">
        <v>28870</v>
      </c>
      <c r="CS31" s="657"/>
      <c r="CT31" s="657"/>
      <c r="CU31" s="657"/>
      <c r="CV31" s="657"/>
      <c r="CW31" s="657"/>
      <c r="CX31" s="657"/>
      <c r="CY31" s="658"/>
      <c r="CZ31" s="659">
        <v>0.6</v>
      </c>
      <c r="DA31" s="660"/>
      <c r="DB31" s="660"/>
      <c r="DC31" s="661"/>
      <c r="DD31" s="634">
        <v>28870</v>
      </c>
      <c r="DE31" s="657"/>
      <c r="DF31" s="657"/>
      <c r="DG31" s="657"/>
      <c r="DH31" s="657"/>
      <c r="DI31" s="657"/>
      <c r="DJ31" s="657"/>
      <c r="DK31" s="658"/>
      <c r="DL31" s="634">
        <v>28870</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67885</v>
      </c>
      <c r="S32" s="626"/>
      <c r="T32" s="626"/>
      <c r="U32" s="626"/>
      <c r="V32" s="626"/>
      <c r="W32" s="626"/>
      <c r="X32" s="626"/>
      <c r="Y32" s="627"/>
      <c r="Z32" s="628">
        <v>1.3</v>
      </c>
      <c r="AA32" s="628"/>
      <c r="AB32" s="628"/>
      <c r="AC32" s="628"/>
      <c r="AD32" s="629">
        <v>464</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99.1</v>
      </c>
      <c r="BH32" s="693"/>
      <c r="BI32" s="693"/>
      <c r="BJ32" s="693"/>
      <c r="BK32" s="693"/>
      <c r="BL32" s="693"/>
      <c r="BM32" s="694">
        <v>96.6</v>
      </c>
      <c r="BN32" s="693"/>
      <c r="BO32" s="693"/>
      <c r="BP32" s="693"/>
      <c r="BQ32" s="695"/>
      <c r="BR32" s="692">
        <v>99.2</v>
      </c>
      <c r="BS32" s="693"/>
      <c r="BT32" s="693"/>
      <c r="BU32" s="693"/>
      <c r="BV32" s="693"/>
      <c r="BW32" s="693"/>
      <c r="BX32" s="694">
        <v>96.8</v>
      </c>
      <c r="BY32" s="693"/>
      <c r="BZ32" s="693"/>
      <c r="CA32" s="693"/>
      <c r="CB32" s="695"/>
      <c r="CD32" s="690"/>
      <c r="CE32" s="691"/>
      <c r="CF32" s="639" t="s">
        <v>302</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607913</v>
      </c>
      <c r="S33" s="626"/>
      <c r="T33" s="626"/>
      <c r="U33" s="626"/>
      <c r="V33" s="626"/>
      <c r="W33" s="626"/>
      <c r="X33" s="626"/>
      <c r="Y33" s="627"/>
      <c r="Z33" s="628">
        <v>12</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2299187</v>
      </c>
      <c r="CS33" s="657"/>
      <c r="CT33" s="657"/>
      <c r="CU33" s="657"/>
      <c r="CV33" s="657"/>
      <c r="CW33" s="657"/>
      <c r="CX33" s="657"/>
      <c r="CY33" s="658"/>
      <c r="CZ33" s="659">
        <v>47</v>
      </c>
      <c r="DA33" s="660"/>
      <c r="DB33" s="660"/>
      <c r="DC33" s="661"/>
      <c r="DD33" s="634">
        <v>1688400</v>
      </c>
      <c r="DE33" s="657"/>
      <c r="DF33" s="657"/>
      <c r="DG33" s="657"/>
      <c r="DH33" s="657"/>
      <c r="DI33" s="657"/>
      <c r="DJ33" s="657"/>
      <c r="DK33" s="658"/>
      <c r="DL33" s="634">
        <v>1010826</v>
      </c>
      <c r="DM33" s="657"/>
      <c r="DN33" s="657"/>
      <c r="DO33" s="657"/>
      <c r="DP33" s="657"/>
      <c r="DQ33" s="657"/>
      <c r="DR33" s="657"/>
      <c r="DS33" s="657"/>
      <c r="DT33" s="657"/>
      <c r="DU33" s="657"/>
      <c r="DV33" s="658"/>
      <c r="DW33" s="630">
        <v>33.200000000000003</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817520</v>
      </c>
      <c r="CS34" s="626"/>
      <c r="CT34" s="626"/>
      <c r="CU34" s="626"/>
      <c r="CV34" s="626"/>
      <c r="CW34" s="626"/>
      <c r="CX34" s="626"/>
      <c r="CY34" s="627"/>
      <c r="CZ34" s="659">
        <v>16.7</v>
      </c>
      <c r="DA34" s="660"/>
      <c r="DB34" s="660"/>
      <c r="DC34" s="661"/>
      <c r="DD34" s="634">
        <v>500681</v>
      </c>
      <c r="DE34" s="626"/>
      <c r="DF34" s="626"/>
      <c r="DG34" s="626"/>
      <c r="DH34" s="626"/>
      <c r="DI34" s="626"/>
      <c r="DJ34" s="626"/>
      <c r="DK34" s="627"/>
      <c r="DL34" s="634">
        <v>360584</v>
      </c>
      <c r="DM34" s="626"/>
      <c r="DN34" s="626"/>
      <c r="DO34" s="626"/>
      <c r="DP34" s="626"/>
      <c r="DQ34" s="626"/>
      <c r="DR34" s="626"/>
      <c r="DS34" s="626"/>
      <c r="DT34" s="626"/>
      <c r="DU34" s="626"/>
      <c r="DV34" s="627"/>
      <c r="DW34" s="630">
        <v>11.8</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115313</v>
      </c>
      <c r="S35" s="626"/>
      <c r="T35" s="626"/>
      <c r="U35" s="626"/>
      <c r="V35" s="626"/>
      <c r="W35" s="626"/>
      <c r="X35" s="626"/>
      <c r="Y35" s="627"/>
      <c r="Z35" s="628">
        <v>2.2999999999999998</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552414</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5132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63532</v>
      </c>
      <c r="CS35" s="657"/>
      <c r="CT35" s="657"/>
      <c r="CU35" s="657"/>
      <c r="CV35" s="657"/>
      <c r="CW35" s="657"/>
      <c r="CX35" s="657"/>
      <c r="CY35" s="658"/>
      <c r="CZ35" s="659">
        <v>1.3</v>
      </c>
      <c r="DA35" s="660"/>
      <c r="DB35" s="660"/>
      <c r="DC35" s="661"/>
      <c r="DD35" s="634">
        <v>59478</v>
      </c>
      <c r="DE35" s="657"/>
      <c r="DF35" s="657"/>
      <c r="DG35" s="657"/>
      <c r="DH35" s="657"/>
      <c r="DI35" s="657"/>
      <c r="DJ35" s="657"/>
      <c r="DK35" s="658"/>
      <c r="DL35" s="634">
        <v>48053</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5049903</v>
      </c>
      <c r="S36" s="698"/>
      <c r="T36" s="698"/>
      <c r="U36" s="698"/>
      <c r="V36" s="698"/>
      <c r="W36" s="698"/>
      <c r="X36" s="698"/>
      <c r="Y36" s="699"/>
      <c r="Z36" s="700">
        <v>100</v>
      </c>
      <c r="AA36" s="700"/>
      <c r="AB36" s="700"/>
      <c r="AC36" s="700"/>
      <c r="AD36" s="701">
        <v>2932436</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127045</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-4868</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353991</v>
      </c>
      <c r="CS36" s="626"/>
      <c r="CT36" s="626"/>
      <c r="CU36" s="626"/>
      <c r="CV36" s="626"/>
      <c r="CW36" s="626"/>
      <c r="CX36" s="626"/>
      <c r="CY36" s="627"/>
      <c r="CZ36" s="659">
        <v>7.2</v>
      </c>
      <c r="DA36" s="660"/>
      <c r="DB36" s="660"/>
      <c r="DC36" s="661"/>
      <c r="DD36" s="634">
        <v>320356</v>
      </c>
      <c r="DE36" s="626"/>
      <c r="DF36" s="626"/>
      <c r="DG36" s="626"/>
      <c r="DH36" s="626"/>
      <c r="DI36" s="626"/>
      <c r="DJ36" s="626"/>
      <c r="DK36" s="627"/>
      <c r="DL36" s="634">
        <v>236791</v>
      </c>
      <c r="DM36" s="626"/>
      <c r="DN36" s="626"/>
      <c r="DO36" s="626"/>
      <c r="DP36" s="626"/>
      <c r="DQ36" s="626"/>
      <c r="DR36" s="626"/>
      <c r="DS36" s="626"/>
      <c r="DT36" s="626"/>
      <c r="DU36" s="626"/>
      <c r="DV36" s="627"/>
      <c r="DW36" s="630">
        <v>7.8</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95667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836</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163238</v>
      </c>
      <c r="CS37" s="657"/>
      <c r="CT37" s="657"/>
      <c r="CU37" s="657"/>
      <c r="CV37" s="657"/>
      <c r="CW37" s="657"/>
      <c r="CX37" s="657"/>
      <c r="CY37" s="658"/>
      <c r="CZ37" s="659">
        <v>3.3</v>
      </c>
      <c r="DA37" s="660"/>
      <c r="DB37" s="660"/>
      <c r="DC37" s="661"/>
      <c r="DD37" s="634">
        <v>163238</v>
      </c>
      <c r="DE37" s="657"/>
      <c r="DF37" s="657"/>
      <c r="DG37" s="657"/>
      <c r="DH37" s="657"/>
      <c r="DI37" s="657"/>
      <c r="DJ37" s="657"/>
      <c r="DK37" s="658"/>
      <c r="DL37" s="634">
        <v>163238</v>
      </c>
      <c r="DM37" s="657"/>
      <c r="DN37" s="657"/>
      <c r="DO37" s="657"/>
      <c r="DP37" s="657"/>
      <c r="DQ37" s="657"/>
      <c r="DR37" s="657"/>
      <c r="DS37" s="657"/>
      <c r="DT37" s="657"/>
      <c r="DU37" s="657"/>
      <c r="DV37" s="658"/>
      <c r="DW37" s="630">
        <v>5.4</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49944</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1363</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552414</v>
      </c>
      <c r="CS38" s="626"/>
      <c r="CT38" s="626"/>
      <c r="CU38" s="626"/>
      <c r="CV38" s="626"/>
      <c r="CW38" s="626"/>
      <c r="CX38" s="626"/>
      <c r="CY38" s="627"/>
      <c r="CZ38" s="659">
        <v>11.3</v>
      </c>
      <c r="DA38" s="660"/>
      <c r="DB38" s="660"/>
      <c r="DC38" s="661"/>
      <c r="DD38" s="634">
        <v>507571</v>
      </c>
      <c r="DE38" s="626"/>
      <c r="DF38" s="626"/>
      <c r="DG38" s="626"/>
      <c r="DH38" s="626"/>
      <c r="DI38" s="626"/>
      <c r="DJ38" s="626"/>
      <c r="DK38" s="627"/>
      <c r="DL38" s="634">
        <v>365398</v>
      </c>
      <c r="DM38" s="626"/>
      <c r="DN38" s="626"/>
      <c r="DO38" s="626"/>
      <c r="DP38" s="626"/>
      <c r="DQ38" s="626"/>
      <c r="DR38" s="626"/>
      <c r="DS38" s="626"/>
      <c r="DT38" s="626"/>
      <c r="DU38" s="626"/>
      <c r="DV38" s="627"/>
      <c r="DW38" s="630">
        <v>12</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84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509889</v>
      </c>
      <c r="CS39" s="657"/>
      <c r="CT39" s="657"/>
      <c r="CU39" s="657"/>
      <c r="CV39" s="657"/>
      <c r="CW39" s="657"/>
      <c r="CX39" s="657"/>
      <c r="CY39" s="658"/>
      <c r="CZ39" s="659">
        <v>10.4</v>
      </c>
      <c r="DA39" s="660"/>
      <c r="DB39" s="660"/>
      <c r="DC39" s="661"/>
      <c r="DD39" s="634">
        <v>298473</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68571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137</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1841</v>
      </c>
      <c r="CS40" s="626"/>
      <c r="CT40" s="626"/>
      <c r="CU40" s="626"/>
      <c r="CV40" s="626"/>
      <c r="CW40" s="626"/>
      <c r="CX40" s="626"/>
      <c r="CY40" s="627"/>
      <c r="CZ40" s="659">
        <v>0</v>
      </c>
      <c r="DA40" s="660"/>
      <c r="DB40" s="660"/>
      <c r="DC40" s="661"/>
      <c r="DD40" s="634">
        <v>1841</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211187</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389</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737705</v>
      </c>
      <c r="CS42" s="626"/>
      <c r="CT42" s="626"/>
      <c r="CU42" s="626"/>
      <c r="CV42" s="626"/>
      <c r="CW42" s="626"/>
      <c r="CX42" s="626"/>
      <c r="CY42" s="627"/>
      <c r="CZ42" s="659">
        <v>15.1</v>
      </c>
      <c r="DA42" s="708"/>
      <c r="DB42" s="708"/>
      <c r="DC42" s="709"/>
      <c r="DD42" s="634">
        <v>154849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11377</v>
      </c>
      <c r="CS43" s="657"/>
      <c r="CT43" s="657"/>
      <c r="CU43" s="657"/>
      <c r="CV43" s="657"/>
      <c r="CW43" s="657"/>
      <c r="CX43" s="657"/>
      <c r="CY43" s="658"/>
      <c r="CZ43" s="659">
        <v>0.2</v>
      </c>
      <c r="DA43" s="660"/>
      <c r="DB43" s="660"/>
      <c r="DC43" s="661"/>
      <c r="DD43" s="634">
        <v>11377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733287</v>
      </c>
      <c r="CS44" s="626"/>
      <c r="CT44" s="626"/>
      <c r="CU44" s="626"/>
      <c r="CV44" s="626"/>
      <c r="CW44" s="626"/>
      <c r="CX44" s="626"/>
      <c r="CY44" s="627"/>
      <c r="CZ44" s="659">
        <v>15</v>
      </c>
      <c r="DA44" s="708"/>
      <c r="DB44" s="708"/>
      <c r="DC44" s="709"/>
      <c r="DD44" s="634">
        <v>150573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545065</v>
      </c>
      <c r="CS45" s="657"/>
      <c r="CT45" s="657"/>
      <c r="CU45" s="657"/>
      <c r="CV45" s="657"/>
      <c r="CW45" s="657"/>
      <c r="CX45" s="657"/>
      <c r="CY45" s="658"/>
      <c r="CZ45" s="659">
        <v>11.1</v>
      </c>
      <c r="DA45" s="660"/>
      <c r="DB45" s="660"/>
      <c r="DC45" s="661"/>
      <c r="DD45" s="634">
        <v>13136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183306</v>
      </c>
      <c r="CS46" s="626"/>
      <c r="CT46" s="626"/>
      <c r="CU46" s="626"/>
      <c r="CV46" s="626"/>
      <c r="CW46" s="626"/>
      <c r="CX46" s="626"/>
      <c r="CY46" s="627"/>
      <c r="CZ46" s="659">
        <v>3.7</v>
      </c>
      <c r="DA46" s="708"/>
      <c r="DB46" s="708"/>
      <c r="DC46" s="709"/>
      <c r="DD46" s="634">
        <v>132521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4418</v>
      </c>
      <c r="CS47" s="657"/>
      <c r="CT47" s="657"/>
      <c r="CU47" s="657"/>
      <c r="CV47" s="657"/>
      <c r="CW47" s="657"/>
      <c r="CX47" s="657"/>
      <c r="CY47" s="658"/>
      <c r="CZ47" s="659">
        <v>0.1</v>
      </c>
      <c r="DA47" s="660"/>
      <c r="DB47" s="660"/>
      <c r="DC47" s="661"/>
      <c r="DD47" s="634">
        <v>4276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4889124</v>
      </c>
      <c r="CS49" s="693"/>
      <c r="CT49" s="693"/>
      <c r="CU49" s="693"/>
      <c r="CV49" s="693"/>
      <c r="CW49" s="693"/>
      <c r="CX49" s="693"/>
      <c r="CY49" s="720"/>
      <c r="CZ49" s="721">
        <v>100</v>
      </c>
      <c r="DA49" s="722"/>
      <c r="DB49" s="722"/>
      <c r="DC49" s="723"/>
      <c r="DD49" s="724">
        <v>3433771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5047</v>
      </c>
      <c r="R7" s="755"/>
      <c r="S7" s="755"/>
      <c r="T7" s="755"/>
      <c r="U7" s="755"/>
      <c r="V7" s="755">
        <v>4886</v>
      </c>
      <c r="W7" s="755"/>
      <c r="X7" s="755"/>
      <c r="Y7" s="755"/>
      <c r="Z7" s="755"/>
      <c r="AA7" s="755">
        <f>Q7-V7</f>
        <v>161</v>
      </c>
      <c r="AB7" s="755"/>
      <c r="AC7" s="755"/>
      <c r="AD7" s="755"/>
      <c r="AE7" s="756"/>
      <c r="AF7" s="757">
        <v>157</v>
      </c>
      <c r="AG7" s="758"/>
      <c r="AH7" s="758"/>
      <c r="AI7" s="758"/>
      <c r="AJ7" s="759"/>
      <c r="AK7" s="794">
        <v>281</v>
      </c>
      <c r="AL7" s="795"/>
      <c r="AM7" s="795"/>
      <c r="AN7" s="795"/>
      <c r="AO7" s="795"/>
      <c r="AP7" s="795">
        <v>4111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1</v>
      </c>
      <c r="CI7" s="792"/>
      <c r="CJ7" s="792"/>
      <c r="CK7" s="792"/>
      <c r="CL7" s="793"/>
      <c r="CM7" s="791">
        <v>22</v>
      </c>
      <c r="CN7" s="792"/>
      <c r="CO7" s="792"/>
      <c r="CP7" s="792"/>
      <c r="CQ7" s="793"/>
      <c r="CR7" s="791">
        <v>10</v>
      </c>
      <c r="CS7" s="792"/>
      <c r="CT7" s="792"/>
      <c r="CU7" s="792"/>
      <c r="CV7" s="793"/>
      <c r="CW7" s="791">
        <v>3</v>
      </c>
      <c r="CX7" s="792"/>
      <c r="CY7" s="792"/>
      <c r="CZ7" s="792"/>
      <c r="DA7" s="793"/>
      <c r="DB7" s="791" t="s">
        <v>560</v>
      </c>
      <c r="DC7" s="792"/>
      <c r="DD7" s="792"/>
      <c r="DE7" s="792"/>
      <c r="DF7" s="793"/>
      <c r="DG7" s="791" t="s">
        <v>560</v>
      </c>
      <c r="DH7" s="792"/>
      <c r="DI7" s="792"/>
      <c r="DJ7" s="792"/>
      <c r="DK7" s="793"/>
      <c r="DL7" s="791" t="s">
        <v>560</v>
      </c>
      <c r="DM7" s="792"/>
      <c r="DN7" s="792"/>
      <c r="DO7" s="792"/>
      <c r="DP7" s="793"/>
      <c r="DQ7" s="791" t="s">
        <v>560</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3</v>
      </c>
      <c r="R8" s="779"/>
      <c r="S8" s="779"/>
      <c r="T8" s="779"/>
      <c r="U8" s="779"/>
      <c r="V8" s="779">
        <v>25</v>
      </c>
      <c r="W8" s="779"/>
      <c r="X8" s="779"/>
      <c r="Y8" s="779"/>
      <c r="Z8" s="779"/>
      <c r="AA8" s="779">
        <v>0</v>
      </c>
      <c r="AB8" s="779"/>
      <c r="AC8" s="779"/>
      <c r="AD8" s="779"/>
      <c r="AE8" s="780"/>
      <c r="AF8" s="781">
        <v>0</v>
      </c>
      <c r="AG8" s="782"/>
      <c r="AH8" s="782"/>
      <c r="AI8" s="782"/>
      <c r="AJ8" s="783"/>
      <c r="AK8" s="784">
        <v>22</v>
      </c>
      <c r="AL8" s="785"/>
      <c r="AM8" s="785"/>
      <c r="AN8" s="785"/>
      <c r="AO8" s="785"/>
      <c r="AP8" s="785" t="s">
        <v>560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f>Q8+Q7</f>
        <v>5050</v>
      </c>
      <c r="R23" s="814"/>
      <c r="S23" s="814"/>
      <c r="T23" s="814"/>
      <c r="U23" s="814"/>
      <c r="V23" s="814">
        <f>V8+V7</f>
        <v>4911</v>
      </c>
      <c r="W23" s="814"/>
      <c r="X23" s="814"/>
      <c r="Y23" s="814"/>
      <c r="Z23" s="814"/>
      <c r="AA23" s="814">
        <f>AA8+AA7</f>
        <v>161</v>
      </c>
      <c r="AB23" s="814"/>
      <c r="AC23" s="814"/>
      <c r="AD23" s="814"/>
      <c r="AE23" s="815"/>
      <c r="AF23" s="816">
        <v>158</v>
      </c>
      <c r="AG23" s="814"/>
      <c r="AH23" s="814"/>
      <c r="AI23" s="814"/>
      <c r="AJ23" s="817"/>
      <c r="AK23" s="818"/>
      <c r="AL23" s="819"/>
      <c r="AM23" s="819"/>
      <c r="AN23" s="819"/>
      <c r="AO23" s="819"/>
      <c r="AP23" s="814">
        <f>AP7</f>
        <v>4111</v>
      </c>
      <c r="AQ23" s="814"/>
      <c r="AR23" s="814"/>
      <c r="AS23" s="814"/>
      <c r="AT23" s="814"/>
      <c r="AU23" s="820"/>
      <c r="AV23" s="820"/>
      <c r="AW23" s="820"/>
      <c r="AX23" s="820"/>
      <c r="AY23" s="821"/>
      <c r="AZ23" s="829" t="s">
        <v>559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844</v>
      </c>
      <c r="R28" s="843"/>
      <c r="S28" s="843"/>
      <c r="T28" s="843"/>
      <c r="U28" s="843"/>
      <c r="V28" s="843">
        <v>839</v>
      </c>
      <c r="W28" s="843"/>
      <c r="X28" s="843"/>
      <c r="Y28" s="843"/>
      <c r="Z28" s="843"/>
      <c r="AA28" s="843">
        <v>5</v>
      </c>
      <c r="AB28" s="843"/>
      <c r="AC28" s="843"/>
      <c r="AD28" s="843"/>
      <c r="AE28" s="844"/>
      <c r="AF28" s="845">
        <v>5</v>
      </c>
      <c r="AG28" s="843"/>
      <c r="AH28" s="843"/>
      <c r="AI28" s="843"/>
      <c r="AJ28" s="846"/>
      <c r="AK28" s="847">
        <v>58</v>
      </c>
      <c r="AL28" s="838"/>
      <c r="AM28" s="838"/>
      <c r="AN28" s="838"/>
      <c r="AO28" s="838"/>
      <c r="AP28" s="838" t="s">
        <v>560</v>
      </c>
      <c r="AQ28" s="838"/>
      <c r="AR28" s="838"/>
      <c r="AS28" s="838"/>
      <c r="AT28" s="838"/>
      <c r="AU28" s="838" t="s">
        <v>560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61</v>
      </c>
      <c r="R29" s="779"/>
      <c r="S29" s="779"/>
      <c r="T29" s="779"/>
      <c r="U29" s="779"/>
      <c r="V29" s="779">
        <v>56</v>
      </c>
      <c r="W29" s="779"/>
      <c r="X29" s="779"/>
      <c r="Y29" s="779"/>
      <c r="Z29" s="779"/>
      <c r="AA29" s="779">
        <v>5</v>
      </c>
      <c r="AB29" s="779"/>
      <c r="AC29" s="779"/>
      <c r="AD29" s="779"/>
      <c r="AE29" s="780"/>
      <c r="AF29" s="781">
        <v>5</v>
      </c>
      <c r="AG29" s="782"/>
      <c r="AH29" s="782"/>
      <c r="AI29" s="782"/>
      <c r="AJ29" s="783"/>
      <c r="AK29" s="850">
        <v>10</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790</v>
      </c>
      <c r="R30" s="779"/>
      <c r="S30" s="779"/>
      <c r="T30" s="779"/>
      <c r="U30" s="779"/>
      <c r="V30" s="779">
        <v>760</v>
      </c>
      <c r="W30" s="779"/>
      <c r="X30" s="779"/>
      <c r="Y30" s="779"/>
      <c r="Z30" s="779"/>
      <c r="AA30" s="779">
        <v>30</v>
      </c>
      <c r="AB30" s="779"/>
      <c r="AC30" s="779"/>
      <c r="AD30" s="779"/>
      <c r="AE30" s="780"/>
      <c r="AF30" s="781">
        <v>30</v>
      </c>
      <c r="AG30" s="782"/>
      <c r="AH30" s="782"/>
      <c r="AI30" s="782"/>
      <c r="AJ30" s="783"/>
      <c r="AK30" s="850">
        <v>105</v>
      </c>
      <c r="AL30" s="851"/>
      <c r="AM30" s="851"/>
      <c r="AN30" s="851"/>
      <c r="AO30" s="851"/>
      <c r="AP30" s="851" t="s">
        <v>560</v>
      </c>
      <c r="AQ30" s="851"/>
      <c r="AR30" s="851"/>
      <c r="AS30" s="851"/>
      <c r="AT30" s="851"/>
      <c r="AU30" s="851" t="s">
        <v>560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65</v>
      </c>
      <c r="R31" s="779"/>
      <c r="S31" s="779"/>
      <c r="T31" s="779"/>
      <c r="U31" s="779"/>
      <c r="V31" s="779">
        <v>65</v>
      </c>
      <c r="W31" s="779"/>
      <c r="X31" s="779"/>
      <c r="Y31" s="779"/>
      <c r="Z31" s="779"/>
      <c r="AA31" s="779">
        <v>1</v>
      </c>
      <c r="AB31" s="779"/>
      <c r="AC31" s="779"/>
      <c r="AD31" s="779"/>
      <c r="AE31" s="780"/>
      <c r="AF31" s="781">
        <v>1</v>
      </c>
      <c r="AG31" s="782"/>
      <c r="AH31" s="782"/>
      <c r="AI31" s="782"/>
      <c r="AJ31" s="783"/>
      <c r="AK31" s="850">
        <v>24</v>
      </c>
      <c r="AL31" s="851"/>
      <c r="AM31" s="851"/>
      <c r="AN31" s="851"/>
      <c r="AO31" s="851"/>
      <c r="AP31" s="851" t="s">
        <v>560</v>
      </c>
      <c r="AQ31" s="851"/>
      <c r="AR31" s="851"/>
      <c r="AS31" s="851"/>
      <c r="AT31" s="851"/>
      <c r="AU31" s="851" t="s">
        <v>560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316</v>
      </c>
      <c r="R32" s="779"/>
      <c r="S32" s="779"/>
      <c r="T32" s="779"/>
      <c r="U32" s="779"/>
      <c r="V32" s="779">
        <v>308</v>
      </c>
      <c r="W32" s="779"/>
      <c r="X32" s="779"/>
      <c r="Y32" s="779"/>
      <c r="Z32" s="779"/>
      <c r="AA32" s="779">
        <v>8</v>
      </c>
      <c r="AB32" s="779"/>
      <c r="AC32" s="779"/>
      <c r="AD32" s="779"/>
      <c r="AE32" s="780"/>
      <c r="AF32" s="781">
        <v>8</v>
      </c>
      <c r="AG32" s="782"/>
      <c r="AH32" s="782"/>
      <c r="AI32" s="782"/>
      <c r="AJ32" s="783"/>
      <c r="AK32" s="850">
        <v>96</v>
      </c>
      <c r="AL32" s="851"/>
      <c r="AM32" s="851"/>
      <c r="AN32" s="851"/>
      <c r="AO32" s="851"/>
      <c r="AP32" s="851">
        <v>965</v>
      </c>
      <c r="AQ32" s="851"/>
      <c r="AR32" s="851"/>
      <c r="AS32" s="851"/>
      <c r="AT32" s="851"/>
      <c r="AU32" s="851">
        <v>728</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153</v>
      </c>
      <c r="R33" s="779"/>
      <c r="S33" s="779"/>
      <c r="T33" s="779"/>
      <c r="U33" s="779"/>
      <c r="V33" s="779">
        <v>149</v>
      </c>
      <c r="W33" s="779"/>
      <c r="X33" s="779"/>
      <c r="Y33" s="779"/>
      <c r="Z33" s="779"/>
      <c r="AA33" s="779">
        <v>4</v>
      </c>
      <c r="AB33" s="779"/>
      <c r="AC33" s="779"/>
      <c r="AD33" s="779"/>
      <c r="AE33" s="780"/>
      <c r="AF33" s="781">
        <v>4</v>
      </c>
      <c r="AG33" s="782"/>
      <c r="AH33" s="782"/>
      <c r="AI33" s="782"/>
      <c r="AJ33" s="783"/>
      <c r="AK33" s="850">
        <v>90</v>
      </c>
      <c r="AL33" s="851"/>
      <c r="AM33" s="851"/>
      <c r="AN33" s="851"/>
      <c r="AO33" s="851"/>
      <c r="AP33" s="851">
        <v>980</v>
      </c>
      <c r="AQ33" s="851"/>
      <c r="AR33" s="851"/>
      <c r="AS33" s="851"/>
      <c r="AT33" s="851"/>
      <c r="AU33" s="851">
        <v>871</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68</v>
      </c>
      <c r="R34" s="779"/>
      <c r="S34" s="779"/>
      <c r="T34" s="779"/>
      <c r="U34" s="779"/>
      <c r="V34" s="779">
        <v>66</v>
      </c>
      <c r="W34" s="779"/>
      <c r="X34" s="779"/>
      <c r="Y34" s="779"/>
      <c r="Z34" s="779"/>
      <c r="AA34" s="779">
        <v>3</v>
      </c>
      <c r="AB34" s="779"/>
      <c r="AC34" s="779"/>
      <c r="AD34" s="779"/>
      <c r="AE34" s="780"/>
      <c r="AF34" s="781">
        <v>3</v>
      </c>
      <c r="AG34" s="782"/>
      <c r="AH34" s="782"/>
      <c r="AI34" s="782"/>
      <c r="AJ34" s="783"/>
      <c r="AK34" s="850">
        <v>37</v>
      </c>
      <c r="AL34" s="851"/>
      <c r="AM34" s="851"/>
      <c r="AN34" s="851"/>
      <c r="AO34" s="851"/>
      <c r="AP34" s="851">
        <v>317</v>
      </c>
      <c r="AQ34" s="851"/>
      <c r="AR34" s="851"/>
      <c r="AS34" s="851"/>
      <c r="AT34" s="851"/>
      <c r="AU34" s="851">
        <v>266</v>
      </c>
      <c r="AV34" s="851"/>
      <c r="AW34" s="851"/>
      <c r="AX34" s="851"/>
      <c r="AY34" s="851"/>
      <c r="AZ34" s="852"/>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15</v>
      </c>
      <c r="R35" s="779"/>
      <c r="S35" s="779"/>
      <c r="T35" s="779"/>
      <c r="U35" s="779"/>
      <c r="V35" s="779">
        <v>14</v>
      </c>
      <c r="W35" s="779"/>
      <c r="X35" s="779"/>
      <c r="Y35" s="779"/>
      <c r="Z35" s="779"/>
      <c r="AA35" s="779">
        <v>1</v>
      </c>
      <c r="AB35" s="779"/>
      <c r="AC35" s="779"/>
      <c r="AD35" s="779"/>
      <c r="AE35" s="780"/>
      <c r="AF35" s="781">
        <v>1</v>
      </c>
      <c r="AG35" s="782"/>
      <c r="AH35" s="782"/>
      <c r="AI35" s="782"/>
      <c r="AJ35" s="783"/>
      <c r="AK35" s="850">
        <v>15</v>
      </c>
      <c r="AL35" s="851"/>
      <c r="AM35" s="851"/>
      <c r="AN35" s="851"/>
      <c r="AO35" s="851"/>
      <c r="AP35" s="851" t="s">
        <v>560</v>
      </c>
      <c r="AQ35" s="851"/>
      <c r="AR35" s="851"/>
      <c r="AS35" s="851"/>
      <c r="AT35" s="851"/>
      <c r="AU35" s="851" t="s">
        <v>560</v>
      </c>
      <c r="AV35" s="851"/>
      <c r="AW35" s="851"/>
      <c r="AX35" s="851"/>
      <c r="AY35" s="851"/>
      <c r="AZ35" s="852"/>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29</v>
      </c>
      <c r="R36" s="779"/>
      <c r="S36" s="779"/>
      <c r="T36" s="779"/>
      <c r="U36" s="779"/>
      <c r="V36" s="779">
        <v>28</v>
      </c>
      <c r="W36" s="779"/>
      <c r="X36" s="779"/>
      <c r="Y36" s="779"/>
      <c r="Z36" s="779"/>
      <c r="AA36" s="779">
        <v>2</v>
      </c>
      <c r="AB36" s="779"/>
      <c r="AC36" s="779"/>
      <c r="AD36" s="779"/>
      <c r="AE36" s="780"/>
      <c r="AF36" s="781">
        <v>2</v>
      </c>
      <c r="AG36" s="782"/>
      <c r="AH36" s="782"/>
      <c r="AI36" s="782"/>
      <c r="AJ36" s="783"/>
      <c r="AK36" s="850">
        <v>12</v>
      </c>
      <c r="AL36" s="851"/>
      <c r="AM36" s="851"/>
      <c r="AN36" s="851"/>
      <c r="AO36" s="851"/>
      <c r="AP36" s="851" t="s">
        <v>560</v>
      </c>
      <c r="AQ36" s="851"/>
      <c r="AR36" s="851"/>
      <c r="AS36" s="851"/>
      <c r="AT36" s="851"/>
      <c r="AU36" s="851" t="s">
        <v>560</v>
      </c>
      <c r="AV36" s="851"/>
      <c r="AW36" s="851"/>
      <c r="AX36" s="851"/>
      <c r="AY36" s="851"/>
      <c r="AZ36" s="852"/>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23</v>
      </c>
      <c r="R37" s="779"/>
      <c r="S37" s="779"/>
      <c r="T37" s="779"/>
      <c r="U37" s="779"/>
      <c r="V37" s="779">
        <v>23</v>
      </c>
      <c r="W37" s="779"/>
      <c r="X37" s="779"/>
      <c r="Y37" s="779"/>
      <c r="Z37" s="779"/>
      <c r="AA37" s="779">
        <v>1</v>
      </c>
      <c r="AB37" s="779"/>
      <c r="AC37" s="779"/>
      <c r="AD37" s="779"/>
      <c r="AE37" s="780"/>
      <c r="AF37" s="781">
        <v>1</v>
      </c>
      <c r="AG37" s="782"/>
      <c r="AH37" s="782"/>
      <c r="AI37" s="782"/>
      <c r="AJ37" s="783"/>
      <c r="AK37" s="850">
        <v>23</v>
      </c>
      <c r="AL37" s="851"/>
      <c r="AM37" s="851"/>
      <c r="AN37" s="851"/>
      <c r="AO37" s="851"/>
      <c r="AP37" s="851" t="s">
        <v>560</v>
      </c>
      <c r="AQ37" s="851"/>
      <c r="AR37" s="851"/>
      <c r="AS37" s="851"/>
      <c r="AT37" s="851"/>
      <c r="AU37" s="851" t="s">
        <v>560</v>
      </c>
      <c r="AV37" s="851"/>
      <c r="AW37" s="851"/>
      <c r="AX37" s="851"/>
      <c r="AY37" s="851"/>
      <c r="AZ37" s="852"/>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394</v>
      </c>
      <c r="C38" s="776"/>
      <c r="D38" s="776"/>
      <c r="E38" s="776"/>
      <c r="F38" s="776"/>
      <c r="G38" s="776"/>
      <c r="H38" s="776"/>
      <c r="I38" s="776"/>
      <c r="J38" s="776"/>
      <c r="K38" s="776"/>
      <c r="L38" s="776"/>
      <c r="M38" s="776"/>
      <c r="N38" s="776"/>
      <c r="O38" s="776"/>
      <c r="P38" s="777"/>
      <c r="Q38" s="778">
        <v>1</v>
      </c>
      <c r="R38" s="779"/>
      <c r="S38" s="779"/>
      <c r="T38" s="779"/>
      <c r="U38" s="779"/>
      <c r="V38" s="779">
        <v>1</v>
      </c>
      <c r="W38" s="779"/>
      <c r="X38" s="779"/>
      <c r="Y38" s="779"/>
      <c r="Z38" s="779"/>
      <c r="AA38" s="779">
        <v>0</v>
      </c>
      <c r="AB38" s="779"/>
      <c r="AC38" s="779"/>
      <c r="AD38" s="779"/>
      <c r="AE38" s="780"/>
      <c r="AF38" s="781">
        <v>8</v>
      </c>
      <c r="AG38" s="782"/>
      <c r="AH38" s="782"/>
      <c r="AI38" s="782"/>
      <c r="AJ38" s="783"/>
      <c r="AK38" s="850">
        <v>0</v>
      </c>
      <c r="AL38" s="851"/>
      <c r="AM38" s="851"/>
      <c r="AN38" s="851"/>
      <c r="AO38" s="851"/>
      <c r="AP38" s="851" t="s">
        <v>560</v>
      </c>
      <c r="AQ38" s="851"/>
      <c r="AR38" s="851"/>
      <c r="AS38" s="851"/>
      <c r="AT38" s="851"/>
      <c r="AU38" s="851" t="s">
        <v>560</v>
      </c>
      <c r="AV38" s="851"/>
      <c r="AW38" s="851"/>
      <c r="AX38" s="851"/>
      <c r="AY38" s="851"/>
      <c r="AZ38" s="852"/>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67</v>
      </c>
      <c r="AG63" s="862"/>
      <c r="AH63" s="862"/>
      <c r="AI63" s="862"/>
      <c r="AJ63" s="863"/>
      <c r="AK63" s="864"/>
      <c r="AL63" s="859"/>
      <c r="AM63" s="859"/>
      <c r="AN63" s="859"/>
      <c r="AO63" s="859"/>
      <c r="AP63" s="862">
        <v>2262</v>
      </c>
      <c r="AQ63" s="862"/>
      <c r="AR63" s="862"/>
      <c r="AS63" s="862"/>
      <c r="AT63" s="862"/>
      <c r="AU63" s="862">
        <v>1865</v>
      </c>
      <c r="AV63" s="862"/>
      <c r="AW63" s="862"/>
      <c r="AX63" s="862"/>
      <c r="AY63" s="862"/>
      <c r="AZ63" s="866"/>
      <c r="BA63" s="866"/>
      <c r="BB63" s="866"/>
      <c r="BC63" s="866"/>
      <c r="BD63" s="866"/>
      <c r="BE63" s="867"/>
      <c r="BF63" s="867"/>
      <c r="BG63" s="867"/>
      <c r="BH63" s="867"/>
      <c r="BI63" s="868"/>
      <c r="BJ63" s="869" t="s">
        <v>397</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399</v>
      </c>
      <c r="B66" s="761"/>
      <c r="C66" s="761"/>
      <c r="D66" s="761"/>
      <c r="E66" s="761"/>
      <c r="F66" s="761"/>
      <c r="G66" s="761"/>
      <c r="H66" s="761"/>
      <c r="I66" s="761"/>
      <c r="J66" s="761"/>
      <c r="K66" s="761"/>
      <c r="L66" s="761"/>
      <c r="M66" s="761"/>
      <c r="N66" s="761"/>
      <c r="O66" s="761"/>
      <c r="P66" s="762"/>
      <c r="Q66" s="737" t="s">
        <v>400</v>
      </c>
      <c r="R66" s="738"/>
      <c r="S66" s="738"/>
      <c r="T66" s="738"/>
      <c r="U66" s="739"/>
      <c r="V66" s="737" t="s">
        <v>401</v>
      </c>
      <c r="W66" s="738"/>
      <c r="X66" s="738"/>
      <c r="Y66" s="738"/>
      <c r="Z66" s="739"/>
      <c r="AA66" s="737" t="s">
        <v>402</v>
      </c>
      <c r="AB66" s="738"/>
      <c r="AC66" s="738"/>
      <c r="AD66" s="738"/>
      <c r="AE66" s="739"/>
      <c r="AF66" s="872" t="s">
        <v>403</v>
      </c>
      <c r="AG66" s="833"/>
      <c r="AH66" s="833"/>
      <c r="AI66" s="833"/>
      <c r="AJ66" s="873"/>
      <c r="AK66" s="737" t="s">
        <v>404</v>
      </c>
      <c r="AL66" s="761"/>
      <c r="AM66" s="761"/>
      <c r="AN66" s="761"/>
      <c r="AO66" s="762"/>
      <c r="AP66" s="737" t="s">
        <v>405</v>
      </c>
      <c r="AQ66" s="738"/>
      <c r="AR66" s="738"/>
      <c r="AS66" s="738"/>
      <c r="AT66" s="739"/>
      <c r="AU66" s="737" t="s">
        <v>406</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563</v>
      </c>
      <c r="C68" s="890"/>
      <c r="D68" s="890"/>
      <c r="E68" s="890"/>
      <c r="F68" s="890"/>
      <c r="G68" s="890"/>
      <c r="H68" s="890"/>
      <c r="I68" s="890"/>
      <c r="J68" s="890"/>
      <c r="K68" s="890"/>
      <c r="L68" s="890"/>
      <c r="M68" s="890"/>
      <c r="N68" s="890"/>
      <c r="O68" s="890"/>
      <c r="P68" s="891"/>
      <c r="Q68" s="892">
        <v>4365</v>
      </c>
      <c r="R68" s="886"/>
      <c r="S68" s="886"/>
      <c r="T68" s="886"/>
      <c r="U68" s="886"/>
      <c r="V68" s="886">
        <v>4198</v>
      </c>
      <c r="W68" s="886"/>
      <c r="X68" s="886"/>
      <c r="Y68" s="886"/>
      <c r="Z68" s="886"/>
      <c r="AA68" s="886">
        <v>168</v>
      </c>
      <c r="AB68" s="886"/>
      <c r="AC68" s="886"/>
      <c r="AD68" s="886"/>
      <c r="AE68" s="886"/>
      <c r="AF68" s="886">
        <v>168</v>
      </c>
      <c r="AG68" s="886"/>
      <c r="AH68" s="886"/>
      <c r="AI68" s="886"/>
      <c r="AJ68" s="886"/>
      <c r="AK68" s="886" t="s">
        <v>561</v>
      </c>
      <c r="AL68" s="886"/>
      <c r="AM68" s="886"/>
      <c r="AN68" s="886"/>
      <c r="AO68" s="886"/>
      <c r="AP68" s="886">
        <v>492</v>
      </c>
      <c r="AQ68" s="886"/>
      <c r="AR68" s="886"/>
      <c r="AS68" s="886"/>
      <c r="AT68" s="886"/>
      <c r="AU68" s="886">
        <v>21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564</v>
      </c>
      <c r="C69" s="894"/>
      <c r="D69" s="894"/>
      <c r="E69" s="894"/>
      <c r="F69" s="894"/>
      <c r="G69" s="894"/>
      <c r="H69" s="894"/>
      <c r="I69" s="894"/>
      <c r="J69" s="894"/>
      <c r="K69" s="894"/>
      <c r="L69" s="894"/>
      <c r="M69" s="894"/>
      <c r="N69" s="894"/>
      <c r="O69" s="894"/>
      <c r="P69" s="895"/>
      <c r="Q69" s="896">
        <v>23</v>
      </c>
      <c r="R69" s="851"/>
      <c r="S69" s="851"/>
      <c r="T69" s="851"/>
      <c r="U69" s="851"/>
      <c r="V69" s="851">
        <v>15</v>
      </c>
      <c r="W69" s="851"/>
      <c r="X69" s="851"/>
      <c r="Y69" s="851"/>
      <c r="Z69" s="851"/>
      <c r="AA69" s="851">
        <v>7</v>
      </c>
      <c r="AB69" s="851"/>
      <c r="AC69" s="851"/>
      <c r="AD69" s="851"/>
      <c r="AE69" s="851"/>
      <c r="AF69" s="851">
        <v>7</v>
      </c>
      <c r="AG69" s="851"/>
      <c r="AH69" s="851"/>
      <c r="AI69" s="851"/>
      <c r="AJ69" s="851"/>
      <c r="AK69" s="851" t="s">
        <v>561</v>
      </c>
      <c r="AL69" s="851"/>
      <c r="AM69" s="851"/>
      <c r="AN69" s="851"/>
      <c r="AO69" s="851"/>
      <c r="AP69" s="851" t="s">
        <v>561</v>
      </c>
      <c r="AQ69" s="851"/>
      <c r="AR69" s="851"/>
      <c r="AS69" s="851"/>
      <c r="AT69" s="851"/>
      <c r="AU69" s="851" t="s">
        <v>561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562</v>
      </c>
      <c r="C70" s="894"/>
      <c r="D70" s="894"/>
      <c r="E70" s="894"/>
      <c r="F70" s="894"/>
      <c r="G70" s="894"/>
      <c r="H70" s="894"/>
      <c r="I70" s="894"/>
      <c r="J70" s="894"/>
      <c r="K70" s="894"/>
      <c r="L70" s="894"/>
      <c r="M70" s="894"/>
      <c r="N70" s="894"/>
      <c r="O70" s="894"/>
      <c r="P70" s="895"/>
      <c r="Q70" s="896">
        <v>151</v>
      </c>
      <c r="R70" s="851"/>
      <c r="S70" s="851"/>
      <c r="T70" s="851"/>
      <c r="U70" s="851"/>
      <c r="V70" s="851">
        <v>140</v>
      </c>
      <c r="W70" s="851"/>
      <c r="X70" s="851"/>
      <c r="Y70" s="851"/>
      <c r="Z70" s="851"/>
      <c r="AA70" s="851">
        <v>12</v>
      </c>
      <c r="AB70" s="851"/>
      <c r="AC70" s="851"/>
      <c r="AD70" s="851"/>
      <c r="AE70" s="851"/>
      <c r="AF70" s="851">
        <v>12</v>
      </c>
      <c r="AG70" s="851"/>
      <c r="AH70" s="851"/>
      <c r="AI70" s="851"/>
      <c r="AJ70" s="851"/>
      <c r="AK70" s="851" t="s">
        <v>561</v>
      </c>
      <c r="AL70" s="851"/>
      <c r="AM70" s="851"/>
      <c r="AN70" s="851"/>
      <c r="AO70" s="851"/>
      <c r="AP70" s="851" t="s">
        <v>561</v>
      </c>
      <c r="AQ70" s="851"/>
      <c r="AR70" s="851"/>
      <c r="AS70" s="851"/>
      <c r="AT70" s="851"/>
      <c r="AU70" s="851" t="s">
        <v>561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1204</v>
      </c>
      <c r="R71" s="851"/>
      <c r="S71" s="851"/>
      <c r="T71" s="851"/>
      <c r="U71" s="851"/>
      <c r="V71" s="851">
        <v>1192</v>
      </c>
      <c r="W71" s="851"/>
      <c r="X71" s="851"/>
      <c r="Y71" s="851"/>
      <c r="Z71" s="851"/>
      <c r="AA71" s="851">
        <v>12</v>
      </c>
      <c r="AB71" s="851"/>
      <c r="AC71" s="851"/>
      <c r="AD71" s="851"/>
      <c r="AE71" s="851"/>
      <c r="AF71" s="851">
        <v>12</v>
      </c>
      <c r="AG71" s="851"/>
      <c r="AH71" s="851"/>
      <c r="AI71" s="851"/>
      <c r="AJ71" s="851"/>
      <c r="AK71" s="851" t="s">
        <v>561</v>
      </c>
      <c r="AL71" s="851"/>
      <c r="AM71" s="851"/>
      <c r="AN71" s="851"/>
      <c r="AO71" s="851"/>
      <c r="AP71" s="851">
        <v>40</v>
      </c>
      <c r="AQ71" s="851"/>
      <c r="AR71" s="851"/>
      <c r="AS71" s="851"/>
      <c r="AT71" s="851"/>
      <c r="AU71" s="851">
        <v>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373</v>
      </c>
      <c r="R72" s="851"/>
      <c r="S72" s="851"/>
      <c r="T72" s="851"/>
      <c r="U72" s="851"/>
      <c r="V72" s="851">
        <v>345</v>
      </c>
      <c r="W72" s="851"/>
      <c r="X72" s="851"/>
      <c r="Y72" s="851"/>
      <c r="Z72" s="851"/>
      <c r="AA72" s="851">
        <v>29</v>
      </c>
      <c r="AB72" s="851"/>
      <c r="AC72" s="851"/>
      <c r="AD72" s="851"/>
      <c r="AE72" s="851"/>
      <c r="AF72" s="851">
        <v>29</v>
      </c>
      <c r="AG72" s="851"/>
      <c r="AH72" s="851"/>
      <c r="AI72" s="851"/>
      <c r="AJ72" s="851"/>
      <c r="AK72" s="851" t="s">
        <v>561</v>
      </c>
      <c r="AL72" s="851"/>
      <c r="AM72" s="851"/>
      <c r="AN72" s="851"/>
      <c r="AO72" s="851"/>
      <c r="AP72" s="851">
        <v>548</v>
      </c>
      <c r="AQ72" s="851"/>
      <c r="AR72" s="851"/>
      <c r="AS72" s="851"/>
      <c r="AT72" s="851"/>
      <c r="AU72" s="851">
        <v>19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6">
        <v>72</v>
      </c>
      <c r="R73" s="851"/>
      <c r="S73" s="851"/>
      <c r="T73" s="851"/>
      <c r="U73" s="851"/>
      <c r="V73" s="851">
        <v>65</v>
      </c>
      <c r="W73" s="851"/>
      <c r="X73" s="851"/>
      <c r="Y73" s="851"/>
      <c r="Z73" s="851"/>
      <c r="AA73" s="851">
        <v>7</v>
      </c>
      <c r="AB73" s="851"/>
      <c r="AC73" s="851"/>
      <c r="AD73" s="851"/>
      <c r="AE73" s="851"/>
      <c r="AF73" s="851">
        <v>7</v>
      </c>
      <c r="AG73" s="851"/>
      <c r="AH73" s="851"/>
      <c r="AI73" s="851"/>
      <c r="AJ73" s="851"/>
      <c r="AK73" s="851">
        <v>3</v>
      </c>
      <c r="AL73" s="851"/>
      <c r="AM73" s="851"/>
      <c r="AN73" s="851"/>
      <c r="AO73" s="851"/>
      <c r="AP73" s="851" t="s">
        <v>561</v>
      </c>
      <c r="AQ73" s="851"/>
      <c r="AR73" s="851"/>
      <c r="AS73" s="851"/>
      <c r="AT73" s="851"/>
      <c r="AU73" s="851" t="s">
        <v>561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565</v>
      </c>
      <c r="C74" s="894"/>
      <c r="D74" s="894"/>
      <c r="E74" s="894"/>
      <c r="F74" s="894"/>
      <c r="G74" s="894"/>
      <c r="H74" s="894"/>
      <c r="I74" s="894"/>
      <c r="J74" s="894"/>
      <c r="K74" s="894"/>
      <c r="L74" s="894"/>
      <c r="M74" s="894"/>
      <c r="N74" s="894"/>
      <c r="O74" s="894"/>
      <c r="P74" s="895"/>
      <c r="Q74" s="899">
        <v>79</v>
      </c>
      <c r="R74" s="900"/>
      <c r="S74" s="900"/>
      <c r="T74" s="900"/>
      <c r="U74" s="850"/>
      <c r="V74" s="901">
        <v>71</v>
      </c>
      <c r="W74" s="900"/>
      <c r="X74" s="900"/>
      <c r="Y74" s="900"/>
      <c r="Z74" s="850"/>
      <c r="AA74" s="901">
        <v>8</v>
      </c>
      <c r="AB74" s="900"/>
      <c r="AC74" s="900"/>
      <c r="AD74" s="900"/>
      <c r="AE74" s="850"/>
      <c r="AF74" s="901">
        <v>8</v>
      </c>
      <c r="AG74" s="900"/>
      <c r="AH74" s="900"/>
      <c r="AI74" s="900"/>
      <c r="AJ74" s="850"/>
      <c r="AK74" s="901">
        <v>7</v>
      </c>
      <c r="AL74" s="900"/>
      <c r="AM74" s="900"/>
      <c r="AN74" s="900"/>
      <c r="AO74" s="850"/>
      <c r="AP74" s="901" t="s">
        <v>561</v>
      </c>
      <c r="AQ74" s="900"/>
      <c r="AR74" s="900"/>
      <c r="AS74" s="900"/>
      <c r="AT74" s="850"/>
      <c r="AU74" s="901" t="s">
        <v>561</v>
      </c>
      <c r="AV74" s="900"/>
      <c r="AW74" s="900"/>
      <c r="AX74" s="90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566</v>
      </c>
      <c r="C75" s="894"/>
      <c r="D75" s="894"/>
      <c r="E75" s="894"/>
      <c r="F75" s="894"/>
      <c r="G75" s="894"/>
      <c r="H75" s="894"/>
      <c r="I75" s="894"/>
      <c r="J75" s="894"/>
      <c r="K75" s="894"/>
      <c r="L75" s="894"/>
      <c r="M75" s="894"/>
      <c r="N75" s="894"/>
      <c r="O75" s="894"/>
      <c r="P75" s="895"/>
      <c r="Q75" s="896">
        <v>4729</v>
      </c>
      <c r="R75" s="851"/>
      <c r="S75" s="851"/>
      <c r="T75" s="851"/>
      <c r="U75" s="851"/>
      <c r="V75" s="851">
        <v>4677</v>
      </c>
      <c r="W75" s="851"/>
      <c r="X75" s="851"/>
      <c r="Y75" s="851"/>
      <c r="Z75" s="851"/>
      <c r="AA75" s="851">
        <v>52</v>
      </c>
      <c r="AB75" s="851"/>
      <c r="AC75" s="851"/>
      <c r="AD75" s="851"/>
      <c r="AE75" s="851"/>
      <c r="AF75" s="851">
        <v>52</v>
      </c>
      <c r="AG75" s="851"/>
      <c r="AH75" s="851"/>
      <c r="AI75" s="851"/>
      <c r="AJ75" s="851"/>
      <c r="AK75" s="851">
        <v>147</v>
      </c>
      <c r="AL75" s="851"/>
      <c r="AM75" s="851"/>
      <c r="AN75" s="851"/>
      <c r="AO75" s="851"/>
      <c r="AP75" s="851" t="s">
        <v>561</v>
      </c>
      <c r="AQ75" s="851"/>
      <c r="AR75" s="851"/>
      <c r="AS75" s="851"/>
      <c r="AT75" s="851"/>
      <c r="AU75" s="901" t="s">
        <v>561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552</v>
      </c>
      <c r="C76" s="894"/>
      <c r="D76" s="894"/>
      <c r="E76" s="894"/>
      <c r="F76" s="894"/>
      <c r="G76" s="894"/>
      <c r="H76" s="894"/>
      <c r="I76" s="894"/>
      <c r="J76" s="894"/>
      <c r="K76" s="894"/>
      <c r="L76" s="894"/>
      <c r="M76" s="894"/>
      <c r="N76" s="894"/>
      <c r="O76" s="894"/>
      <c r="P76" s="895"/>
      <c r="Q76" s="899">
        <v>2125</v>
      </c>
      <c r="R76" s="900"/>
      <c r="S76" s="900"/>
      <c r="T76" s="900"/>
      <c r="U76" s="850"/>
      <c r="V76" s="901">
        <v>2067</v>
      </c>
      <c r="W76" s="900"/>
      <c r="X76" s="900"/>
      <c r="Y76" s="900"/>
      <c r="Z76" s="850"/>
      <c r="AA76" s="901">
        <v>58</v>
      </c>
      <c r="AB76" s="900"/>
      <c r="AC76" s="900"/>
      <c r="AD76" s="900"/>
      <c r="AE76" s="850"/>
      <c r="AF76" s="901">
        <v>58</v>
      </c>
      <c r="AG76" s="900"/>
      <c r="AH76" s="900"/>
      <c r="AI76" s="900"/>
      <c r="AJ76" s="850"/>
      <c r="AK76" s="901">
        <v>125</v>
      </c>
      <c r="AL76" s="900"/>
      <c r="AM76" s="900"/>
      <c r="AN76" s="900"/>
      <c r="AO76" s="850"/>
      <c r="AP76" s="901" t="s">
        <v>561</v>
      </c>
      <c r="AQ76" s="900"/>
      <c r="AR76" s="900"/>
      <c r="AS76" s="900"/>
      <c r="AT76" s="850"/>
      <c r="AU76" s="901" t="s">
        <v>561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553</v>
      </c>
      <c r="C77" s="894"/>
      <c r="D77" s="894"/>
      <c r="E77" s="894"/>
      <c r="F77" s="894"/>
      <c r="G77" s="894"/>
      <c r="H77" s="894"/>
      <c r="I77" s="894"/>
      <c r="J77" s="894"/>
      <c r="K77" s="894"/>
      <c r="L77" s="894"/>
      <c r="M77" s="894"/>
      <c r="N77" s="894"/>
      <c r="O77" s="894"/>
      <c r="P77" s="895"/>
      <c r="Q77" s="899">
        <v>273707</v>
      </c>
      <c r="R77" s="900"/>
      <c r="S77" s="900"/>
      <c r="T77" s="900"/>
      <c r="U77" s="850"/>
      <c r="V77" s="901">
        <v>260942</v>
      </c>
      <c r="W77" s="900"/>
      <c r="X77" s="900"/>
      <c r="Y77" s="900"/>
      <c r="Z77" s="850"/>
      <c r="AA77" s="901">
        <v>12765</v>
      </c>
      <c r="AB77" s="900"/>
      <c r="AC77" s="900"/>
      <c r="AD77" s="900"/>
      <c r="AE77" s="850"/>
      <c r="AF77" s="901">
        <v>12765</v>
      </c>
      <c r="AG77" s="900"/>
      <c r="AH77" s="900"/>
      <c r="AI77" s="900"/>
      <c r="AJ77" s="850"/>
      <c r="AK77" s="901">
        <v>1788</v>
      </c>
      <c r="AL77" s="900"/>
      <c r="AM77" s="900"/>
      <c r="AN77" s="900"/>
      <c r="AO77" s="850"/>
      <c r="AP77" s="901" t="s">
        <v>561</v>
      </c>
      <c r="AQ77" s="900"/>
      <c r="AR77" s="900"/>
      <c r="AS77" s="900"/>
      <c r="AT77" s="850"/>
      <c r="AU77" s="901" t="s">
        <v>561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554</v>
      </c>
      <c r="C78" s="894"/>
      <c r="D78" s="894"/>
      <c r="E78" s="894"/>
      <c r="F78" s="894"/>
      <c r="G78" s="894"/>
      <c r="H78" s="894"/>
      <c r="I78" s="894"/>
      <c r="J78" s="894"/>
      <c r="K78" s="894"/>
      <c r="L78" s="894"/>
      <c r="M78" s="894"/>
      <c r="N78" s="894"/>
      <c r="O78" s="894"/>
      <c r="P78" s="895"/>
      <c r="Q78" s="896">
        <v>56</v>
      </c>
      <c r="R78" s="851"/>
      <c r="S78" s="851"/>
      <c r="T78" s="851"/>
      <c r="U78" s="851"/>
      <c r="V78" s="851">
        <v>50</v>
      </c>
      <c r="W78" s="851"/>
      <c r="X78" s="851"/>
      <c r="Y78" s="851"/>
      <c r="Z78" s="851"/>
      <c r="AA78" s="851">
        <v>6</v>
      </c>
      <c r="AB78" s="851"/>
      <c r="AC78" s="851"/>
      <c r="AD78" s="851"/>
      <c r="AE78" s="851"/>
      <c r="AF78" s="851">
        <v>3</v>
      </c>
      <c r="AG78" s="851"/>
      <c r="AH78" s="851"/>
      <c r="AI78" s="851"/>
      <c r="AJ78" s="851"/>
      <c r="AK78" s="851">
        <v>17</v>
      </c>
      <c r="AL78" s="851"/>
      <c r="AM78" s="851"/>
      <c r="AN78" s="851"/>
      <c r="AO78" s="851"/>
      <c r="AP78" s="851" t="s">
        <v>561</v>
      </c>
      <c r="AQ78" s="851"/>
      <c r="AR78" s="851"/>
      <c r="AS78" s="851"/>
      <c r="AT78" s="851"/>
      <c r="AU78" s="851" t="s">
        <v>561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555</v>
      </c>
      <c r="C79" s="894"/>
      <c r="D79" s="894"/>
      <c r="E79" s="894"/>
      <c r="F79" s="894"/>
      <c r="G79" s="894"/>
      <c r="H79" s="894"/>
      <c r="I79" s="894"/>
      <c r="J79" s="894"/>
      <c r="K79" s="894"/>
      <c r="L79" s="894"/>
      <c r="M79" s="894"/>
      <c r="N79" s="894"/>
      <c r="O79" s="894"/>
      <c r="P79" s="895"/>
      <c r="Q79" s="896">
        <v>6977</v>
      </c>
      <c r="R79" s="851"/>
      <c r="S79" s="851"/>
      <c r="T79" s="851"/>
      <c r="U79" s="851"/>
      <c r="V79" s="851">
        <v>6240</v>
      </c>
      <c r="W79" s="851"/>
      <c r="X79" s="851"/>
      <c r="Y79" s="851"/>
      <c r="Z79" s="851"/>
      <c r="AA79" s="851">
        <v>737</v>
      </c>
      <c r="AB79" s="851"/>
      <c r="AC79" s="851"/>
      <c r="AD79" s="851"/>
      <c r="AE79" s="851"/>
      <c r="AF79" s="851">
        <v>737</v>
      </c>
      <c r="AG79" s="851"/>
      <c r="AH79" s="851"/>
      <c r="AI79" s="851"/>
      <c r="AJ79" s="851"/>
      <c r="AK79" s="851">
        <v>630</v>
      </c>
      <c r="AL79" s="851"/>
      <c r="AM79" s="851"/>
      <c r="AN79" s="851"/>
      <c r="AO79" s="851"/>
      <c r="AP79" s="901" t="s">
        <v>561</v>
      </c>
      <c r="AQ79" s="900"/>
      <c r="AR79" s="900"/>
      <c r="AS79" s="900"/>
      <c r="AT79" s="850"/>
      <c r="AU79" s="901" t="s">
        <v>561</v>
      </c>
      <c r="AV79" s="900"/>
      <c r="AW79" s="900"/>
      <c r="AX79" s="90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556</v>
      </c>
      <c r="C80" s="894"/>
      <c r="D80" s="894"/>
      <c r="E80" s="894"/>
      <c r="F80" s="894"/>
      <c r="G80" s="894"/>
      <c r="H80" s="894"/>
      <c r="I80" s="894"/>
      <c r="J80" s="894"/>
      <c r="K80" s="894"/>
      <c r="L80" s="894"/>
      <c r="M80" s="894"/>
      <c r="N80" s="894"/>
      <c r="O80" s="894"/>
      <c r="P80" s="895"/>
      <c r="Q80" s="896">
        <v>15</v>
      </c>
      <c r="R80" s="851"/>
      <c r="S80" s="851"/>
      <c r="T80" s="851"/>
      <c r="U80" s="851"/>
      <c r="V80" s="851">
        <v>13</v>
      </c>
      <c r="W80" s="851"/>
      <c r="X80" s="851"/>
      <c r="Y80" s="851"/>
      <c r="Z80" s="851"/>
      <c r="AA80" s="851">
        <v>2</v>
      </c>
      <c r="AB80" s="851"/>
      <c r="AC80" s="851"/>
      <c r="AD80" s="851"/>
      <c r="AE80" s="851"/>
      <c r="AF80" s="851">
        <v>2</v>
      </c>
      <c r="AG80" s="851"/>
      <c r="AH80" s="851"/>
      <c r="AI80" s="851"/>
      <c r="AJ80" s="851"/>
      <c r="AK80" s="851">
        <v>9</v>
      </c>
      <c r="AL80" s="851"/>
      <c r="AM80" s="851"/>
      <c r="AN80" s="851"/>
      <c r="AO80" s="851"/>
      <c r="AP80" s="901" t="s">
        <v>561</v>
      </c>
      <c r="AQ80" s="900"/>
      <c r="AR80" s="900"/>
      <c r="AS80" s="900"/>
      <c r="AT80" s="850"/>
      <c r="AU80" s="901" t="s">
        <v>561</v>
      </c>
      <c r="AV80" s="900"/>
      <c r="AW80" s="900"/>
      <c r="AX80" s="900"/>
      <c r="AY80" s="850"/>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557</v>
      </c>
      <c r="C81" s="894"/>
      <c r="D81" s="894"/>
      <c r="E81" s="894"/>
      <c r="F81" s="894"/>
      <c r="G81" s="894"/>
      <c r="H81" s="894"/>
      <c r="I81" s="894"/>
      <c r="J81" s="894"/>
      <c r="K81" s="894"/>
      <c r="L81" s="894"/>
      <c r="M81" s="894"/>
      <c r="N81" s="894"/>
      <c r="O81" s="894"/>
      <c r="P81" s="895"/>
      <c r="Q81" s="899">
        <v>455</v>
      </c>
      <c r="R81" s="900"/>
      <c r="S81" s="900"/>
      <c r="T81" s="900"/>
      <c r="U81" s="850"/>
      <c r="V81" s="901">
        <v>429</v>
      </c>
      <c r="W81" s="900"/>
      <c r="X81" s="900"/>
      <c r="Y81" s="900"/>
      <c r="Z81" s="850"/>
      <c r="AA81" s="901">
        <v>26</v>
      </c>
      <c r="AB81" s="900"/>
      <c r="AC81" s="900"/>
      <c r="AD81" s="900"/>
      <c r="AE81" s="850"/>
      <c r="AF81" s="901">
        <v>26</v>
      </c>
      <c r="AG81" s="900"/>
      <c r="AH81" s="900"/>
      <c r="AI81" s="900"/>
      <c r="AJ81" s="850"/>
      <c r="AK81" s="901" t="s">
        <v>561</v>
      </c>
      <c r="AL81" s="900"/>
      <c r="AM81" s="900"/>
      <c r="AN81" s="900"/>
      <c r="AO81" s="850"/>
      <c r="AP81" s="901" t="s">
        <v>561</v>
      </c>
      <c r="AQ81" s="900"/>
      <c r="AR81" s="900"/>
      <c r="AS81" s="900"/>
      <c r="AT81" s="850"/>
      <c r="AU81" s="901" t="s">
        <v>561</v>
      </c>
      <c r="AV81" s="900"/>
      <c r="AW81" s="900"/>
      <c r="AX81" s="90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558</v>
      </c>
      <c r="C82" s="894"/>
      <c r="D82" s="894"/>
      <c r="E82" s="894"/>
      <c r="F82" s="894"/>
      <c r="G82" s="894"/>
      <c r="H82" s="894"/>
      <c r="I82" s="894"/>
      <c r="J82" s="894"/>
      <c r="K82" s="894"/>
      <c r="L82" s="894"/>
      <c r="M82" s="894"/>
      <c r="N82" s="894"/>
      <c r="O82" s="894"/>
      <c r="P82" s="895"/>
      <c r="Q82" s="896">
        <v>193</v>
      </c>
      <c r="R82" s="851"/>
      <c r="S82" s="851"/>
      <c r="T82" s="851"/>
      <c r="U82" s="851"/>
      <c r="V82" s="851">
        <v>181</v>
      </c>
      <c r="W82" s="851"/>
      <c r="X82" s="851"/>
      <c r="Y82" s="851"/>
      <c r="Z82" s="851"/>
      <c r="AA82" s="851">
        <v>12</v>
      </c>
      <c r="AB82" s="851"/>
      <c r="AC82" s="851"/>
      <c r="AD82" s="851"/>
      <c r="AE82" s="851"/>
      <c r="AF82" s="851">
        <v>12</v>
      </c>
      <c r="AG82" s="851"/>
      <c r="AH82" s="851"/>
      <c r="AI82" s="851"/>
      <c r="AJ82" s="851"/>
      <c r="AK82" s="851" t="s">
        <v>561</v>
      </c>
      <c r="AL82" s="851"/>
      <c r="AM82" s="851"/>
      <c r="AN82" s="851"/>
      <c r="AO82" s="851"/>
      <c r="AP82" s="851" t="s">
        <v>561</v>
      </c>
      <c r="AQ82" s="851"/>
      <c r="AR82" s="851"/>
      <c r="AS82" s="851"/>
      <c r="AT82" s="851"/>
      <c r="AU82" s="851" t="s">
        <v>561</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13897</v>
      </c>
      <c r="AG88" s="862"/>
      <c r="AH88" s="862"/>
      <c r="AI88" s="862"/>
      <c r="AJ88" s="862"/>
      <c r="AK88" s="859"/>
      <c r="AL88" s="859"/>
      <c r="AM88" s="859"/>
      <c r="AN88" s="859"/>
      <c r="AO88" s="859"/>
      <c r="AP88" s="862">
        <v>1079</v>
      </c>
      <c r="AQ88" s="862"/>
      <c r="AR88" s="862"/>
      <c r="AS88" s="862"/>
      <c r="AT88" s="862"/>
      <c r="AU88" s="862">
        <v>41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v>3</v>
      </c>
      <c r="CX102" s="870"/>
      <c r="CY102" s="870"/>
      <c r="CZ102" s="870"/>
      <c r="DA102" s="913"/>
      <c r="DB102" s="912" t="s">
        <v>567</v>
      </c>
      <c r="DC102" s="870"/>
      <c r="DD102" s="870"/>
      <c r="DE102" s="870"/>
      <c r="DF102" s="913"/>
      <c r="DG102" s="912" t="s">
        <v>567</v>
      </c>
      <c r="DH102" s="870"/>
      <c r="DI102" s="870"/>
      <c r="DJ102" s="870"/>
      <c r="DK102" s="913"/>
      <c r="DL102" s="912" t="s">
        <v>567</v>
      </c>
      <c r="DM102" s="870"/>
      <c r="DN102" s="870"/>
      <c r="DO102" s="870"/>
      <c r="DP102" s="913"/>
      <c r="DQ102" s="912" t="s">
        <v>567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416</v>
      </c>
      <c r="AB109" s="915"/>
      <c r="AC109" s="915"/>
      <c r="AD109" s="915"/>
      <c r="AE109" s="916"/>
      <c r="AF109" s="914" t="s">
        <v>290</v>
      </c>
      <c r="AG109" s="915"/>
      <c r="AH109" s="915"/>
      <c r="AI109" s="915"/>
      <c r="AJ109" s="916"/>
      <c r="AK109" s="914" t="s">
        <v>289</v>
      </c>
      <c r="AL109" s="915"/>
      <c r="AM109" s="915"/>
      <c r="AN109" s="915"/>
      <c r="AO109" s="916"/>
      <c r="AP109" s="914" t="s">
        <v>417</v>
      </c>
      <c r="AQ109" s="915"/>
      <c r="AR109" s="915"/>
      <c r="AS109" s="915"/>
      <c r="AT109" s="917"/>
      <c r="AU109" s="934" t="s">
        <v>415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416</v>
      </c>
      <c r="BR109" s="915"/>
      <c r="BS109" s="915"/>
      <c r="BT109" s="915"/>
      <c r="BU109" s="916"/>
      <c r="BV109" s="914" t="s">
        <v>290</v>
      </c>
      <c r="BW109" s="915"/>
      <c r="BX109" s="915"/>
      <c r="BY109" s="915"/>
      <c r="BZ109" s="916"/>
      <c r="CA109" s="914" t="s">
        <v>289</v>
      </c>
      <c r="CB109" s="915"/>
      <c r="CC109" s="915"/>
      <c r="CD109" s="915"/>
      <c r="CE109" s="916"/>
      <c r="CF109" s="935" t="s">
        <v>417</v>
      </c>
      <c r="CG109" s="935"/>
      <c r="CH109" s="935"/>
      <c r="CI109" s="935"/>
      <c r="CJ109" s="935"/>
      <c r="CK109" s="914" t="s">
        <v>418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416</v>
      </c>
      <c r="DH109" s="915"/>
      <c r="DI109" s="915"/>
      <c r="DJ109" s="915"/>
      <c r="DK109" s="916"/>
      <c r="DL109" s="914" t="s">
        <v>290</v>
      </c>
      <c r="DM109" s="915"/>
      <c r="DN109" s="915"/>
      <c r="DO109" s="915"/>
      <c r="DP109" s="916"/>
      <c r="DQ109" s="914" t="s">
        <v>289</v>
      </c>
      <c r="DR109" s="915"/>
      <c r="DS109" s="915"/>
      <c r="DT109" s="915"/>
      <c r="DU109" s="916"/>
      <c r="DV109" s="914" t="s">
        <v>417</v>
      </c>
      <c r="DW109" s="915"/>
      <c r="DX109" s="915"/>
      <c r="DY109" s="915"/>
      <c r="DZ109" s="917"/>
    </row>
    <row r="110" spans="1:131" s="199" customFormat="1" ht="26.25" customHeight="1" x14ac:dyDescent="0.15">
      <c r="A110" s="918" t="s">
        <v>419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570400</v>
      </c>
      <c r="AB110" s="922"/>
      <c r="AC110" s="922"/>
      <c r="AD110" s="922"/>
      <c r="AE110" s="923"/>
      <c r="AF110" s="924">
        <v>512790</v>
      </c>
      <c r="AG110" s="922"/>
      <c r="AH110" s="922"/>
      <c r="AI110" s="922"/>
      <c r="AJ110" s="923"/>
      <c r="AK110" s="924">
        <v>488763</v>
      </c>
      <c r="AL110" s="922"/>
      <c r="AM110" s="922"/>
      <c r="AN110" s="922"/>
      <c r="AO110" s="923"/>
      <c r="AP110" s="925">
        <v>19.7</v>
      </c>
      <c r="AQ110" s="926"/>
      <c r="AR110" s="926"/>
      <c r="AS110" s="926"/>
      <c r="AT110" s="927"/>
      <c r="AU110" s="928" t="s">
        <v>62</v>
      </c>
      <c r="AV110" s="929"/>
      <c r="AW110" s="929"/>
      <c r="AX110" s="929"/>
      <c r="AY110" s="929"/>
      <c r="AZ110" s="970" t="s">
        <v>420</v>
      </c>
      <c r="BA110" s="919"/>
      <c r="BB110" s="919"/>
      <c r="BC110" s="919"/>
      <c r="BD110" s="919"/>
      <c r="BE110" s="919"/>
      <c r="BF110" s="919"/>
      <c r="BG110" s="919"/>
      <c r="BH110" s="919"/>
      <c r="BI110" s="919"/>
      <c r="BJ110" s="919"/>
      <c r="BK110" s="919"/>
      <c r="BL110" s="919"/>
      <c r="BM110" s="919"/>
      <c r="BN110" s="919"/>
      <c r="BO110" s="919"/>
      <c r="BP110" s="920"/>
      <c r="BQ110" s="956">
        <v>3909753</v>
      </c>
      <c r="BR110" s="957"/>
      <c r="BS110" s="957"/>
      <c r="BT110" s="957"/>
      <c r="BU110" s="957"/>
      <c r="BV110" s="957">
        <v>4192363</v>
      </c>
      <c r="BW110" s="957"/>
      <c r="BX110" s="957"/>
      <c r="BY110" s="957"/>
      <c r="BZ110" s="957"/>
      <c r="CA110" s="957">
        <v>4110641</v>
      </c>
      <c r="CB110" s="957"/>
      <c r="CC110" s="957"/>
      <c r="CD110" s="957"/>
      <c r="CE110" s="957"/>
      <c r="CF110" s="971">
        <v>165.7</v>
      </c>
      <c r="CG110" s="972"/>
      <c r="CH110" s="972"/>
      <c r="CI110" s="972"/>
      <c r="CJ110" s="972"/>
      <c r="CK110" s="973" t="s">
        <v>421</v>
      </c>
      <c r="CL110" s="974"/>
      <c r="CM110" s="953" t="s">
        <v>422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423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424</v>
      </c>
      <c r="BA111" s="980"/>
      <c r="BB111" s="980"/>
      <c r="BC111" s="980"/>
      <c r="BD111" s="980"/>
      <c r="BE111" s="980"/>
      <c r="BF111" s="980"/>
      <c r="BG111" s="980"/>
      <c r="BH111" s="980"/>
      <c r="BI111" s="980"/>
      <c r="BJ111" s="980"/>
      <c r="BK111" s="980"/>
      <c r="BL111" s="980"/>
      <c r="BM111" s="980"/>
      <c r="BN111" s="980"/>
      <c r="BO111" s="980"/>
      <c r="BP111" s="981"/>
      <c r="BQ111" s="949">
        <v>38003</v>
      </c>
      <c r="BR111" s="950"/>
      <c r="BS111" s="950"/>
      <c r="BT111" s="950"/>
      <c r="BU111" s="950"/>
      <c r="BV111" s="950">
        <v>22312</v>
      </c>
      <c r="BW111" s="950"/>
      <c r="BX111" s="950"/>
      <c r="BY111" s="950"/>
      <c r="BZ111" s="950"/>
      <c r="CA111" s="950">
        <v>10354</v>
      </c>
      <c r="CB111" s="950"/>
      <c r="CC111" s="950"/>
      <c r="CD111" s="950"/>
      <c r="CE111" s="950"/>
      <c r="CF111" s="944">
        <v>0.4</v>
      </c>
      <c r="CG111" s="945"/>
      <c r="CH111" s="945"/>
      <c r="CI111" s="945"/>
      <c r="CJ111" s="945"/>
      <c r="CK111" s="975"/>
      <c r="CL111" s="976"/>
      <c r="CM111" s="946" t="s">
        <v>425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426</v>
      </c>
      <c r="B112" s="983"/>
      <c r="C112" s="980" t="s">
        <v>427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428</v>
      </c>
      <c r="BA112" s="980"/>
      <c r="BB112" s="980"/>
      <c r="BC112" s="980"/>
      <c r="BD112" s="980"/>
      <c r="BE112" s="980"/>
      <c r="BF112" s="980"/>
      <c r="BG112" s="980"/>
      <c r="BH112" s="980"/>
      <c r="BI112" s="980"/>
      <c r="BJ112" s="980"/>
      <c r="BK112" s="980"/>
      <c r="BL112" s="980"/>
      <c r="BM112" s="980"/>
      <c r="BN112" s="980"/>
      <c r="BO112" s="980"/>
      <c r="BP112" s="981"/>
      <c r="BQ112" s="949">
        <v>1910416</v>
      </c>
      <c r="BR112" s="950"/>
      <c r="BS112" s="950"/>
      <c r="BT112" s="950"/>
      <c r="BU112" s="950"/>
      <c r="BV112" s="950">
        <v>1884673</v>
      </c>
      <c r="BW112" s="950"/>
      <c r="BX112" s="950"/>
      <c r="BY112" s="950"/>
      <c r="BZ112" s="950"/>
      <c r="CA112" s="950">
        <v>1865334</v>
      </c>
      <c r="CB112" s="950"/>
      <c r="CC112" s="950"/>
      <c r="CD112" s="950"/>
      <c r="CE112" s="950"/>
      <c r="CF112" s="944">
        <v>75.2</v>
      </c>
      <c r="CG112" s="945"/>
      <c r="CH112" s="945"/>
      <c r="CI112" s="945"/>
      <c r="CJ112" s="945"/>
      <c r="CK112" s="975"/>
      <c r="CL112" s="976"/>
      <c r="CM112" s="946" t="s">
        <v>429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430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191988</v>
      </c>
      <c r="AB113" s="964"/>
      <c r="AC113" s="964"/>
      <c r="AD113" s="964"/>
      <c r="AE113" s="965"/>
      <c r="AF113" s="966">
        <v>195839</v>
      </c>
      <c r="AG113" s="964"/>
      <c r="AH113" s="964"/>
      <c r="AI113" s="964"/>
      <c r="AJ113" s="965"/>
      <c r="AK113" s="966">
        <v>180109</v>
      </c>
      <c r="AL113" s="964"/>
      <c r="AM113" s="964"/>
      <c r="AN113" s="964"/>
      <c r="AO113" s="965"/>
      <c r="AP113" s="967">
        <v>7.3</v>
      </c>
      <c r="AQ113" s="968"/>
      <c r="AR113" s="968"/>
      <c r="AS113" s="968"/>
      <c r="AT113" s="969"/>
      <c r="AU113" s="930"/>
      <c r="AV113" s="931"/>
      <c r="AW113" s="931"/>
      <c r="AX113" s="931"/>
      <c r="AY113" s="931"/>
      <c r="AZ113" s="979" t="s">
        <v>431</v>
      </c>
      <c r="BA113" s="980"/>
      <c r="BB113" s="980"/>
      <c r="BC113" s="980"/>
      <c r="BD113" s="980"/>
      <c r="BE113" s="980"/>
      <c r="BF113" s="980"/>
      <c r="BG113" s="980"/>
      <c r="BH113" s="980"/>
      <c r="BI113" s="980"/>
      <c r="BJ113" s="980"/>
      <c r="BK113" s="980"/>
      <c r="BL113" s="980"/>
      <c r="BM113" s="980"/>
      <c r="BN113" s="980"/>
      <c r="BO113" s="980"/>
      <c r="BP113" s="981"/>
      <c r="BQ113" s="949">
        <v>72591</v>
      </c>
      <c r="BR113" s="950"/>
      <c r="BS113" s="950"/>
      <c r="BT113" s="950"/>
      <c r="BU113" s="950"/>
      <c r="BV113" s="950">
        <v>52760</v>
      </c>
      <c r="BW113" s="950"/>
      <c r="BX113" s="950"/>
      <c r="BY113" s="950"/>
      <c r="BZ113" s="950"/>
      <c r="CA113" s="950">
        <v>40739</v>
      </c>
      <c r="CB113" s="950"/>
      <c r="CC113" s="950"/>
      <c r="CD113" s="950"/>
      <c r="CE113" s="950"/>
      <c r="CF113" s="944">
        <v>1.6</v>
      </c>
      <c r="CG113" s="945"/>
      <c r="CH113" s="945"/>
      <c r="CI113" s="945"/>
      <c r="CJ113" s="945"/>
      <c r="CK113" s="975"/>
      <c r="CL113" s="976"/>
      <c r="CM113" s="946" t="s">
        <v>432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433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13720</v>
      </c>
      <c r="AB114" s="989"/>
      <c r="AC114" s="989"/>
      <c r="AD114" s="989"/>
      <c r="AE114" s="990"/>
      <c r="AF114" s="991">
        <v>13349</v>
      </c>
      <c r="AG114" s="989"/>
      <c r="AH114" s="989"/>
      <c r="AI114" s="989"/>
      <c r="AJ114" s="990"/>
      <c r="AK114" s="991">
        <v>10765</v>
      </c>
      <c r="AL114" s="989"/>
      <c r="AM114" s="989"/>
      <c r="AN114" s="989"/>
      <c r="AO114" s="990"/>
      <c r="AP114" s="992">
        <v>0.4</v>
      </c>
      <c r="AQ114" s="993"/>
      <c r="AR114" s="993"/>
      <c r="AS114" s="993"/>
      <c r="AT114" s="994"/>
      <c r="AU114" s="930"/>
      <c r="AV114" s="931"/>
      <c r="AW114" s="931"/>
      <c r="AX114" s="931"/>
      <c r="AY114" s="931"/>
      <c r="AZ114" s="979" t="s">
        <v>434</v>
      </c>
      <c r="BA114" s="980"/>
      <c r="BB114" s="980"/>
      <c r="BC114" s="980"/>
      <c r="BD114" s="980"/>
      <c r="BE114" s="980"/>
      <c r="BF114" s="980"/>
      <c r="BG114" s="980"/>
      <c r="BH114" s="980"/>
      <c r="BI114" s="980"/>
      <c r="BJ114" s="980"/>
      <c r="BK114" s="980"/>
      <c r="BL114" s="980"/>
      <c r="BM114" s="980"/>
      <c r="BN114" s="980"/>
      <c r="BO114" s="980"/>
      <c r="BP114" s="981"/>
      <c r="BQ114" s="949">
        <v>832826</v>
      </c>
      <c r="BR114" s="950"/>
      <c r="BS114" s="950"/>
      <c r="BT114" s="950"/>
      <c r="BU114" s="950"/>
      <c r="BV114" s="950">
        <v>805511</v>
      </c>
      <c r="BW114" s="950"/>
      <c r="BX114" s="950"/>
      <c r="BY114" s="950"/>
      <c r="BZ114" s="950"/>
      <c r="CA114" s="950">
        <v>866672</v>
      </c>
      <c r="CB114" s="950"/>
      <c r="CC114" s="950"/>
      <c r="CD114" s="950"/>
      <c r="CE114" s="950"/>
      <c r="CF114" s="944">
        <v>34.9</v>
      </c>
      <c r="CG114" s="945"/>
      <c r="CH114" s="945"/>
      <c r="CI114" s="945"/>
      <c r="CJ114" s="945"/>
      <c r="CK114" s="975"/>
      <c r="CL114" s="976"/>
      <c r="CM114" s="946" t="s">
        <v>435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436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24999</v>
      </c>
      <c r="AB115" s="964"/>
      <c r="AC115" s="964"/>
      <c r="AD115" s="964"/>
      <c r="AE115" s="965"/>
      <c r="AF115" s="966">
        <v>15691</v>
      </c>
      <c r="AG115" s="964"/>
      <c r="AH115" s="964"/>
      <c r="AI115" s="964"/>
      <c r="AJ115" s="965"/>
      <c r="AK115" s="966">
        <v>11958</v>
      </c>
      <c r="AL115" s="964"/>
      <c r="AM115" s="964"/>
      <c r="AN115" s="964"/>
      <c r="AO115" s="965"/>
      <c r="AP115" s="967">
        <v>0.5</v>
      </c>
      <c r="AQ115" s="968"/>
      <c r="AR115" s="968"/>
      <c r="AS115" s="968"/>
      <c r="AT115" s="969"/>
      <c r="AU115" s="930"/>
      <c r="AV115" s="931"/>
      <c r="AW115" s="931"/>
      <c r="AX115" s="931"/>
      <c r="AY115" s="931"/>
      <c r="AZ115" s="979" t="s">
        <v>437</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438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x14ac:dyDescent="0.15">
      <c r="A116" s="986"/>
      <c r="B116" s="987"/>
      <c r="C116" s="995" t="s">
        <v>439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224</v>
      </c>
      <c r="AB116" s="989"/>
      <c r="AC116" s="989"/>
      <c r="AD116" s="989"/>
      <c r="AE116" s="990"/>
      <c r="AF116" s="991" t="s">
        <v>224</v>
      </c>
      <c r="AG116" s="989"/>
      <c r="AH116" s="989"/>
      <c r="AI116" s="989"/>
      <c r="AJ116" s="990"/>
      <c r="AK116" s="991" t="s">
        <v>224</v>
      </c>
      <c r="AL116" s="989"/>
      <c r="AM116" s="989"/>
      <c r="AN116" s="989"/>
      <c r="AO116" s="990"/>
      <c r="AP116" s="992" t="s">
        <v>224</v>
      </c>
      <c r="AQ116" s="993"/>
      <c r="AR116" s="993"/>
      <c r="AS116" s="993"/>
      <c r="AT116" s="994"/>
      <c r="AU116" s="930"/>
      <c r="AV116" s="931"/>
      <c r="AW116" s="931"/>
      <c r="AX116" s="931"/>
      <c r="AY116" s="931"/>
      <c r="AZ116" s="997" t="s">
        <v>440</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441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442</v>
      </c>
      <c r="Z117" s="916"/>
      <c r="AA117" s="1006">
        <v>801107</v>
      </c>
      <c r="AB117" s="1007"/>
      <c r="AC117" s="1007"/>
      <c r="AD117" s="1007"/>
      <c r="AE117" s="1008"/>
      <c r="AF117" s="1009">
        <v>737669</v>
      </c>
      <c r="AG117" s="1007"/>
      <c r="AH117" s="1007"/>
      <c r="AI117" s="1007"/>
      <c r="AJ117" s="1008"/>
      <c r="AK117" s="1009">
        <v>691595</v>
      </c>
      <c r="AL117" s="1007"/>
      <c r="AM117" s="1007"/>
      <c r="AN117" s="1007"/>
      <c r="AO117" s="1008"/>
      <c r="AP117" s="1010"/>
      <c r="AQ117" s="1011"/>
      <c r="AR117" s="1011"/>
      <c r="AS117" s="1011"/>
      <c r="AT117" s="1012"/>
      <c r="AU117" s="930"/>
      <c r="AV117" s="931"/>
      <c r="AW117" s="931"/>
      <c r="AX117" s="931"/>
      <c r="AY117" s="931"/>
      <c r="AZ117" s="997" t="s">
        <v>443</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444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418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416</v>
      </c>
      <c r="AB118" s="915"/>
      <c r="AC118" s="915"/>
      <c r="AD118" s="915"/>
      <c r="AE118" s="916"/>
      <c r="AF118" s="914" t="s">
        <v>290</v>
      </c>
      <c r="AG118" s="915"/>
      <c r="AH118" s="915"/>
      <c r="AI118" s="915"/>
      <c r="AJ118" s="916"/>
      <c r="AK118" s="914" t="s">
        <v>289</v>
      </c>
      <c r="AL118" s="915"/>
      <c r="AM118" s="915"/>
      <c r="AN118" s="915"/>
      <c r="AO118" s="916"/>
      <c r="AP118" s="1001" t="s">
        <v>417</v>
      </c>
      <c r="AQ118" s="1002"/>
      <c r="AR118" s="1002"/>
      <c r="AS118" s="1002"/>
      <c r="AT118" s="1003"/>
      <c r="AU118" s="930"/>
      <c r="AV118" s="931"/>
      <c r="AW118" s="931"/>
      <c r="AX118" s="931"/>
      <c r="AY118" s="931"/>
      <c r="AZ118" s="1004" t="s">
        <v>445</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446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421</v>
      </c>
      <c r="B119" s="974"/>
      <c r="C119" s="953" t="s">
        <v>422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447</v>
      </c>
      <c r="BP119" s="1036"/>
      <c r="BQ119" s="1027">
        <v>6763589</v>
      </c>
      <c r="BR119" s="1028"/>
      <c r="BS119" s="1028"/>
      <c r="BT119" s="1028"/>
      <c r="BU119" s="1028"/>
      <c r="BV119" s="1028">
        <v>6957619</v>
      </c>
      <c r="BW119" s="1028"/>
      <c r="BX119" s="1028"/>
      <c r="BY119" s="1028"/>
      <c r="BZ119" s="1028"/>
      <c r="CA119" s="1028">
        <v>6893740</v>
      </c>
      <c r="CB119" s="1028"/>
      <c r="CC119" s="1028"/>
      <c r="CD119" s="1028"/>
      <c r="CE119" s="1028"/>
      <c r="CF119" s="1029"/>
      <c r="CG119" s="1030"/>
      <c r="CH119" s="1030"/>
      <c r="CI119" s="1030"/>
      <c r="CJ119" s="1031"/>
      <c r="CK119" s="977"/>
      <c r="CL119" s="978"/>
      <c r="CM119" s="1032" t="s">
        <v>448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38003</v>
      </c>
      <c r="DH119" s="1014"/>
      <c r="DI119" s="1014"/>
      <c r="DJ119" s="1014"/>
      <c r="DK119" s="1015"/>
      <c r="DL119" s="1013">
        <v>22312</v>
      </c>
      <c r="DM119" s="1014"/>
      <c r="DN119" s="1014"/>
      <c r="DO119" s="1014"/>
      <c r="DP119" s="1015"/>
      <c r="DQ119" s="1013">
        <v>10354</v>
      </c>
      <c r="DR119" s="1014"/>
      <c r="DS119" s="1014"/>
      <c r="DT119" s="1014"/>
      <c r="DU119" s="1015"/>
      <c r="DV119" s="1016">
        <v>0.4</v>
      </c>
      <c r="DW119" s="1017"/>
      <c r="DX119" s="1017"/>
      <c r="DY119" s="1017"/>
      <c r="DZ119" s="1018"/>
    </row>
    <row r="120" spans="1:130" s="199" customFormat="1" ht="26.25" customHeight="1" x14ac:dyDescent="0.15">
      <c r="A120" s="1089"/>
      <c r="B120" s="976"/>
      <c r="C120" s="946" t="s">
        <v>425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449</v>
      </c>
      <c r="AV120" s="1020"/>
      <c r="AW120" s="1020"/>
      <c r="AX120" s="1020"/>
      <c r="AY120" s="1021"/>
      <c r="AZ120" s="970" t="s">
        <v>450</v>
      </c>
      <c r="BA120" s="919"/>
      <c r="BB120" s="919"/>
      <c r="BC120" s="919"/>
      <c r="BD120" s="919"/>
      <c r="BE120" s="919"/>
      <c r="BF120" s="919"/>
      <c r="BG120" s="919"/>
      <c r="BH120" s="919"/>
      <c r="BI120" s="919"/>
      <c r="BJ120" s="919"/>
      <c r="BK120" s="919"/>
      <c r="BL120" s="919"/>
      <c r="BM120" s="919"/>
      <c r="BN120" s="919"/>
      <c r="BO120" s="919"/>
      <c r="BP120" s="920"/>
      <c r="BQ120" s="956">
        <v>2887015</v>
      </c>
      <c r="BR120" s="957"/>
      <c r="BS120" s="957"/>
      <c r="BT120" s="957"/>
      <c r="BU120" s="957"/>
      <c r="BV120" s="957">
        <v>3328356</v>
      </c>
      <c r="BW120" s="957"/>
      <c r="BX120" s="957"/>
      <c r="BY120" s="957"/>
      <c r="BZ120" s="957"/>
      <c r="CA120" s="957">
        <v>3250088</v>
      </c>
      <c r="CB120" s="957"/>
      <c r="CC120" s="957"/>
      <c r="CD120" s="957"/>
      <c r="CE120" s="957"/>
      <c r="CF120" s="971">
        <v>131</v>
      </c>
      <c r="CG120" s="972"/>
      <c r="CH120" s="972"/>
      <c r="CI120" s="972"/>
      <c r="CJ120" s="972"/>
      <c r="CK120" s="1037" t="s">
        <v>451</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855727</v>
      </c>
      <c r="DH120" s="957"/>
      <c r="DI120" s="957"/>
      <c r="DJ120" s="957"/>
      <c r="DK120" s="957"/>
      <c r="DL120" s="957">
        <v>847135</v>
      </c>
      <c r="DM120" s="957"/>
      <c r="DN120" s="957"/>
      <c r="DO120" s="957"/>
      <c r="DP120" s="957"/>
      <c r="DQ120" s="957">
        <v>870979</v>
      </c>
      <c r="DR120" s="957"/>
      <c r="DS120" s="957"/>
      <c r="DT120" s="957"/>
      <c r="DU120" s="957"/>
      <c r="DV120" s="958">
        <v>35.1</v>
      </c>
      <c r="DW120" s="958"/>
      <c r="DX120" s="958"/>
      <c r="DY120" s="958"/>
      <c r="DZ120" s="959"/>
    </row>
    <row r="121" spans="1:130" s="199" customFormat="1" ht="26.25" customHeight="1" x14ac:dyDescent="0.15">
      <c r="A121" s="1089"/>
      <c r="B121" s="976"/>
      <c r="C121" s="997" t="s">
        <v>452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453</v>
      </c>
      <c r="BA121" s="980"/>
      <c r="BB121" s="980"/>
      <c r="BC121" s="980"/>
      <c r="BD121" s="980"/>
      <c r="BE121" s="980"/>
      <c r="BF121" s="980"/>
      <c r="BG121" s="980"/>
      <c r="BH121" s="980"/>
      <c r="BI121" s="980"/>
      <c r="BJ121" s="980"/>
      <c r="BK121" s="980"/>
      <c r="BL121" s="980"/>
      <c r="BM121" s="980"/>
      <c r="BN121" s="980"/>
      <c r="BO121" s="980"/>
      <c r="BP121" s="981"/>
      <c r="BQ121" s="949">
        <v>43633</v>
      </c>
      <c r="BR121" s="950"/>
      <c r="BS121" s="950"/>
      <c r="BT121" s="950"/>
      <c r="BU121" s="950"/>
      <c r="BV121" s="950">
        <v>35113</v>
      </c>
      <c r="BW121" s="950"/>
      <c r="BX121" s="950"/>
      <c r="BY121" s="950"/>
      <c r="BZ121" s="950"/>
      <c r="CA121" s="950">
        <v>28598</v>
      </c>
      <c r="CB121" s="950"/>
      <c r="CC121" s="950"/>
      <c r="CD121" s="950"/>
      <c r="CE121" s="950"/>
      <c r="CF121" s="944">
        <v>1.2</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757360</v>
      </c>
      <c r="DH121" s="950"/>
      <c r="DI121" s="950"/>
      <c r="DJ121" s="950"/>
      <c r="DK121" s="950"/>
      <c r="DL121" s="950">
        <v>755537</v>
      </c>
      <c r="DM121" s="950"/>
      <c r="DN121" s="950"/>
      <c r="DO121" s="950"/>
      <c r="DP121" s="950"/>
      <c r="DQ121" s="950">
        <v>728293</v>
      </c>
      <c r="DR121" s="950"/>
      <c r="DS121" s="950"/>
      <c r="DT121" s="950"/>
      <c r="DU121" s="950"/>
      <c r="DV121" s="951">
        <v>29.4</v>
      </c>
      <c r="DW121" s="951"/>
      <c r="DX121" s="951"/>
      <c r="DY121" s="951"/>
      <c r="DZ121" s="952"/>
    </row>
    <row r="122" spans="1:130" s="199" customFormat="1" ht="26.25" customHeight="1" x14ac:dyDescent="0.15">
      <c r="A122" s="1089"/>
      <c r="B122" s="976"/>
      <c r="C122" s="946" t="s">
        <v>435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454</v>
      </c>
      <c r="BA122" s="995"/>
      <c r="BB122" s="995"/>
      <c r="BC122" s="995"/>
      <c r="BD122" s="995"/>
      <c r="BE122" s="995"/>
      <c r="BF122" s="995"/>
      <c r="BG122" s="995"/>
      <c r="BH122" s="995"/>
      <c r="BI122" s="995"/>
      <c r="BJ122" s="995"/>
      <c r="BK122" s="995"/>
      <c r="BL122" s="995"/>
      <c r="BM122" s="995"/>
      <c r="BN122" s="995"/>
      <c r="BO122" s="995"/>
      <c r="BP122" s="996"/>
      <c r="BQ122" s="1027">
        <v>4986791</v>
      </c>
      <c r="BR122" s="1028"/>
      <c r="BS122" s="1028"/>
      <c r="BT122" s="1028"/>
      <c r="BU122" s="1028"/>
      <c r="BV122" s="1028">
        <v>5068090</v>
      </c>
      <c r="BW122" s="1028"/>
      <c r="BX122" s="1028"/>
      <c r="BY122" s="1028"/>
      <c r="BZ122" s="1028"/>
      <c r="CA122" s="1028">
        <v>5047981</v>
      </c>
      <c r="CB122" s="1028"/>
      <c r="CC122" s="1028"/>
      <c r="CD122" s="1028"/>
      <c r="CE122" s="1028"/>
      <c r="CF122" s="1048">
        <v>203.5</v>
      </c>
      <c r="CG122" s="1049"/>
      <c r="CH122" s="1049"/>
      <c r="CI122" s="1049"/>
      <c r="CJ122" s="1049"/>
      <c r="CK122" s="1040"/>
      <c r="CL122" s="1041"/>
      <c r="CM122" s="1041"/>
      <c r="CN122" s="1041"/>
      <c r="CO122" s="1042"/>
      <c r="CP122" s="1050" t="s">
        <v>455</v>
      </c>
      <c r="CQ122" s="1051"/>
      <c r="CR122" s="1051"/>
      <c r="CS122" s="1051"/>
      <c r="CT122" s="1051"/>
      <c r="CU122" s="1051"/>
      <c r="CV122" s="1051"/>
      <c r="CW122" s="1051"/>
      <c r="CX122" s="1051"/>
      <c r="CY122" s="1051"/>
      <c r="CZ122" s="1051"/>
      <c r="DA122" s="1051"/>
      <c r="DB122" s="1051"/>
      <c r="DC122" s="1051"/>
      <c r="DD122" s="1051"/>
      <c r="DE122" s="1051"/>
      <c r="DF122" s="1052"/>
      <c r="DG122" s="949">
        <v>297133</v>
      </c>
      <c r="DH122" s="950"/>
      <c r="DI122" s="950"/>
      <c r="DJ122" s="950"/>
      <c r="DK122" s="950"/>
      <c r="DL122" s="950">
        <v>281894</v>
      </c>
      <c r="DM122" s="950"/>
      <c r="DN122" s="950"/>
      <c r="DO122" s="950"/>
      <c r="DP122" s="950"/>
      <c r="DQ122" s="950">
        <v>266028</v>
      </c>
      <c r="DR122" s="950"/>
      <c r="DS122" s="950"/>
      <c r="DT122" s="950"/>
      <c r="DU122" s="950"/>
      <c r="DV122" s="951">
        <v>10.7</v>
      </c>
      <c r="DW122" s="951"/>
      <c r="DX122" s="951"/>
      <c r="DY122" s="951"/>
      <c r="DZ122" s="952"/>
    </row>
    <row r="123" spans="1:130" s="199" customFormat="1" ht="26.25" customHeight="1" x14ac:dyDescent="0.15">
      <c r="A123" s="1089"/>
      <c r="B123" s="976"/>
      <c r="C123" s="946" t="s">
        <v>441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397</v>
      </c>
      <c r="AB123" s="989"/>
      <c r="AC123" s="989"/>
      <c r="AD123" s="989"/>
      <c r="AE123" s="990"/>
      <c r="AF123" s="991" t="s">
        <v>397</v>
      </c>
      <c r="AG123" s="989"/>
      <c r="AH123" s="989"/>
      <c r="AI123" s="989"/>
      <c r="AJ123" s="990"/>
      <c r="AK123" s="991" t="s">
        <v>397</v>
      </c>
      <c r="AL123" s="989"/>
      <c r="AM123" s="989"/>
      <c r="AN123" s="989"/>
      <c r="AO123" s="990"/>
      <c r="AP123" s="992" t="s">
        <v>397</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456</v>
      </c>
      <c r="BP123" s="1036"/>
      <c r="BQ123" s="1095">
        <v>7917439</v>
      </c>
      <c r="BR123" s="1096"/>
      <c r="BS123" s="1096"/>
      <c r="BT123" s="1096"/>
      <c r="BU123" s="1096"/>
      <c r="BV123" s="1096">
        <v>8431559</v>
      </c>
      <c r="BW123" s="1096"/>
      <c r="BX123" s="1096"/>
      <c r="BY123" s="1096"/>
      <c r="BZ123" s="1096"/>
      <c r="CA123" s="1096">
        <v>8326667</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196</v>
      </c>
      <c r="DH123" s="989"/>
      <c r="DI123" s="989"/>
      <c r="DJ123" s="989"/>
      <c r="DK123" s="990"/>
      <c r="DL123" s="991">
        <v>107</v>
      </c>
      <c r="DM123" s="989"/>
      <c r="DN123" s="989"/>
      <c r="DO123" s="989"/>
      <c r="DP123" s="990"/>
      <c r="DQ123" s="991">
        <v>34</v>
      </c>
      <c r="DR123" s="989"/>
      <c r="DS123" s="989"/>
      <c r="DT123" s="989"/>
      <c r="DU123" s="990"/>
      <c r="DV123" s="992">
        <v>0</v>
      </c>
      <c r="DW123" s="993"/>
      <c r="DX123" s="993"/>
      <c r="DY123" s="993"/>
      <c r="DZ123" s="994"/>
    </row>
    <row r="124" spans="1:130" s="199" customFormat="1" ht="26.25" customHeight="1" thickBot="1" x14ac:dyDescent="0.2">
      <c r="A124" s="1089"/>
      <c r="B124" s="976"/>
      <c r="C124" s="946" t="s">
        <v>444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457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224</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458</v>
      </c>
      <c r="CQ124" s="1051"/>
      <c r="CR124" s="1051"/>
      <c r="CS124" s="1051"/>
      <c r="CT124" s="1051"/>
      <c r="CU124" s="1051"/>
      <c r="CV124" s="1051"/>
      <c r="CW124" s="1051"/>
      <c r="CX124" s="1051"/>
      <c r="CY124" s="1051"/>
      <c r="CZ124" s="1051"/>
      <c r="DA124" s="1051"/>
      <c r="DB124" s="1051"/>
      <c r="DC124" s="1051"/>
      <c r="DD124" s="1051"/>
      <c r="DE124" s="1051"/>
      <c r="DF124" s="1052"/>
      <c r="DG124" s="1035" t="s">
        <v>224</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x14ac:dyDescent="0.15">
      <c r="A125" s="1089"/>
      <c r="B125" s="976"/>
      <c r="C125" s="946" t="s">
        <v>446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459</v>
      </c>
      <c r="CL125" s="1038"/>
      <c r="CM125" s="1038"/>
      <c r="CN125" s="1038"/>
      <c r="CO125" s="1039"/>
      <c r="CP125" s="970" t="s">
        <v>460</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448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24999</v>
      </c>
      <c r="AB126" s="989"/>
      <c r="AC126" s="989"/>
      <c r="AD126" s="989"/>
      <c r="AE126" s="990"/>
      <c r="AF126" s="991">
        <v>15691</v>
      </c>
      <c r="AG126" s="989"/>
      <c r="AH126" s="989"/>
      <c r="AI126" s="989"/>
      <c r="AJ126" s="990"/>
      <c r="AK126" s="991">
        <v>11958</v>
      </c>
      <c r="AL126" s="989"/>
      <c r="AM126" s="989"/>
      <c r="AN126" s="989"/>
      <c r="AO126" s="990"/>
      <c r="AP126" s="992">
        <v>0.5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461</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462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224</v>
      </c>
      <c r="AB127" s="989"/>
      <c r="AC127" s="989"/>
      <c r="AD127" s="989"/>
      <c r="AE127" s="990"/>
      <c r="AF127" s="991" t="s">
        <v>224</v>
      </c>
      <c r="AG127" s="989"/>
      <c r="AH127" s="989"/>
      <c r="AI127" s="989"/>
      <c r="AJ127" s="990"/>
      <c r="AK127" s="991" t="s">
        <v>224</v>
      </c>
      <c r="AL127" s="989"/>
      <c r="AM127" s="989"/>
      <c r="AN127" s="989"/>
      <c r="AO127" s="990"/>
      <c r="AP127" s="992" t="s">
        <v>224</v>
      </c>
      <c r="AQ127" s="993"/>
      <c r="AR127" s="993"/>
      <c r="AS127" s="993"/>
      <c r="AT127" s="994"/>
      <c r="AU127" s="235"/>
      <c r="AV127" s="235"/>
      <c r="AW127" s="235"/>
      <c r="AX127" s="1062" t="s">
        <v>463</v>
      </c>
      <c r="AY127" s="1063"/>
      <c r="AZ127" s="1063"/>
      <c r="BA127" s="1063"/>
      <c r="BB127" s="1063"/>
      <c r="BC127" s="1063"/>
      <c r="BD127" s="1063"/>
      <c r="BE127" s="1064"/>
      <c r="BF127" s="1065" t="s">
        <v>464</v>
      </c>
      <c r="BG127" s="1063"/>
      <c r="BH127" s="1063"/>
      <c r="BI127" s="1063"/>
      <c r="BJ127" s="1063"/>
      <c r="BK127" s="1063"/>
      <c r="BL127" s="1064"/>
      <c r="BM127" s="1065" t="s">
        <v>465</v>
      </c>
      <c r="BN127" s="1063"/>
      <c r="BO127" s="1063"/>
      <c r="BP127" s="1063"/>
      <c r="BQ127" s="1063"/>
      <c r="BR127" s="1063"/>
      <c r="BS127" s="1064"/>
      <c r="BT127" s="1065" t="s">
        <v>466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467</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468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469</v>
      </c>
      <c r="X128" s="1075"/>
      <c r="Y128" s="1075"/>
      <c r="Z128" s="1076"/>
      <c r="AA128" s="1077">
        <v>21535</v>
      </c>
      <c r="AB128" s="1078"/>
      <c r="AC128" s="1078"/>
      <c r="AD128" s="1078"/>
      <c r="AE128" s="1079"/>
      <c r="AF128" s="1080">
        <v>23022</v>
      </c>
      <c r="AG128" s="1078"/>
      <c r="AH128" s="1078"/>
      <c r="AI128" s="1078"/>
      <c r="AJ128" s="1079"/>
      <c r="AK128" s="1080">
        <v>17966</v>
      </c>
      <c r="AL128" s="1078"/>
      <c r="AM128" s="1078"/>
      <c r="AN128" s="1078"/>
      <c r="AO128" s="1079"/>
      <c r="AP128" s="1081"/>
      <c r="AQ128" s="1082"/>
      <c r="AR128" s="1082"/>
      <c r="AS128" s="1082"/>
      <c r="AT128" s="1083"/>
      <c r="AU128" s="235"/>
      <c r="AV128" s="235"/>
      <c r="AW128" s="235"/>
      <c r="AX128" s="918" t="s">
        <v>470</v>
      </c>
      <c r="AY128" s="919"/>
      <c r="AZ128" s="919"/>
      <c r="BA128" s="919"/>
      <c r="BB128" s="919"/>
      <c r="BC128" s="919"/>
      <c r="BD128" s="919"/>
      <c r="BE128" s="920"/>
      <c r="BF128" s="1084" t="s">
        <v>224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471</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472</v>
      </c>
      <c r="X129" s="1104"/>
      <c r="Y129" s="1104"/>
      <c r="Z129" s="1105"/>
      <c r="AA129" s="988">
        <v>3115564</v>
      </c>
      <c r="AB129" s="989"/>
      <c r="AC129" s="989"/>
      <c r="AD129" s="989"/>
      <c r="AE129" s="990"/>
      <c r="AF129" s="991">
        <v>3166235</v>
      </c>
      <c r="AG129" s="989"/>
      <c r="AH129" s="989"/>
      <c r="AI129" s="989"/>
      <c r="AJ129" s="990"/>
      <c r="AK129" s="991">
        <v>3034996</v>
      </c>
      <c r="AL129" s="989"/>
      <c r="AM129" s="989"/>
      <c r="AN129" s="989"/>
      <c r="AO129" s="990"/>
      <c r="AP129" s="1106"/>
      <c r="AQ129" s="1107"/>
      <c r="AR129" s="1107"/>
      <c r="AS129" s="1107"/>
      <c r="AT129" s="1108"/>
      <c r="AU129" s="237"/>
      <c r="AV129" s="237"/>
      <c r="AW129" s="237"/>
      <c r="AX129" s="1097" t="s">
        <v>473</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475</v>
      </c>
      <c r="X130" s="1104"/>
      <c r="Y130" s="1104"/>
      <c r="Z130" s="1105"/>
      <c r="AA130" s="988">
        <v>604737</v>
      </c>
      <c r="AB130" s="989"/>
      <c r="AC130" s="989"/>
      <c r="AD130" s="989"/>
      <c r="AE130" s="990"/>
      <c r="AF130" s="991">
        <v>572481</v>
      </c>
      <c r="AG130" s="989"/>
      <c r="AH130" s="989"/>
      <c r="AI130" s="989"/>
      <c r="AJ130" s="990"/>
      <c r="AK130" s="991">
        <v>554940</v>
      </c>
      <c r="AL130" s="989"/>
      <c r="AM130" s="989"/>
      <c r="AN130" s="989"/>
      <c r="AO130" s="990"/>
      <c r="AP130" s="1106"/>
      <c r="AQ130" s="1107"/>
      <c r="AR130" s="1107"/>
      <c r="AS130" s="1107"/>
      <c r="AT130" s="1108"/>
      <c r="AU130" s="237"/>
      <c r="AV130" s="237"/>
      <c r="AW130" s="237"/>
      <c r="AX130" s="1097" t="s">
        <v>476</v>
      </c>
      <c r="AY130" s="980"/>
      <c r="AZ130" s="980"/>
      <c r="BA130" s="980"/>
      <c r="BB130" s="980"/>
      <c r="BC130" s="980"/>
      <c r="BD130" s="980"/>
      <c r="BE130" s="981"/>
      <c r="BF130" s="1134">
        <v>5.7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477</v>
      </c>
      <c r="X131" s="1142"/>
      <c r="Y131" s="1142"/>
      <c r="Z131" s="1143"/>
      <c r="AA131" s="1035">
        <v>2510827</v>
      </c>
      <c r="AB131" s="1014"/>
      <c r="AC131" s="1014"/>
      <c r="AD131" s="1014"/>
      <c r="AE131" s="1015"/>
      <c r="AF131" s="1013">
        <v>2593754</v>
      </c>
      <c r="AG131" s="1014"/>
      <c r="AH131" s="1014"/>
      <c r="AI131" s="1014"/>
      <c r="AJ131" s="1015"/>
      <c r="AK131" s="1013">
        <v>2480056</v>
      </c>
      <c r="AL131" s="1014"/>
      <c r="AM131" s="1014"/>
      <c r="AN131" s="1014"/>
      <c r="AO131" s="1015"/>
      <c r="AP131" s="1144"/>
      <c r="AQ131" s="1145"/>
      <c r="AR131" s="1145"/>
      <c r="AS131" s="1145"/>
      <c r="AT131" s="1146"/>
      <c r="AU131" s="237"/>
      <c r="AV131" s="237"/>
      <c r="AW131" s="237"/>
      <c r="AX131" s="1116" t="s">
        <v>478</v>
      </c>
      <c r="AY131" s="1067"/>
      <c r="AZ131" s="1067"/>
      <c r="BA131" s="1067"/>
      <c r="BB131" s="1067"/>
      <c r="BC131" s="1067"/>
      <c r="BD131" s="1067"/>
      <c r="BE131" s="1068"/>
      <c r="BF131" s="1117" t="s">
        <v>224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480</v>
      </c>
      <c r="W132" s="1127"/>
      <c r="X132" s="1127"/>
      <c r="Y132" s="1127"/>
      <c r="Z132" s="1128"/>
      <c r="AA132" s="1129">
        <v>6.9632435849999998</v>
      </c>
      <c r="AB132" s="1130"/>
      <c r="AC132" s="1130"/>
      <c r="AD132" s="1130"/>
      <c r="AE132" s="1131"/>
      <c r="AF132" s="1132">
        <v>5.4810903419999999</v>
      </c>
      <c r="AG132" s="1130"/>
      <c r="AH132" s="1130"/>
      <c r="AI132" s="1130"/>
      <c r="AJ132" s="1131"/>
      <c r="AK132" s="1132">
        <v>4.7857387090000003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481</v>
      </c>
      <c r="W133" s="1110"/>
      <c r="X133" s="1110"/>
      <c r="Y133" s="1110"/>
      <c r="Z133" s="1111"/>
      <c r="AA133" s="1112">
        <v>8</v>
      </c>
      <c r="AB133" s="1113"/>
      <c r="AC133" s="1113"/>
      <c r="AD133" s="1113"/>
      <c r="AE133" s="1114"/>
      <c r="AF133" s="1112">
        <v>6.7</v>
      </c>
      <c r="AG133" s="1113"/>
      <c r="AH133" s="1113"/>
      <c r="AI133" s="1113"/>
      <c r="AJ133" s="1114"/>
      <c r="AK133" s="1112">
        <v>5.7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482</v>
      </c>
      <c r="B5" s="248"/>
      <c r="C5" s="248"/>
      <c r="D5" s="248"/>
      <c r="E5" s="248"/>
      <c r="F5" s="248"/>
      <c r="G5" s="248"/>
      <c r="H5" s="248"/>
      <c r="I5" s="248"/>
      <c r="J5" s="248"/>
      <c r="K5" s="248"/>
      <c r="L5" s="248"/>
      <c r="M5" s="248"/>
      <c r="N5" s="248"/>
      <c r="O5" s="249"/>
    </row>
    <row r="6" spans="1:16" x14ac:dyDescent="0.15">
      <c r="A6" s="250"/>
      <c r="B6" s="246"/>
      <c r="C6" s="246"/>
      <c r="D6" s="246"/>
      <c r="E6" s="246"/>
      <c r="F6" s="246"/>
      <c r="G6" s="251" t="s">
        <v>483</v>
      </c>
      <c r="H6" s="251"/>
      <c r="I6" s="251"/>
      <c r="J6" s="251"/>
      <c r="K6" s="246"/>
      <c r="L6" s="246"/>
      <c r="M6" s="246"/>
      <c r="N6" s="246"/>
    </row>
    <row r="7" spans="1:16" x14ac:dyDescent="0.15">
      <c r="A7" s="250"/>
      <c r="B7" s="246"/>
      <c r="C7" s="246"/>
      <c r="D7" s="246"/>
      <c r="E7" s="246"/>
      <c r="F7" s="246"/>
      <c r="G7" s="253"/>
      <c r="H7" s="254"/>
      <c r="I7" s="254"/>
      <c r="J7" s="255"/>
      <c r="K7" s="1150" t="s">
        <v>484</v>
      </c>
      <c r="L7" s="256"/>
      <c r="M7" s="257" t="s">
        <v>485</v>
      </c>
      <c r="N7" s="258"/>
    </row>
    <row r="8" spans="1:16" x14ac:dyDescent="0.15">
      <c r="A8" s="250"/>
      <c r="B8" s="246"/>
      <c r="C8" s="246"/>
      <c r="D8" s="246"/>
      <c r="E8" s="246"/>
      <c r="F8" s="246"/>
      <c r="G8" s="259"/>
      <c r="H8" s="260"/>
      <c r="I8" s="260"/>
      <c r="J8" s="261"/>
      <c r="K8" s="1151"/>
      <c r="L8" s="262" t="s">
        <v>486</v>
      </c>
      <c r="M8" s="263" t="s">
        <v>487</v>
      </c>
      <c r="N8" s="264" t="s">
        <v>488</v>
      </c>
    </row>
    <row r="9" spans="1:16" x14ac:dyDescent="0.15">
      <c r="A9" s="250"/>
      <c r="B9" s="246"/>
      <c r="C9" s="246"/>
      <c r="D9" s="246"/>
      <c r="E9" s="246"/>
      <c r="F9" s="246"/>
      <c r="G9" s="1152" t="s">
        <v>489</v>
      </c>
      <c r="H9" s="1153"/>
      <c r="I9" s="1153"/>
      <c r="J9" s="1154"/>
      <c r="K9" s="265">
        <v>752074</v>
      </c>
      <c r="L9" s="266">
        <v>157009</v>
      </c>
      <c r="M9" s="267">
        <v>189696</v>
      </c>
      <c r="N9" s="268">
        <v>-17.2</v>
      </c>
    </row>
    <row r="10" spans="1:16" x14ac:dyDescent="0.15">
      <c r="A10" s="250"/>
      <c r="B10" s="246"/>
      <c r="C10" s="246"/>
      <c r="D10" s="246"/>
      <c r="E10" s="246"/>
      <c r="F10" s="246"/>
      <c r="G10" s="1152" t="s">
        <v>490</v>
      </c>
      <c r="H10" s="1153"/>
      <c r="I10" s="1153"/>
      <c r="J10" s="1154"/>
      <c r="K10" s="269">
        <v>177256</v>
      </c>
      <c r="L10" s="270">
        <v>37005</v>
      </c>
      <c r="M10" s="271">
        <v>21936</v>
      </c>
      <c r="N10" s="272">
        <v>68.7</v>
      </c>
    </row>
    <row r="11" spans="1:16" ht="13.5" customHeight="1" x14ac:dyDescent="0.15">
      <c r="A11" s="250"/>
      <c r="B11" s="246"/>
      <c r="C11" s="246"/>
      <c r="D11" s="246"/>
      <c r="E11" s="246"/>
      <c r="F11" s="246"/>
      <c r="G11" s="1152" t="s">
        <v>491</v>
      </c>
      <c r="H11" s="1153"/>
      <c r="I11" s="1153"/>
      <c r="J11" s="1154"/>
      <c r="K11" s="269">
        <v>93507</v>
      </c>
      <c r="L11" s="270">
        <v>19521</v>
      </c>
      <c r="M11" s="271">
        <v>29437</v>
      </c>
      <c r="N11" s="272">
        <v>-33.700000000000003</v>
      </c>
    </row>
    <row r="12" spans="1:16" ht="13.5" customHeight="1" x14ac:dyDescent="0.15">
      <c r="A12" s="250"/>
      <c r="B12" s="246"/>
      <c r="C12" s="246"/>
      <c r="D12" s="246"/>
      <c r="E12" s="246"/>
      <c r="F12" s="246"/>
      <c r="G12" s="1152" t="s">
        <v>492</v>
      </c>
      <c r="H12" s="1153"/>
      <c r="I12" s="1153"/>
      <c r="J12" s="1154"/>
      <c r="K12" s="269" t="s">
        <v>493</v>
      </c>
      <c r="L12" s="270" t="s">
        <v>493</v>
      </c>
      <c r="M12" s="271">
        <v>3160</v>
      </c>
      <c r="N12" s="272" t="s">
        <v>493</v>
      </c>
    </row>
    <row r="13" spans="1:16" ht="13.5" customHeight="1" x14ac:dyDescent="0.15">
      <c r="A13" s="250"/>
      <c r="B13" s="246"/>
      <c r="C13" s="246"/>
      <c r="D13" s="246"/>
      <c r="E13" s="246"/>
      <c r="F13" s="246"/>
      <c r="G13" s="1152" t="s">
        <v>494</v>
      </c>
      <c r="H13" s="1153"/>
      <c r="I13" s="1153"/>
      <c r="J13" s="1154"/>
      <c r="K13" s="269" t="s">
        <v>493</v>
      </c>
      <c r="L13" s="270" t="s">
        <v>493</v>
      </c>
      <c r="M13" s="271" t="s">
        <v>493</v>
      </c>
      <c r="N13" s="272" t="s">
        <v>493</v>
      </c>
    </row>
    <row r="14" spans="1:16" ht="13.5" customHeight="1" x14ac:dyDescent="0.15">
      <c r="A14" s="250"/>
      <c r="B14" s="246"/>
      <c r="C14" s="246"/>
      <c r="D14" s="246"/>
      <c r="E14" s="246"/>
      <c r="F14" s="246"/>
      <c r="G14" s="1152" t="s">
        <v>495</v>
      </c>
      <c r="H14" s="1153"/>
      <c r="I14" s="1153"/>
      <c r="J14" s="1154"/>
      <c r="K14" s="269">
        <v>19616</v>
      </c>
      <c r="L14" s="270">
        <v>4095</v>
      </c>
      <c r="M14" s="271">
        <v>9091</v>
      </c>
      <c r="N14" s="272">
        <v>-55</v>
      </c>
    </row>
    <row r="15" spans="1:16" ht="13.5" customHeight="1" x14ac:dyDescent="0.15">
      <c r="A15" s="250"/>
      <c r="B15" s="246"/>
      <c r="C15" s="246"/>
      <c r="D15" s="246"/>
      <c r="E15" s="246"/>
      <c r="F15" s="246"/>
      <c r="G15" s="1152" t="s">
        <v>496</v>
      </c>
      <c r="H15" s="1153"/>
      <c r="I15" s="1153"/>
      <c r="J15" s="1154"/>
      <c r="K15" s="269">
        <v>11377</v>
      </c>
      <c r="L15" s="270">
        <v>2375</v>
      </c>
      <c r="M15" s="271">
        <v>4470</v>
      </c>
      <c r="N15" s="272">
        <v>-46.9</v>
      </c>
    </row>
    <row r="16" spans="1:16" x14ac:dyDescent="0.15">
      <c r="A16" s="250"/>
      <c r="B16" s="246"/>
      <c r="C16" s="246"/>
      <c r="D16" s="246"/>
      <c r="E16" s="246"/>
      <c r="F16" s="246"/>
      <c r="G16" s="1155" t="s">
        <v>497</v>
      </c>
      <c r="H16" s="1156"/>
      <c r="I16" s="1156"/>
      <c r="J16" s="1157"/>
      <c r="K16" s="270">
        <v>-59614</v>
      </c>
      <c r="L16" s="270">
        <v>-12446</v>
      </c>
      <c r="M16" s="271">
        <v>-19414</v>
      </c>
      <c r="N16" s="272">
        <v>-35.9</v>
      </c>
    </row>
    <row r="17" spans="1:16" x14ac:dyDescent="0.15">
      <c r="A17" s="250"/>
      <c r="B17" s="246"/>
      <c r="C17" s="246"/>
      <c r="D17" s="246"/>
      <c r="E17" s="246"/>
      <c r="F17" s="246"/>
      <c r="G17" s="1155" t="s">
        <v>172</v>
      </c>
      <c r="H17" s="1156"/>
      <c r="I17" s="1156"/>
      <c r="J17" s="1157"/>
      <c r="K17" s="270">
        <v>994216</v>
      </c>
      <c r="L17" s="270">
        <v>207561</v>
      </c>
      <c r="M17" s="271">
        <v>238376</v>
      </c>
      <c r="N17" s="272">
        <v>-12.9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498</v>
      </c>
      <c r="H19" s="246"/>
      <c r="I19" s="246"/>
      <c r="J19" s="246"/>
      <c r="K19" s="246"/>
      <c r="L19" s="246"/>
      <c r="M19" s="246"/>
      <c r="N19" s="246"/>
    </row>
    <row r="20" spans="1:16" x14ac:dyDescent="0.15">
      <c r="A20" s="250"/>
      <c r="B20" s="246"/>
      <c r="C20" s="246"/>
      <c r="D20" s="246"/>
      <c r="E20" s="246"/>
      <c r="F20" s="246"/>
      <c r="G20" s="274"/>
      <c r="H20" s="275"/>
      <c r="I20" s="275"/>
      <c r="J20" s="276"/>
      <c r="K20" s="277" t="s">
        <v>499</v>
      </c>
      <c r="L20" s="278" t="s">
        <v>500</v>
      </c>
      <c r="M20" s="279" t="s">
        <v>501</v>
      </c>
      <c r="N20" s="280"/>
    </row>
    <row r="21" spans="1:16" s="286" customFormat="1" x14ac:dyDescent="0.15">
      <c r="A21" s="281"/>
      <c r="B21" s="251"/>
      <c r="C21" s="251"/>
      <c r="D21" s="251"/>
      <c r="E21" s="251"/>
      <c r="F21" s="251"/>
      <c r="G21" s="1147" t="s">
        <v>502</v>
      </c>
      <c r="H21" s="1148"/>
      <c r="I21" s="1148"/>
      <c r="J21" s="1149"/>
      <c r="K21" s="282">
        <v>17.329999999999998</v>
      </c>
      <c r="L21" s="283">
        <v>21.75</v>
      </c>
      <c r="M21" s="284">
        <v>-4.42</v>
      </c>
      <c r="N21" s="251"/>
      <c r="O21" s="285"/>
      <c r="P21" s="281"/>
    </row>
    <row r="22" spans="1:16" s="286" customFormat="1" x14ac:dyDescent="0.15">
      <c r="A22" s="281"/>
      <c r="B22" s="251"/>
      <c r="C22" s="251"/>
      <c r="D22" s="251"/>
      <c r="E22" s="251"/>
      <c r="F22" s="251"/>
      <c r="G22" s="1147" t="s">
        <v>503</v>
      </c>
      <c r="H22" s="1148"/>
      <c r="I22" s="1148"/>
      <c r="J22" s="1149"/>
      <c r="K22" s="287">
        <v>94.6</v>
      </c>
      <c r="L22" s="288">
        <v>95.2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506</v>
      </c>
      <c r="H29" s="251"/>
      <c r="I29" s="251"/>
      <c r="J29" s="251"/>
      <c r="K29" s="246"/>
      <c r="L29" s="246"/>
      <c r="M29" s="246"/>
      <c r="N29" s="246"/>
      <c r="O29" s="295"/>
    </row>
    <row r="30" spans="1:16" x14ac:dyDescent="0.15">
      <c r="A30" s="250"/>
      <c r="B30" s="246"/>
      <c r="C30" s="246"/>
      <c r="D30" s="246"/>
      <c r="E30" s="246"/>
      <c r="F30" s="246"/>
      <c r="G30" s="253"/>
      <c r="H30" s="254"/>
      <c r="I30" s="254"/>
      <c r="J30" s="255"/>
      <c r="K30" s="1150" t="s">
        <v>484</v>
      </c>
      <c r="L30" s="256"/>
      <c r="M30" s="257" t="s">
        <v>485</v>
      </c>
      <c r="N30" s="258"/>
    </row>
    <row r="31" spans="1:16" x14ac:dyDescent="0.15">
      <c r="A31" s="250"/>
      <c r="B31" s="246"/>
      <c r="C31" s="246"/>
      <c r="D31" s="246"/>
      <c r="E31" s="246"/>
      <c r="F31" s="246"/>
      <c r="G31" s="259"/>
      <c r="H31" s="260"/>
      <c r="I31" s="260"/>
      <c r="J31" s="261"/>
      <c r="K31" s="1151"/>
      <c r="L31" s="262" t="s">
        <v>486</v>
      </c>
      <c r="M31" s="263" t="s">
        <v>487</v>
      </c>
      <c r="N31" s="264" t="s">
        <v>488</v>
      </c>
    </row>
    <row r="32" spans="1:16" ht="27" customHeight="1" x14ac:dyDescent="0.15">
      <c r="A32" s="250"/>
      <c r="B32" s="246"/>
      <c r="C32" s="246"/>
      <c r="D32" s="246"/>
      <c r="E32" s="246"/>
      <c r="F32" s="246"/>
      <c r="G32" s="1163" t="s">
        <v>507</v>
      </c>
      <c r="H32" s="1164"/>
      <c r="I32" s="1164"/>
      <c r="J32" s="1165"/>
      <c r="K32" s="296">
        <v>488763</v>
      </c>
      <c r="L32" s="296">
        <v>102038</v>
      </c>
      <c r="M32" s="297">
        <v>139853</v>
      </c>
      <c r="N32" s="298">
        <v>-27</v>
      </c>
    </row>
    <row r="33" spans="1:16" ht="13.5" customHeight="1" x14ac:dyDescent="0.15">
      <c r="A33" s="250"/>
      <c r="B33" s="246"/>
      <c r="C33" s="246"/>
      <c r="D33" s="246"/>
      <c r="E33" s="246"/>
      <c r="F33" s="246"/>
      <c r="G33" s="1163" t="s">
        <v>508</v>
      </c>
      <c r="H33" s="1164"/>
      <c r="I33" s="1164"/>
      <c r="J33" s="1165"/>
      <c r="K33" s="296" t="s">
        <v>493</v>
      </c>
      <c r="L33" s="296" t="s">
        <v>493</v>
      </c>
      <c r="M33" s="297" t="s">
        <v>493</v>
      </c>
      <c r="N33" s="298" t="s">
        <v>493</v>
      </c>
    </row>
    <row r="34" spans="1:16" ht="27" customHeight="1" x14ac:dyDescent="0.15">
      <c r="A34" s="250"/>
      <c r="B34" s="246"/>
      <c r="C34" s="246"/>
      <c r="D34" s="246"/>
      <c r="E34" s="246"/>
      <c r="F34" s="246"/>
      <c r="G34" s="1163" t="s">
        <v>509</v>
      </c>
      <c r="H34" s="1164"/>
      <c r="I34" s="1164"/>
      <c r="J34" s="1165"/>
      <c r="K34" s="296" t="s">
        <v>493</v>
      </c>
      <c r="L34" s="296" t="s">
        <v>493</v>
      </c>
      <c r="M34" s="297">
        <v>4</v>
      </c>
      <c r="N34" s="298" t="s">
        <v>493</v>
      </c>
    </row>
    <row r="35" spans="1:16" ht="27" customHeight="1" x14ac:dyDescent="0.15">
      <c r="A35" s="250"/>
      <c r="B35" s="246"/>
      <c r="C35" s="246"/>
      <c r="D35" s="246"/>
      <c r="E35" s="246"/>
      <c r="F35" s="246"/>
      <c r="G35" s="1163" t="s">
        <v>510</v>
      </c>
      <c r="H35" s="1164"/>
      <c r="I35" s="1164"/>
      <c r="J35" s="1165"/>
      <c r="K35" s="296">
        <v>180109</v>
      </c>
      <c r="L35" s="296">
        <v>37601</v>
      </c>
      <c r="M35" s="297">
        <v>31890</v>
      </c>
      <c r="N35" s="298">
        <v>17.899999999999999</v>
      </c>
    </row>
    <row r="36" spans="1:16" ht="27" customHeight="1" x14ac:dyDescent="0.15">
      <c r="A36" s="250"/>
      <c r="B36" s="246"/>
      <c r="C36" s="246"/>
      <c r="D36" s="246"/>
      <c r="E36" s="246"/>
      <c r="F36" s="246"/>
      <c r="G36" s="1163" t="s">
        <v>511</v>
      </c>
      <c r="H36" s="1164"/>
      <c r="I36" s="1164"/>
      <c r="J36" s="1165"/>
      <c r="K36" s="296">
        <v>10765</v>
      </c>
      <c r="L36" s="296">
        <v>2247</v>
      </c>
      <c r="M36" s="297">
        <v>5316</v>
      </c>
      <c r="N36" s="298">
        <v>-57.7</v>
      </c>
    </row>
    <row r="37" spans="1:16" ht="13.5" customHeight="1" x14ac:dyDescent="0.15">
      <c r="A37" s="250"/>
      <c r="B37" s="246"/>
      <c r="C37" s="246"/>
      <c r="D37" s="246"/>
      <c r="E37" s="246"/>
      <c r="F37" s="246"/>
      <c r="G37" s="1163" t="s">
        <v>512</v>
      </c>
      <c r="H37" s="1164"/>
      <c r="I37" s="1164"/>
      <c r="J37" s="1165"/>
      <c r="K37" s="296">
        <v>11958</v>
      </c>
      <c r="L37" s="296">
        <v>2496</v>
      </c>
      <c r="M37" s="297">
        <v>1757</v>
      </c>
      <c r="N37" s="298">
        <v>42.1</v>
      </c>
    </row>
    <row r="38" spans="1:16" ht="27" customHeight="1" x14ac:dyDescent="0.15">
      <c r="A38" s="250"/>
      <c r="B38" s="246"/>
      <c r="C38" s="246"/>
      <c r="D38" s="246"/>
      <c r="E38" s="246"/>
      <c r="F38" s="246"/>
      <c r="G38" s="1166" t="s">
        <v>513</v>
      </c>
      <c r="H38" s="1167"/>
      <c r="I38" s="1167"/>
      <c r="J38" s="1168"/>
      <c r="K38" s="299" t="s">
        <v>493</v>
      </c>
      <c r="L38" s="299" t="s">
        <v>493</v>
      </c>
      <c r="M38" s="300">
        <v>42</v>
      </c>
      <c r="N38" s="301" t="s">
        <v>493</v>
      </c>
      <c r="O38" s="295"/>
    </row>
    <row r="39" spans="1:16" x14ac:dyDescent="0.15">
      <c r="A39" s="250"/>
      <c r="B39" s="246"/>
      <c r="C39" s="246"/>
      <c r="D39" s="246"/>
      <c r="E39" s="246"/>
      <c r="F39" s="246"/>
      <c r="G39" s="1166" t="s">
        <v>514</v>
      </c>
      <c r="H39" s="1167"/>
      <c r="I39" s="1167"/>
      <c r="J39" s="1168"/>
      <c r="K39" s="302">
        <v>-17966</v>
      </c>
      <c r="L39" s="302">
        <v>-3751</v>
      </c>
      <c r="M39" s="303">
        <v>-8426</v>
      </c>
      <c r="N39" s="304">
        <v>-55.5</v>
      </c>
      <c r="O39" s="295"/>
    </row>
    <row r="40" spans="1:16" ht="27" customHeight="1" x14ac:dyDescent="0.15">
      <c r="A40" s="250"/>
      <c r="B40" s="246"/>
      <c r="C40" s="246"/>
      <c r="D40" s="246"/>
      <c r="E40" s="246"/>
      <c r="F40" s="246"/>
      <c r="G40" s="1163" t="s">
        <v>515</v>
      </c>
      <c r="H40" s="1164"/>
      <c r="I40" s="1164"/>
      <c r="J40" s="1165"/>
      <c r="K40" s="302">
        <v>-554940</v>
      </c>
      <c r="L40" s="302">
        <v>-115854</v>
      </c>
      <c r="M40" s="303">
        <v>-127711</v>
      </c>
      <c r="N40" s="304">
        <v>-9.3000000000000007</v>
      </c>
      <c r="O40" s="295"/>
    </row>
    <row r="41" spans="1:16" x14ac:dyDescent="0.15">
      <c r="A41" s="250"/>
      <c r="B41" s="246"/>
      <c r="C41" s="246"/>
      <c r="D41" s="246"/>
      <c r="E41" s="246"/>
      <c r="F41" s="246"/>
      <c r="G41" s="1169" t="s">
        <v>284</v>
      </c>
      <c r="H41" s="1170"/>
      <c r="I41" s="1170"/>
      <c r="J41" s="1171"/>
      <c r="K41" s="296">
        <v>118689</v>
      </c>
      <c r="L41" s="302">
        <v>24778</v>
      </c>
      <c r="M41" s="303">
        <v>42725</v>
      </c>
      <c r="N41" s="304">
        <v>-42</v>
      </c>
      <c r="O41" s="295"/>
    </row>
    <row r="42" spans="1:16" x14ac:dyDescent="0.15">
      <c r="A42" s="250"/>
      <c r="B42" s="246"/>
      <c r="C42" s="246"/>
      <c r="D42" s="246"/>
      <c r="E42" s="246"/>
      <c r="F42" s="246"/>
      <c r="G42" s="305" t="s">
        <v>516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518</v>
      </c>
      <c r="H48" s="310"/>
      <c r="I48" s="310"/>
      <c r="J48" s="310"/>
      <c r="K48" s="310"/>
      <c r="L48" s="310"/>
      <c r="M48" s="311"/>
      <c r="N48" s="310"/>
    </row>
    <row r="49" spans="1:14" ht="13.5" customHeight="1" x14ac:dyDescent="0.15">
      <c r="A49" s="250"/>
      <c r="B49" s="246"/>
      <c r="C49" s="246"/>
      <c r="D49" s="246"/>
      <c r="E49" s="246"/>
      <c r="F49" s="246"/>
      <c r="G49" s="312"/>
      <c r="H49" s="313"/>
      <c r="I49" s="1158" t="s">
        <v>484</v>
      </c>
      <c r="J49" s="1160" t="s">
        <v>519</v>
      </c>
      <c r="K49" s="1161"/>
      <c r="L49" s="1161"/>
      <c r="M49" s="1161"/>
      <c r="N49" s="1162"/>
    </row>
    <row r="50" spans="1:14" x14ac:dyDescent="0.15">
      <c r="A50" s="250"/>
      <c r="B50" s="246"/>
      <c r="C50" s="246"/>
      <c r="D50" s="246"/>
      <c r="E50" s="246"/>
      <c r="F50" s="246"/>
      <c r="G50" s="314"/>
      <c r="H50" s="315"/>
      <c r="I50" s="1159"/>
      <c r="J50" s="316" t="s">
        <v>520</v>
      </c>
      <c r="K50" s="317" t="s">
        <v>521</v>
      </c>
      <c r="L50" s="318" t="s">
        <v>522</v>
      </c>
      <c r="M50" s="319" t="s">
        <v>523</v>
      </c>
      <c r="N50" s="320" t="s">
        <v>524</v>
      </c>
    </row>
    <row r="51" spans="1:14" x14ac:dyDescent="0.15">
      <c r="A51" s="250"/>
      <c r="B51" s="246"/>
      <c r="C51" s="246"/>
      <c r="D51" s="246"/>
      <c r="E51" s="246"/>
      <c r="F51" s="246"/>
      <c r="G51" s="312" t="s">
        <v>525</v>
      </c>
      <c r="H51" s="313"/>
      <c r="I51" s="321">
        <v>424188</v>
      </c>
      <c r="J51" s="322">
        <v>81779</v>
      </c>
      <c r="K51" s="323">
        <v>-34.9</v>
      </c>
      <c r="L51" s="324">
        <v>146641</v>
      </c>
      <c r="M51" s="325">
        <v>0.3</v>
      </c>
      <c r="N51" s="326">
        <v>-35.200000000000003</v>
      </c>
    </row>
    <row r="52" spans="1:14" x14ac:dyDescent="0.15">
      <c r="A52" s="250"/>
      <c r="B52" s="246"/>
      <c r="C52" s="246"/>
      <c r="D52" s="246"/>
      <c r="E52" s="246"/>
      <c r="F52" s="246"/>
      <c r="G52" s="327"/>
      <c r="H52" s="328" t="s">
        <v>526</v>
      </c>
      <c r="I52" s="329">
        <v>365867</v>
      </c>
      <c r="J52" s="330">
        <v>70535</v>
      </c>
      <c r="K52" s="331">
        <v>32.299999999999997</v>
      </c>
      <c r="L52" s="332">
        <v>68142</v>
      </c>
      <c r="M52" s="333">
        <v>-9.6999999999999993</v>
      </c>
      <c r="N52" s="334">
        <v>42</v>
      </c>
    </row>
    <row r="53" spans="1:14" x14ac:dyDescent="0.15">
      <c r="A53" s="250"/>
      <c r="B53" s="246"/>
      <c r="C53" s="246"/>
      <c r="D53" s="246"/>
      <c r="E53" s="246"/>
      <c r="F53" s="246"/>
      <c r="G53" s="312" t="s">
        <v>527</v>
      </c>
      <c r="H53" s="313"/>
      <c r="I53" s="321">
        <v>348405</v>
      </c>
      <c r="J53" s="322">
        <v>68409</v>
      </c>
      <c r="K53" s="323">
        <v>-16.3</v>
      </c>
      <c r="L53" s="324">
        <v>174587</v>
      </c>
      <c r="M53" s="325">
        <v>19.100000000000001</v>
      </c>
      <c r="N53" s="326">
        <v>-35.4</v>
      </c>
    </row>
    <row r="54" spans="1:14" x14ac:dyDescent="0.15">
      <c r="A54" s="250"/>
      <c r="B54" s="246"/>
      <c r="C54" s="246"/>
      <c r="D54" s="246"/>
      <c r="E54" s="246"/>
      <c r="F54" s="246"/>
      <c r="G54" s="327"/>
      <c r="H54" s="328" t="s">
        <v>526</v>
      </c>
      <c r="I54" s="329">
        <v>230004</v>
      </c>
      <c r="J54" s="330">
        <v>45161</v>
      </c>
      <c r="K54" s="331">
        <v>-36</v>
      </c>
      <c r="L54" s="332">
        <v>79695</v>
      </c>
      <c r="M54" s="333">
        <v>17</v>
      </c>
      <c r="N54" s="334">
        <v>-53</v>
      </c>
    </row>
    <row r="55" spans="1:14" x14ac:dyDescent="0.15">
      <c r="A55" s="250"/>
      <c r="B55" s="246"/>
      <c r="C55" s="246"/>
      <c r="D55" s="246"/>
      <c r="E55" s="246"/>
      <c r="F55" s="246"/>
      <c r="G55" s="312" t="s">
        <v>528</v>
      </c>
      <c r="H55" s="313"/>
      <c r="I55" s="321">
        <v>672349</v>
      </c>
      <c r="J55" s="322">
        <v>134416</v>
      </c>
      <c r="K55" s="323">
        <v>96.5</v>
      </c>
      <c r="L55" s="324">
        <v>175675</v>
      </c>
      <c r="M55" s="325">
        <v>0.6</v>
      </c>
      <c r="N55" s="326">
        <v>95.9</v>
      </c>
    </row>
    <row r="56" spans="1:14" x14ac:dyDescent="0.15">
      <c r="A56" s="250"/>
      <c r="B56" s="246"/>
      <c r="C56" s="246"/>
      <c r="D56" s="246"/>
      <c r="E56" s="246"/>
      <c r="F56" s="246"/>
      <c r="G56" s="327"/>
      <c r="H56" s="328" t="s">
        <v>526</v>
      </c>
      <c r="I56" s="329">
        <v>359590</v>
      </c>
      <c r="J56" s="330">
        <v>71889</v>
      </c>
      <c r="K56" s="331">
        <v>59.2</v>
      </c>
      <c r="L56" s="332">
        <v>87698</v>
      </c>
      <c r="M56" s="333">
        <v>10</v>
      </c>
      <c r="N56" s="334">
        <v>49.2</v>
      </c>
    </row>
    <row r="57" spans="1:14" x14ac:dyDescent="0.15">
      <c r="A57" s="250"/>
      <c r="B57" s="246"/>
      <c r="C57" s="246"/>
      <c r="D57" s="246"/>
      <c r="E57" s="246"/>
      <c r="F57" s="246"/>
      <c r="G57" s="312" t="s">
        <v>529</v>
      </c>
      <c r="H57" s="313"/>
      <c r="I57" s="321">
        <v>735963</v>
      </c>
      <c r="J57" s="322">
        <v>150411</v>
      </c>
      <c r="K57" s="323">
        <v>11.9</v>
      </c>
      <c r="L57" s="324">
        <v>280458</v>
      </c>
      <c r="M57" s="325">
        <v>59.6</v>
      </c>
      <c r="N57" s="326">
        <v>-47.7</v>
      </c>
    </row>
    <row r="58" spans="1:14" x14ac:dyDescent="0.15">
      <c r="A58" s="250"/>
      <c r="B58" s="246"/>
      <c r="C58" s="246"/>
      <c r="D58" s="246"/>
      <c r="E58" s="246"/>
      <c r="F58" s="246"/>
      <c r="G58" s="327"/>
      <c r="H58" s="328" t="s">
        <v>526</v>
      </c>
      <c r="I58" s="329">
        <v>523587</v>
      </c>
      <c r="J58" s="330">
        <v>107007</v>
      </c>
      <c r="K58" s="331">
        <v>48.9</v>
      </c>
      <c r="L58" s="332">
        <v>127286</v>
      </c>
      <c r="M58" s="333">
        <v>45.1</v>
      </c>
      <c r="N58" s="334">
        <v>3.8</v>
      </c>
    </row>
    <row r="59" spans="1:14" x14ac:dyDescent="0.15">
      <c r="A59" s="250"/>
      <c r="B59" s="246"/>
      <c r="C59" s="246"/>
      <c r="D59" s="246"/>
      <c r="E59" s="246"/>
      <c r="F59" s="246"/>
      <c r="G59" s="312" t="s">
        <v>530</v>
      </c>
      <c r="H59" s="313"/>
      <c r="I59" s="321">
        <v>733287</v>
      </c>
      <c r="J59" s="322">
        <v>153087</v>
      </c>
      <c r="K59" s="323">
        <v>1.8</v>
      </c>
      <c r="L59" s="324">
        <v>291945</v>
      </c>
      <c r="M59" s="325">
        <v>4.0999999999999996</v>
      </c>
      <c r="N59" s="326">
        <v>-2.2999999999999998</v>
      </c>
    </row>
    <row r="60" spans="1:14" x14ac:dyDescent="0.15">
      <c r="A60" s="250"/>
      <c r="B60" s="246"/>
      <c r="C60" s="246"/>
      <c r="D60" s="246"/>
      <c r="E60" s="246"/>
      <c r="F60" s="246"/>
      <c r="G60" s="327"/>
      <c r="H60" s="328" t="s">
        <v>526</v>
      </c>
      <c r="I60" s="335">
        <v>183306</v>
      </c>
      <c r="J60" s="330">
        <v>38268</v>
      </c>
      <c r="K60" s="331">
        <v>-64.2</v>
      </c>
      <c r="L60" s="332">
        <v>127651</v>
      </c>
      <c r="M60" s="333">
        <v>0.3</v>
      </c>
      <c r="N60" s="334">
        <v>-64.5</v>
      </c>
    </row>
    <row r="61" spans="1:14" x14ac:dyDescent="0.15">
      <c r="A61" s="250"/>
      <c r="B61" s="246"/>
      <c r="C61" s="246"/>
      <c r="D61" s="246"/>
      <c r="E61" s="246"/>
      <c r="F61" s="246"/>
      <c r="G61" s="312" t="s">
        <v>531</v>
      </c>
      <c r="H61" s="336"/>
      <c r="I61" s="337">
        <v>582838</v>
      </c>
      <c r="J61" s="338">
        <v>117620</v>
      </c>
      <c r="K61" s="339">
        <v>11.8</v>
      </c>
      <c r="L61" s="340">
        <v>213861</v>
      </c>
      <c r="M61" s="341">
        <v>16.7</v>
      </c>
      <c r="N61" s="326">
        <v>-4.9000000000000004</v>
      </c>
    </row>
    <row r="62" spans="1:14" x14ac:dyDescent="0.15">
      <c r="A62" s="250"/>
      <c r="B62" s="246"/>
      <c r="C62" s="246"/>
      <c r="D62" s="246"/>
      <c r="E62" s="246"/>
      <c r="F62" s="246"/>
      <c r="G62" s="327"/>
      <c r="H62" s="328" t="s">
        <v>526</v>
      </c>
      <c r="I62" s="329">
        <v>332471</v>
      </c>
      <c r="J62" s="330">
        <v>66572</v>
      </c>
      <c r="K62" s="331">
        <v>8</v>
      </c>
      <c r="L62" s="332">
        <v>98094</v>
      </c>
      <c r="M62" s="333">
        <v>12.5</v>
      </c>
      <c r="N62" s="334">
        <v>-4.5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533</v>
      </c>
      <c r="G46" s="8" t="s">
        <v>534</v>
      </c>
      <c r="H46" s="8" t="s">
        <v>535</v>
      </c>
      <c r="I46" s="8" t="s">
        <v>536</v>
      </c>
      <c r="J46" s="9" t="s">
        <v>537</v>
      </c>
    </row>
    <row r="47" spans="2:10" ht="57.75" customHeight="1" x14ac:dyDescent="0.15">
      <c r="B47" s="10"/>
      <c r="C47" s="1172" t="s">
        <v>3</v>
      </c>
      <c r="D47" s="1172"/>
      <c r="E47" s="1173"/>
      <c r="F47" s="11">
        <v>52.69</v>
      </c>
      <c r="G47" s="12">
        <v>62.89</v>
      </c>
      <c r="H47" s="12">
        <v>71.52</v>
      </c>
      <c r="I47" s="12">
        <v>79.08</v>
      </c>
      <c r="J47" s="13">
        <v>86.38</v>
      </c>
    </row>
    <row r="48" spans="2:10" ht="57.75" customHeight="1" x14ac:dyDescent="0.15">
      <c r="B48" s="14"/>
      <c r="C48" s="1174" t="s">
        <v>4</v>
      </c>
      <c r="D48" s="1174"/>
      <c r="E48" s="1175"/>
      <c r="F48" s="15">
        <v>2.98</v>
      </c>
      <c r="G48" s="16">
        <v>4.07</v>
      </c>
      <c r="H48" s="16">
        <v>3.71</v>
      </c>
      <c r="I48" s="16">
        <v>3.27</v>
      </c>
      <c r="J48" s="17">
        <v>5.19</v>
      </c>
    </row>
    <row r="49" spans="2:10" ht="57.75" customHeight="1" thickBot="1" x14ac:dyDescent="0.2">
      <c r="B49" s="18"/>
      <c r="C49" s="1176" t="s">
        <v>5</v>
      </c>
      <c r="D49" s="1176"/>
      <c r="E49" s="1177"/>
      <c r="F49" s="19">
        <v>14.16</v>
      </c>
      <c r="G49" s="20">
        <v>12.43</v>
      </c>
      <c r="H49" s="20">
        <v>7.98</v>
      </c>
      <c r="I49" s="20">
        <v>8.32</v>
      </c>
      <c r="J49" s="21">
        <v>13.24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2018-10-19T11:08:28Z</cp:lastPrinted>
  <dcterms:created xsi:type="dcterms:W3CDTF">2018-01-24T05:01:20Z</dcterms:created>
  <dcterms:modified xsi:type="dcterms:W3CDTF">2018-10-30T06:52:48Z</dcterms:modified>
</cp:coreProperties>
</file>