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9長野\"/>
    </mc:Choice>
  </mc:AlternateContent>
  <bookViews>
    <workbookView xWindow="0" yWindow="0" windowWidth="20490" windowHeight="74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s="1"/>
  <c r="BY43" i="9"/>
  <c r="BE43" i="9"/>
  <c r="AM43" i="9"/>
  <c r="U43" i="9"/>
  <c r="E43" i="9"/>
  <c r="C43" i="9"/>
  <c r="DG42" i="9"/>
  <c r="CQ42" i="9"/>
  <c r="CO42" i="9" s="1"/>
  <c r="BY42" i="9"/>
  <c r="BE42" i="9"/>
  <c r="AM42" i="9"/>
  <c r="U42" i="9"/>
  <c r="E42" i="9"/>
  <c r="C42" i="9"/>
  <c r="DG41" i="9"/>
  <c r="CQ41" i="9"/>
  <c r="CO41" i="9" s="1"/>
  <c r="BY41" i="9"/>
  <c r="BE41" i="9"/>
  <c r="AM41" i="9"/>
  <c r="U41" i="9"/>
  <c r="E41" i="9"/>
  <c r="C41" i="9"/>
  <c r="DG40" i="9"/>
  <c r="CQ40" i="9"/>
  <c r="CO40" i="9" s="1"/>
  <c r="BY40" i="9"/>
  <c r="BE40" i="9"/>
  <c r="AM40" i="9"/>
  <c r="U40" i="9"/>
  <c r="E40" i="9"/>
  <c r="C40" i="9"/>
  <c r="DG39" i="9"/>
  <c r="CQ39" i="9"/>
  <c r="CO39" i="9" s="1"/>
  <c r="BY39" i="9"/>
  <c r="BE39" i="9"/>
  <c r="AM39" i="9"/>
  <c r="U39" i="9"/>
  <c r="E39" i="9"/>
  <c r="C39" i="9"/>
  <c r="DG38" i="9"/>
  <c r="CQ38" i="9"/>
  <c r="CO38" i="9" s="1"/>
  <c r="BY38" i="9"/>
  <c r="BE38" i="9"/>
  <c r="AM38" i="9"/>
  <c r="U38" i="9"/>
  <c r="E38" i="9"/>
  <c r="C38" i="9"/>
  <c r="DG37" i="9"/>
  <c r="CQ37" i="9"/>
  <c r="CO37" i="9" s="1"/>
  <c r="BY37" i="9"/>
  <c r="BE37" i="9"/>
  <c r="AM37" i="9"/>
  <c r="U37" i="9"/>
  <c r="E37" i="9"/>
  <c r="C37" i="9"/>
  <c r="DG36" i="9"/>
  <c r="CQ36" i="9"/>
  <c r="CO36" i="9" s="1"/>
  <c r="BY36" i="9"/>
  <c r="BE36" i="9"/>
  <c r="AM36" i="9"/>
  <c r="W36" i="9"/>
  <c r="E36" i="9"/>
  <c r="C36" i="9" s="1"/>
  <c r="DG35" i="9"/>
  <c r="CQ35" i="9"/>
  <c r="BY35" i="9"/>
  <c r="BG35" i="9"/>
  <c r="AM35" i="9"/>
  <c r="W35" i="9"/>
  <c r="E35" i="9"/>
  <c r="C35" i="9" s="1"/>
  <c r="DG34" i="9"/>
  <c r="CQ34" i="9"/>
  <c r="BY34" i="9"/>
  <c r="BG34" i="9"/>
  <c r="AM34" i="9"/>
  <c r="W34" i="9"/>
  <c r="U34" i="9" s="1"/>
  <c r="E34" i="9"/>
  <c r="C34" i="9" s="1"/>
  <c r="U35" i="9" l="1"/>
  <c r="U36" i="9" s="1"/>
  <c r="BE34" i="9" l="1"/>
  <c r="BE35" i="9" s="1"/>
  <c r="BW34" i="9" l="1"/>
  <c r="BW35" i="9" l="1"/>
  <c r="BW36" i="9" s="1"/>
  <c r="BW37" i="9" s="1"/>
  <c r="BW38" i="9" s="1"/>
  <c r="BW39" i="9" s="1"/>
  <c r="BW40" i="9" s="1"/>
  <c r="BW41" i="9" s="1"/>
  <c r="BW42" i="9" s="1"/>
  <c r="BW43" i="9" s="1"/>
  <c r="CO34" i="9" l="1"/>
  <c r="CO35" i="9" s="1"/>
</calcChain>
</file>

<file path=xl/sharedStrings.xml><?xml version="1.0" encoding="utf-8"?>
<sst xmlns="http://schemas.openxmlformats.org/spreadsheetml/2006/main" count="1163" uniqueCount="527">
  <si>
    <t>区分</t>
    <rPh sb="0" eb="2">
      <t>クブン</t>
    </rPh>
    <phoneticPr fontId="7"/>
  </si>
  <si>
    <t>　特別交付税</t>
  </si>
  <si>
    <t>標準財政規模比（％）</t>
  </si>
  <si>
    <t>一般会計等に係る地方債の現在高</t>
  </si>
  <si>
    <t>年度</t>
    <rPh sb="0" eb="2">
      <t>ネンド</t>
    </rPh>
    <phoneticPr fontId="7"/>
  </si>
  <si>
    <t>　積立金</t>
  </si>
  <si>
    <t>歳出合計</t>
  </si>
  <si>
    <t>収益事業収入</t>
  </si>
  <si>
    <t>財政調整基金残高</t>
    <rPh sb="0" eb="2">
      <t>ザイセイ</t>
    </rPh>
    <rPh sb="2" eb="4">
      <t>チョウセイ</t>
    </rPh>
    <rPh sb="4" eb="6">
      <t>キキン</t>
    </rPh>
    <rPh sb="6" eb="8">
      <t>ザンダカ</t>
    </rPh>
    <phoneticPr fontId="7"/>
  </si>
  <si>
    <t>実質公債費比率（分子）の構造</t>
  </si>
  <si>
    <t>総務費</t>
  </si>
  <si>
    <t>公営企業債の元利償還金に対する繰入金</t>
  </si>
  <si>
    <t>実質収支額</t>
    <rPh sb="0" eb="2">
      <t>ジッシツ</t>
    </rPh>
    <rPh sb="2" eb="4">
      <t>シュウシ</t>
    </rPh>
    <rPh sb="4" eb="5">
      <t>ガク</t>
    </rPh>
    <phoneticPr fontId="7"/>
  </si>
  <si>
    <t>使用料</t>
  </si>
  <si>
    <t>備考</t>
    <rPh sb="0" eb="2">
      <t>ビコウ</t>
    </rPh>
    <phoneticPr fontId="7"/>
  </si>
  <si>
    <t>※平成29年度中に市町村合併した団体で、合併前の団体ごとの決算に基づく連結実質赤字比率を算出していない団体については、グラフを表記しない。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</si>
  <si>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</si>
  <si>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2"/>
  </si>
  <si>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</si>
  <si>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</si>
  <si>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</si>
  <si>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</si>
  <si>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分子の構造</t>
    <rPh sb="0" eb="2">
      <t>ブンシ</t>
    </rPh>
    <rPh sb="3" eb="5">
      <t>コウゾウ</t>
    </rPh>
    <phoneticPr fontId="7"/>
  </si>
  <si>
    <t>元利償還金等(A)</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</si>
  <si>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</si>
  <si>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</si>
  <si>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</si>
  <si>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</si>
  <si>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公営企業（法非適）の一覧</t>
    <rPh sb="0" eb="2">
      <t>コウエイ</t>
    </rPh>
    <rPh sb="2" eb="4">
      <t>キギョウ</t>
    </rPh>
    <rPh sb="6" eb="7">
      <t>ヒ</t>
    </rPh>
    <phoneticPr fontId="7"/>
  </si>
  <si>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</si>
  <si>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</si>
  <si>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</si>
  <si>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</si>
  <si>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</si>
  <si>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</si>
  <si>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</si>
  <si>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</si>
  <si>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</si>
  <si>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</si>
  <si>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</si>
  <si>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</si>
  <si>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</si>
  <si>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</si>
  <si>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</si>
  <si>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</si>
  <si>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</si>
  <si>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</si>
  <si>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市町村類型</t>
  </si>
  <si>
    <t>黒字額</t>
    <rPh sb="0" eb="2">
      <t>クロジ</t>
    </rPh>
    <rPh sb="2" eb="3">
      <t>ガク</t>
    </rPh>
    <phoneticPr fontId="2"/>
  </si>
  <si>
    <t xml:space="preserve"> H24</t>
  </si>
  <si>
    <t>算入公債費等</t>
  </si>
  <si>
    <t>(A)－(B)</t>
  </si>
  <si>
    <t>特定財源の額</t>
    <rPh sb="0" eb="2">
      <t>トクテイ</t>
    </rPh>
    <rPh sb="2" eb="4">
      <t>ザイゲン</t>
    </rPh>
    <rPh sb="5" eb="6">
      <t>ガク</t>
    </rPh>
    <phoneticPr fontId="7"/>
  </si>
  <si>
    <t>連結実質赤字額</t>
  </si>
  <si>
    <t>　うち利子</t>
  </si>
  <si>
    <t>実質公債費比率の分子</t>
  </si>
  <si>
    <t>※平成29年度中に市町村合併した団体で、合併前の団体ごとの決算に基づく実質公債費比率を算出していない団体については、グラフを表記しない。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</si>
  <si>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</si>
  <si>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7"/>
  </si>
  <si>
    <t>失業対策事業費</t>
  </si>
  <si>
    <t>公営企業債等繰入見込額</t>
  </si>
  <si>
    <t>　　鉱産税</t>
  </si>
  <si>
    <t>将来負担額</t>
    <rPh sb="0" eb="2">
      <t>ショウライ</t>
    </rPh>
    <rPh sb="2" eb="4">
      <t>フタン</t>
    </rPh>
    <rPh sb="4" eb="5">
      <t>ガク</t>
    </rPh>
    <phoneticPr fontId="7"/>
  </si>
  <si>
    <t>退職手当負担見込額</t>
  </si>
  <si>
    <t>組合等負担等見込額</t>
  </si>
  <si>
    <t>翌年度に繰越すべき財源</t>
  </si>
  <si>
    <t>　　都市計画税</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</si>
  <si>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</si>
  <si>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都道府県名</t>
  </si>
  <si>
    <t>低開発</t>
    <rPh sb="0" eb="1">
      <t>テイ</t>
    </rPh>
    <rPh sb="1" eb="3">
      <t>カイハツ</t>
    </rPh>
    <phoneticPr fontId="7"/>
  </si>
  <si>
    <t>設立法人等の負債額等負担見込額</t>
  </si>
  <si>
    <t>Ⅰ－０</t>
  </si>
  <si>
    <t>うち、健全化法施行規則附則第三条に係る負担見込額</t>
  </si>
  <si>
    <t>充当可能財源等(B)</t>
  </si>
  <si>
    <t>充当可能財源等</t>
    <rPh sb="0" eb="2">
      <t>ジュウトウ</t>
    </rPh>
    <rPh sb="2" eb="4">
      <t>カノウ</t>
    </rPh>
    <rPh sb="4" eb="6">
      <t>ザイゲン</t>
    </rPh>
    <rPh sb="6" eb="7">
      <t>トウ</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</si>
  <si>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</si>
  <si>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</si>
  <si>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</si>
  <si>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※平成29年度中に市町村合併した団体で、合併前の団体ごとの決算に基づく将来負担比率を算出していない団体については、グラフを表記しない。</t>
  </si>
  <si>
    <t>※7：住民基本台帳人口については、住民基本台帳関係年報の調査基準日変更に伴い、平成25年度以降、調査年度の1月1日現在の住民基本台帳に登載されている人口を記載。</t>
  </si>
  <si>
    <t>分母比</t>
    <rPh sb="0" eb="2">
      <t>ブンボ</t>
    </rPh>
    <rPh sb="2" eb="3">
      <t>ヒ</t>
    </rPh>
    <phoneticPr fontId="7"/>
  </si>
  <si>
    <t>充当可能基金</t>
  </si>
  <si>
    <t>充当可能特定歳入</t>
  </si>
  <si>
    <t>基準財政需要額算入見込額</t>
  </si>
  <si>
    <t>実質収支比率等に係る経年分析</t>
  </si>
  <si>
    <t>将来負担比率の分子</t>
  </si>
  <si>
    <t>平成28年度(千円)</t>
    <rPh sb="0" eb="2">
      <t>ヘイセイ</t>
    </rPh>
    <rPh sb="4" eb="6">
      <t>ネンド</t>
    </rPh>
    <rPh sb="7" eb="9">
      <t>センエン</t>
    </rPh>
    <phoneticPr fontId="7"/>
  </si>
  <si>
    <t xml:space="preserve"> H26</t>
  </si>
  <si>
    <t>公営企業（法適）の一覧</t>
    <rPh sb="0" eb="2">
      <t>コウエイ</t>
    </rPh>
    <rPh sb="2" eb="4">
      <t>キギョウ</t>
    </rPh>
    <phoneticPr fontId="7"/>
  </si>
  <si>
    <t>上水道</t>
  </si>
  <si>
    <t>実質収支額</t>
  </si>
  <si>
    <t>長野県</t>
  </si>
  <si>
    <t>満期一括償還地方債の一年当たりの元金償還金に相当するもの
（年度割相当額）</t>
  </si>
  <si>
    <t>人口１人当たり決算額</t>
    <rPh sb="0" eb="2">
      <t>ジンコウ</t>
    </rPh>
    <rPh sb="2" eb="4">
      <t>ヒトリ</t>
    </rPh>
    <rPh sb="4" eb="5">
      <t>ア</t>
    </rPh>
    <rPh sb="7" eb="10">
      <t>ケッサンガク</t>
    </rPh>
    <phoneticPr fontId="7"/>
  </si>
  <si>
    <t>財政調整基金残高</t>
  </si>
  <si>
    <t>実質単年度収支</t>
    <rPh sb="0" eb="2">
      <t>ジッシツ</t>
    </rPh>
    <rPh sb="2" eb="5">
      <t>タンネンド</t>
    </rPh>
    <rPh sb="5" eb="7">
      <t>シュウシ</t>
    </rPh>
    <phoneticPr fontId="2"/>
  </si>
  <si>
    <t>歳出</t>
  </si>
  <si>
    <t>　物件費</t>
  </si>
  <si>
    <t>連結実質赤字比率に係る赤字・黒字の構成分析</t>
  </si>
  <si>
    <t>-3.5</t>
  </si>
  <si>
    <t>平成27年度(千円･％)</t>
    <rPh sb="0" eb="2">
      <t>ヘイセイ</t>
    </rPh>
    <rPh sb="4" eb="6">
      <t>ネンド</t>
    </rPh>
    <rPh sb="7" eb="9">
      <t>センエン</t>
    </rPh>
    <phoneticPr fontId="7"/>
  </si>
  <si>
    <t>赤字額</t>
    <rPh sb="0" eb="2">
      <t>アカジ</t>
    </rPh>
    <rPh sb="2" eb="3">
      <t>ガク</t>
    </rPh>
    <phoneticPr fontId="2"/>
  </si>
  <si>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</si>
  <si>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</si>
  <si>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</si>
  <si>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7"/>
  </si>
  <si>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</si>
  <si>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</si>
  <si>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</si>
  <si>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</si>
  <si>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</si>
  <si>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</si>
  <si>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平成28年度　財政状況資料集</t>
  </si>
  <si>
    <t>公営企業会計等</t>
    <rPh sb="0" eb="2">
      <t>コウエイ</t>
    </rPh>
    <rPh sb="2" eb="4">
      <t>キギョウ</t>
    </rPh>
    <rPh sb="4" eb="6">
      <t>カイケイ</t>
    </rPh>
    <rPh sb="6" eb="7">
      <t>トウ</t>
    </rPh>
    <phoneticPr fontId="7"/>
  </si>
  <si>
    <t>指定団体等の指定状況</t>
  </si>
  <si>
    <t>健全化判断比率</t>
  </si>
  <si>
    <t>　公債費</t>
  </si>
  <si>
    <t>平成27年度(千円)</t>
    <rPh sb="0" eb="2">
      <t>ヘイセイ</t>
    </rPh>
    <rPh sb="4" eb="6">
      <t>ネンド</t>
    </rPh>
    <phoneticPr fontId="7"/>
  </si>
  <si>
    <t>平成28年度(千円･％)</t>
    <rPh sb="0" eb="2">
      <t>ヘイセイ</t>
    </rPh>
    <rPh sb="4" eb="6">
      <t>ネンド</t>
    </rPh>
    <rPh sb="7" eb="9">
      <t>センエン</t>
    </rPh>
    <phoneticPr fontId="7"/>
  </si>
  <si>
    <t>加入世帯数(世帯)</t>
  </si>
  <si>
    <t>歳入総額</t>
  </si>
  <si>
    <t>準元利償還金</t>
    <rPh sb="0" eb="1">
      <t>ジュン</t>
    </rPh>
    <rPh sb="1" eb="3">
      <t>ガンリ</t>
    </rPh>
    <rPh sb="3" eb="6">
      <t>ショウカンキン</t>
    </rPh>
    <phoneticPr fontId="27"/>
  </si>
  <si>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</si>
  <si>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</si>
  <si>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</si>
  <si>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</si>
  <si>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</si>
  <si>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</si>
  <si>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小川村</t>
  </si>
  <si>
    <t>地方交付税種地</t>
    <rPh sb="0" eb="2">
      <t>チホウ</t>
    </rPh>
    <rPh sb="2" eb="5">
      <t>コウフゼイ</t>
    </rPh>
    <rPh sb="5" eb="6">
      <t>シュ</t>
    </rPh>
    <rPh sb="6" eb="7">
      <t>チ</t>
    </rPh>
    <phoneticPr fontId="7"/>
  </si>
  <si>
    <t>充当一般財源等</t>
  </si>
  <si>
    <t>一時借入金利子
（同一団体における会計間の現金運用に係る利子は除く）</t>
  </si>
  <si>
    <t>2-2</t>
  </si>
  <si>
    <t>実質収支</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</si>
  <si>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</si>
  <si>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</si>
  <si>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</si>
  <si>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</si>
  <si>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</si>
  <si>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7"/>
  </si>
  <si>
    <t>衛生費</t>
  </si>
  <si>
    <t>標準財政規模</t>
    <rPh sb="0" eb="2">
      <t>ヒョウジュン</t>
    </rPh>
    <rPh sb="2" eb="4">
      <t>ザイセイ</t>
    </rPh>
    <rPh sb="4" eb="6">
      <t>キボ</t>
    </rPh>
    <phoneticPr fontId="7"/>
  </si>
  <si>
    <t>近畿</t>
    <rPh sb="0" eb="2">
      <t>キンキ</t>
    </rPh>
    <phoneticPr fontId="7"/>
  </si>
  <si>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</si>
  <si>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</si>
  <si>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</si>
  <si>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</si>
  <si>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</si>
  <si>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</si>
  <si>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　　うち一部事務組合負担金</t>
  </si>
  <si>
    <t>27年国調(人)</t>
    <rPh sb="2" eb="3">
      <t>ネン</t>
    </rPh>
    <rPh sb="3" eb="4">
      <t>コク</t>
    </rPh>
    <rPh sb="4" eb="5">
      <t>チョウ</t>
    </rPh>
    <phoneticPr fontId="7"/>
  </si>
  <si>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</si>
  <si>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</si>
  <si>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</si>
  <si>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</si>
  <si>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</si>
  <si>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</si>
  <si>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</si>
  <si>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</si>
  <si>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7"/>
  </si>
  <si>
    <t>22年国調(人)</t>
    <rPh sb="2" eb="3">
      <t>ネン</t>
    </rPh>
    <rPh sb="3" eb="4">
      <t>コク</t>
    </rPh>
    <rPh sb="4" eb="5">
      <t>チョウ</t>
    </rPh>
    <phoneticPr fontId="7"/>
  </si>
  <si>
    <t>歳入の状況（単位 千円・％）</t>
    <rPh sb="0" eb="2">
      <t>サイニュウ</t>
    </rPh>
    <rPh sb="3" eb="5">
      <t>ジョウキョウ</t>
    </rPh>
    <rPh sb="6" eb="8">
      <t>タンイ</t>
    </rPh>
    <rPh sb="9" eb="11">
      <t>センエン</t>
    </rPh>
    <phoneticPr fontId="7"/>
  </si>
  <si>
    <t>過疎</t>
    <rPh sb="0" eb="2">
      <t>カソ</t>
    </rPh>
    <phoneticPr fontId="7"/>
  </si>
  <si>
    <t>○</t>
  </si>
  <si>
    <t>積立金</t>
  </si>
  <si>
    <t>-12.4</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</si>
  <si>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</si>
  <si>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</si>
  <si>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</si>
  <si>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</si>
  <si>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</si>
  <si>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7"/>
  </si>
  <si>
    <t>29.01.01(人)</t>
  </si>
  <si>
    <t>純固定資産税</t>
    <rPh sb="0" eb="1">
      <t>ジュン</t>
    </rPh>
    <rPh sb="1" eb="3">
      <t>コテイ</t>
    </rPh>
    <rPh sb="3" eb="6">
      <t>シサンゼイ</t>
    </rPh>
    <phoneticPr fontId="7"/>
  </si>
  <si>
    <r>
      <t>2</t>
    </r>
    <r>
      <rPr>
        <sz val="9"/>
        <color indexed="8"/>
        <rFont val="ＭＳ ゴシック"/>
        <family val="3"/>
        <charset val="128"/>
      </rPr>
      <t>7年国調</t>
    </r>
    <rPh sb="2" eb="3">
      <t>ネン</t>
    </rPh>
    <rPh sb="3" eb="4">
      <t>コク</t>
    </rPh>
    <rPh sb="4" eb="5">
      <t>チョウ</t>
    </rPh>
    <phoneticPr fontId="7"/>
  </si>
  <si>
    <r>
      <t>2</t>
    </r>
    <r>
      <rPr>
        <sz val="9"/>
        <color indexed="8"/>
        <rFont val="ＭＳ ゴシック"/>
        <family val="3"/>
        <charset val="128"/>
      </rPr>
      <t>2年国調</t>
    </r>
    <rPh sb="2" eb="3">
      <t>ネン</t>
    </rPh>
    <rPh sb="3" eb="4">
      <t>コク</t>
    </rPh>
    <rPh sb="4" eb="5">
      <t>チョウ</t>
    </rPh>
    <phoneticPr fontId="7"/>
  </si>
  <si>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</si>
  <si>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</si>
  <si>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</si>
  <si>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</si>
  <si>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</si>
  <si>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</si>
  <si>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</si>
  <si>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H26</t>
  </si>
  <si>
    <t>第1次</t>
    <rPh sb="0" eb="1">
      <t>ダイ</t>
    </rPh>
    <rPh sb="2" eb="3">
      <t>ジ</t>
    </rPh>
    <phoneticPr fontId="7"/>
  </si>
  <si>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</si>
  <si>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</si>
  <si>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</si>
  <si>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</si>
  <si>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</si>
  <si>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</si>
  <si>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28.01.01(人)</t>
  </si>
  <si>
    <t>　将来負担比率</t>
    <rPh sb="1" eb="3">
      <t>ショウライ</t>
    </rPh>
    <rPh sb="3" eb="5">
      <t>フタン</t>
    </rPh>
    <rPh sb="5" eb="7">
      <t>ヒリツ</t>
    </rPh>
    <phoneticPr fontId="7"/>
  </si>
  <si>
    <t>第2次</t>
    <rPh sb="0" eb="1">
      <t>ダイ</t>
    </rPh>
    <rPh sb="2" eb="3">
      <t>ジ</t>
    </rPh>
    <phoneticPr fontId="7"/>
  </si>
  <si>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</si>
  <si>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</si>
  <si>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</si>
  <si>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r>
      <t>資金不足比率 (※</t>
    </r>
    <r>
      <rPr>
        <sz val="9"/>
        <color indexed="8"/>
        <rFont val="ＭＳ ゴシック"/>
        <family val="3"/>
        <charset val="128"/>
      </rPr>
      <t>4)</t>
    </r>
  </si>
  <si>
    <t>増減率  (％)</t>
    <rPh sb="0" eb="2">
      <t>ゾウゲン</t>
    </rPh>
    <rPh sb="2" eb="3">
      <t>リツ</t>
    </rPh>
    <phoneticPr fontId="7"/>
  </si>
  <si>
    <t>基準財政需要額</t>
  </si>
  <si>
    <t>保険税(料)収入額</t>
  </si>
  <si>
    <t>うち日本人(％)</t>
  </si>
  <si>
    <t>第3次</t>
    <rPh sb="0" eb="1">
      <t>ダイ</t>
    </rPh>
    <rPh sb="2" eb="3">
      <t>ジ</t>
    </rPh>
    <phoneticPr fontId="7"/>
  </si>
  <si>
    <t>面積 (k㎡)</t>
    <rPh sb="0" eb="2">
      <t>メンセキ</t>
    </rPh>
    <phoneticPr fontId="7"/>
  </si>
  <si>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</si>
  <si>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28"/>
  </si>
  <si>
    <t>算入公債費等の額</t>
    <rPh sb="0" eb="2">
      <t>サンニュウ</t>
    </rPh>
    <rPh sb="2" eb="4">
      <t>コウサイ</t>
    </rPh>
    <rPh sb="4" eb="5">
      <t>ヒ</t>
    </rPh>
    <rPh sb="5" eb="6">
      <t>トウ</t>
    </rPh>
    <rPh sb="7" eb="8">
      <t>ガク</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</si>
  <si>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</si>
  <si>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28"/>
  </si>
  <si>
    <t>世帯数 (世帯)</t>
    <rPh sb="0" eb="3">
      <t>セタイスウ</t>
    </rPh>
    <phoneticPr fontId="7"/>
  </si>
  <si>
    <t>*</t>
  </si>
  <si>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</si>
  <si>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</si>
  <si>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</si>
  <si>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</si>
  <si>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</si>
  <si>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平成26年度</t>
    <rPh sb="0" eb="2">
      <t>ヘイセイ</t>
    </rPh>
    <rPh sb="4" eb="6">
      <t>ネンド</t>
    </rPh>
    <phoneticPr fontId="7"/>
  </si>
  <si>
    <t>一般会計等（純計）</t>
    <rPh sb="0" eb="2">
      <t>イッパン</t>
    </rPh>
    <rPh sb="2" eb="4">
      <t>カイケイ</t>
    </rPh>
    <rPh sb="4" eb="5">
      <t>トウ</t>
    </rPh>
    <rPh sb="6" eb="8">
      <t>ジュンケイ</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</si>
  <si>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</si>
  <si>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</si>
  <si>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</si>
  <si>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</si>
  <si>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　うち公的資金</t>
    <rPh sb="3" eb="5">
      <t>コウテキ</t>
    </rPh>
    <phoneticPr fontId="7"/>
  </si>
  <si>
    <t>歳入</t>
    <rPh sb="0" eb="2">
      <t>サイニュウ</t>
    </rPh>
    <phoneticPr fontId="27"/>
  </si>
  <si>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</si>
  <si>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</si>
  <si>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</si>
  <si>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</si>
  <si>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</si>
  <si>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</si>
  <si>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</si>
  <si>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</si>
  <si>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</si>
  <si>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</si>
  <si>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</si>
  <si>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28"/>
  </si>
  <si>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</si>
  <si>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</si>
  <si>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</si>
  <si>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28"/>
  </si>
  <si>
    <t>　※地方公共団体財政健全化法に基づき将来負担比率の算定対象となっている法人については、○印を付与している。</t>
  </si>
  <si>
    <t>総収益
（歳入）</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</si>
  <si>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</si>
  <si>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</si>
  <si>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</si>
  <si>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</si>
  <si>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</si>
  <si>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</si>
  <si>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</si>
  <si>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諸収入</t>
  </si>
  <si>
    <t>　うち単独</t>
  </si>
  <si>
    <t>ラスパイレス指数</t>
    <rPh sb="6" eb="8">
      <t>シスウ</t>
    </rPh>
    <phoneticPr fontId="7"/>
  </si>
  <si>
    <t>　繰出金</t>
  </si>
  <si>
    <t>事業会計の一覧</t>
    <rPh sb="0" eb="2">
      <t>ジギョウ</t>
    </rPh>
    <rPh sb="2" eb="4">
      <t>カイケイ</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</si>
  <si>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</si>
  <si>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</si>
  <si>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</si>
  <si>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</si>
  <si>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</si>
  <si>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</si>
  <si>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</si>
  <si>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長水部分林組合</t>
    <rPh sb="0" eb="1">
      <t>チョウ</t>
    </rPh>
    <rPh sb="1" eb="2">
      <t>スイ</t>
    </rPh>
    <rPh sb="2" eb="4">
      <t>ブブン</t>
    </rPh>
    <rPh sb="4" eb="5">
      <t>リン</t>
    </rPh>
    <rPh sb="5" eb="7">
      <t>クミアイ</t>
    </rPh>
    <phoneticPr fontId="7"/>
  </si>
  <si>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</si>
  <si>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</si>
  <si>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</si>
  <si>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</si>
  <si>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</si>
  <si>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</si>
  <si>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</si>
  <si>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</si>
  <si>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</si>
  <si>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</si>
  <si>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</si>
  <si>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平成28年度</t>
  </si>
  <si>
    <t>長野県小川村</t>
  </si>
  <si>
    <t>地方税の状況（単位 千円・％）</t>
    <rPh sb="0" eb="2">
      <t>チホウ</t>
    </rPh>
    <rPh sb="2" eb="3">
      <t>ゼイ</t>
    </rPh>
    <rPh sb="4" eb="6">
      <t>ジョウキョウ</t>
    </rPh>
    <rPh sb="7" eb="9">
      <t>タンイ</t>
    </rPh>
    <rPh sb="10" eb="12">
      <t>センエン</t>
    </rPh>
    <phoneticPr fontId="7"/>
  </si>
  <si>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7"/>
  </si>
  <si>
    <t>前年度繰上充用金</t>
  </si>
  <si>
    <t>簡易水道事業特別会計</t>
  </si>
  <si>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</si>
  <si>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</si>
  <si>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</si>
  <si>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</si>
  <si>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</si>
  <si>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</si>
  <si>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</si>
  <si>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賃金（物件費）</t>
    <rPh sb="0" eb="2">
      <t>チンギン</t>
    </rPh>
    <rPh sb="3" eb="5">
      <t>ブッケン</t>
    </rPh>
    <rPh sb="5" eb="6">
      <t>ヒ</t>
    </rPh>
    <phoneticPr fontId="7"/>
  </si>
  <si>
    <t>超過課税分</t>
    <rPh sb="0" eb="2">
      <t>チョウカ</t>
    </rPh>
    <rPh sb="2" eb="4">
      <t>カゼイ</t>
    </rPh>
    <rPh sb="4" eb="5">
      <t>ブン</t>
    </rPh>
    <phoneticPr fontId="7"/>
  </si>
  <si>
    <t>　法定外普通税</t>
  </si>
  <si>
    <t>軽油引取税交付金</t>
  </si>
  <si>
    <t>目的別歳出の状況（単位 千円・％）</t>
  </si>
  <si>
    <t>地方税</t>
  </si>
  <si>
    <t>普通税</t>
    <rPh sb="0" eb="2">
      <t>フツウ</t>
    </rPh>
    <rPh sb="2" eb="3">
      <t>ゼイ</t>
    </rPh>
    <phoneticPr fontId="6"/>
  </si>
  <si>
    <t>　　特別土地保有税</t>
  </si>
  <si>
    <t>決算額 (A)</t>
    <rPh sb="0" eb="2">
      <t>ケッサン</t>
    </rPh>
    <rPh sb="2" eb="3">
      <t>ガク</t>
    </rPh>
    <phoneticPr fontId="7"/>
  </si>
  <si>
    <t>民生費</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</si>
  <si>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</si>
  <si>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7"/>
  </si>
  <si>
    <t>総費用
（歳出）</t>
  </si>
  <si>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</si>
  <si>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</si>
  <si>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</si>
  <si>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</si>
  <si>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</si>
  <si>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利子割交付金</t>
  </si>
  <si>
    <t>自動車取得税交付金</t>
  </si>
  <si>
    <t>(Ｃ)－(Ｄ)</t>
  </si>
  <si>
    <t>配当割交付金</t>
    <rPh sb="0" eb="2">
      <t>ハイトウ</t>
    </rPh>
    <rPh sb="2" eb="3">
      <t>ワリ</t>
    </rPh>
    <rPh sb="3" eb="6">
      <t>コウフキン</t>
    </rPh>
    <phoneticPr fontId="6"/>
  </si>
  <si>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</si>
  <si>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</si>
  <si>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6"/>
  </si>
  <si>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</si>
  <si>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</si>
  <si>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</si>
  <si>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</si>
  <si>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</si>
  <si>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</si>
  <si>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</si>
  <si>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</si>
  <si>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</si>
  <si>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</si>
  <si>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</si>
  <si>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</si>
  <si>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</si>
  <si>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</si>
  <si>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</si>
  <si>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</si>
  <si>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</si>
  <si>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</si>
  <si>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教育費</t>
  </si>
  <si>
    <t>類似団体内平均(円)</t>
    <rPh sb="0" eb="2">
      <t>ルイジ</t>
    </rPh>
    <rPh sb="2" eb="4">
      <t>ダンタイ</t>
    </rPh>
    <phoneticPr fontId="7"/>
  </si>
  <si>
    <t>　　水利地益税等</t>
  </si>
  <si>
    <t>地方交付税</t>
  </si>
  <si>
    <t>　普通交付税</t>
  </si>
  <si>
    <t>公債費</t>
  </si>
  <si>
    <t>諸支出金</t>
    <rPh sb="3" eb="4">
      <t>キン</t>
    </rPh>
    <phoneticPr fontId="28"/>
  </si>
  <si>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</si>
  <si>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</si>
  <si>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</si>
  <si>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0"/>
  </si>
  <si>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</si>
  <si>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</si>
  <si>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</si>
  <si>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(Ｃ)</t>
  </si>
  <si>
    <t>　　入湯税</t>
  </si>
  <si>
    <t>経常損益</t>
  </si>
  <si>
    <t>分担金・負担金</t>
  </si>
  <si>
    <t>　　事業所税</t>
  </si>
  <si>
    <t>決算額</t>
  </si>
  <si>
    <t>構成比</t>
  </si>
  <si>
    <t>経常経費充当一般財源等</t>
  </si>
  <si>
    <t>保険給付費</t>
  </si>
  <si>
    <t>当該団体(円)</t>
    <rPh sb="0" eb="2">
      <t>トウガイ</t>
    </rPh>
    <rPh sb="2" eb="4">
      <t>ダンタイ</t>
    </rPh>
    <rPh sb="5" eb="6">
      <t>エン</t>
    </rPh>
    <phoneticPr fontId="7"/>
  </si>
  <si>
    <t>経常収支比率</t>
    <rPh sb="0" eb="2">
      <t>ケイジョウ</t>
    </rPh>
    <rPh sb="2" eb="4">
      <t>シュウシ</t>
    </rPh>
    <rPh sb="4" eb="6">
      <t>ヒリツ</t>
    </rPh>
    <phoneticPr fontId="30"/>
  </si>
  <si>
    <t>手数料</t>
  </si>
  <si>
    <t>義務的経費計</t>
    <rPh sb="0" eb="3">
      <t>ギムテキ</t>
    </rPh>
    <rPh sb="3" eb="5">
      <t>ケイヒ</t>
    </rPh>
    <rPh sb="5" eb="6">
      <t>ケイ</t>
    </rPh>
    <phoneticPr fontId="7"/>
  </si>
  <si>
    <t>国庫支出金</t>
  </si>
  <si>
    <t>　人件費</t>
  </si>
  <si>
    <t>地方債</t>
  </si>
  <si>
    <t>国有提供交付金(特別区財調交付金)</t>
  </si>
  <si>
    <t>　　うち職員給</t>
    <rPh sb="4" eb="6">
      <t>ショクイン</t>
    </rPh>
    <rPh sb="6" eb="7">
      <t>キュウ</t>
    </rPh>
    <phoneticPr fontId="7"/>
  </si>
  <si>
    <t>都道府県支出金</t>
  </si>
  <si>
    <t>合計</t>
  </si>
  <si>
    <t>　扶助費</t>
  </si>
  <si>
    <t>平成28年度</t>
    <rPh sb="0" eb="2">
      <t>ヘイセイ</t>
    </rPh>
    <rPh sb="4" eb="6">
      <t>ネンド</t>
    </rPh>
    <phoneticPr fontId="7"/>
  </si>
  <si>
    <t>財産収入</t>
  </si>
  <si>
    <t>寄附金</t>
  </si>
  <si>
    <t>内訳</t>
    <rPh sb="0" eb="2">
      <t>ウチワケ</t>
    </rPh>
    <phoneticPr fontId="7"/>
  </si>
  <si>
    <t>当該団体
からの
補助金</t>
  </si>
  <si>
    <t>一般会計</t>
  </si>
  <si>
    <t>平成27年度</t>
    <rPh sb="0" eb="2">
      <t>ヘイセイ</t>
    </rPh>
    <rPh sb="4" eb="6">
      <t>ネンド</t>
    </rPh>
    <phoneticPr fontId="7"/>
  </si>
  <si>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</si>
  <si>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</si>
  <si>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</si>
  <si>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公営企業に要する経費の財源とする地方債の償還の財源に
充てたと認められる繰入金</t>
  </si>
  <si>
    <t>H25</t>
  </si>
  <si>
    <t>現年</t>
    <rPh sb="0" eb="1">
      <t>ゲン</t>
    </rPh>
    <rPh sb="1" eb="2">
      <t>ネン</t>
    </rPh>
    <phoneticPr fontId="7"/>
  </si>
  <si>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</si>
  <si>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</si>
  <si>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</si>
  <si>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</si>
  <si>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土地開発公社に係る将来負担額</t>
    <rPh sb="0" eb="2">
      <t>トチ</t>
    </rPh>
    <rPh sb="2" eb="4">
      <t>カイハツ</t>
    </rPh>
    <rPh sb="4" eb="6">
      <t>コウシャ</t>
    </rPh>
    <rPh sb="7" eb="8">
      <t>カカ</t>
    </rPh>
    <rPh sb="9" eb="11">
      <t>ショウライ</t>
    </rPh>
    <rPh sb="11" eb="14">
      <t>フタンガク</t>
    </rPh>
    <phoneticPr fontId="27"/>
  </si>
  <si>
    <t>・計</t>
  </si>
  <si>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</si>
  <si>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</si>
  <si>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
  </si>
  <si>
    <t>実質収支</t>
    <rPh sb="0" eb="2">
      <t>ジッシツ</t>
    </rPh>
    <rPh sb="2" eb="4">
      <t>シュウシ</t>
    </rPh>
    <phoneticPr fontId="7"/>
  </si>
  <si>
    <t>歳入合計</t>
  </si>
  <si>
    <t>下水道</t>
  </si>
  <si>
    <t>他会計等
からの
繰入金</t>
    <rPh sb="9" eb="11">
      <t>クリイレ</t>
    </rPh>
    <rPh sb="11" eb="12">
      <t>キン</t>
    </rPh>
    <phoneticPr fontId="27"/>
  </si>
  <si>
    <t>　補助費等</t>
    <rPh sb="1" eb="3">
      <t>ホジョ</t>
    </rPh>
    <rPh sb="3" eb="4">
      <t>ヒ</t>
    </rPh>
    <rPh sb="4" eb="5">
      <t>トウ</t>
    </rPh>
    <phoneticPr fontId="7"/>
  </si>
  <si>
    <t>簡易水道</t>
  </si>
  <si>
    <t>工業用水道</t>
  </si>
  <si>
    <t>（後期高齢者医療事業会計）</t>
    <rPh sb="1" eb="3">
      <t>コウキ</t>
    </rPh>
    <rPh sb="3" eb="6">
      <t>コウレイシャ</t>
    </rPh>
    <rPh sb="6" eb="8">
      <t>イリョウ</t>
    </rPh>
    <rPh sb="8" eb="10">
      <t>ジギョウ</t>
    </rPh>
    <rPh sb="10" eb="12">
      <t>カイケイ</t>
    </rPh>
    <phoneticPr fontId="7"/>
  </si>
  <si>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</si>
  <si>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</si>
  <si>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</si>
  <si>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</si>
  <si>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</si>
  <si>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</si>
  <si>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</si>
  <si>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</si>
  <si>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</si>
  <si>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</si>
  <si>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</si>
  <si>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</si>
  <si>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形式収支</t>
  </si>
  <si>
    <t>純資産又は
正味財産</t>
  </si>
  <si>
    <t>参考</t>
    <rPh sb="0" eb="2">
      <t>サンコウ</t>
    </rPh>
    <phoneticPr fontId="7"/>
  </si>
  <si>
    <t xml:space="preserve"> H27</t>
  </si>
  <si>
    <t>当該団体
からの
貸付金</t>
  </si>
  <si>
    <t>当該団体からの債務保証に係る債務残高</t>
    <rPh sb="9" eb="11">
      <t>ホショウ</t>
    </rPh>
    <phoneticPr fontId="7"/>
  </si>
  <si>
    <t>当該団体からの損失補償に係る債務残高</t>
  </si>
  <si>
    <t>一般会計等
負担見込額</t>
  </si>
  <si>
    <t>村営バス事業特別会計</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</si>
  <si>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</si>
  <si>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</si>
  <si>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</si>
  <si>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</si>
  <si>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</si>
  <si>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</si>
  <si>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</si>
  <si>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</si>
  <si>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小川村土地開発公社</t>
    <rPh sb="0" eb="2">
      <t>オガワ</t>
    </rPh>
    <rPh sb="2" eb="3">
      <t>ムラ</t>
    </rPh>
    <rPh sb="3" eb="5">
      <t>トチ</t>
    </rPh>
    <rPh sb="5" eb="7">
      <t>カイハツ</t>
    </rPh>
    <rPh sb="7" eb="9">
      <t>コウシャ</t>
    </rPh>
    <phoneticPr fontId="7"/>
  </si>
  <si>
    <t>(A)-(B)</t>
  </si>
  <si>
    <t>国民健康保険特別会計</t>
  </si>
  <si>
    <t>介護保険特別会計</t>
  </si>
  <si>
    <t>後期高齢者医療特別会計</t>
  </si>
  <si>
    <t>法非適用企業</t>
  </si>
  <si>
    <t>PFI事業に係るもの</t>
    <rPh sb="3" eb="5">
      <t>ジギョウ</t>
    </rPh>
    <rPh sb="6" eb="7">
      <t>カカ</t>
    </rPh>
    <phoneticPr fontId="27"/>
  </si>
  <si>
    <t>下水道事業特別会計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</si>
  <si>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</si>
  <si>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</si>
  <si>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</si>
  <si>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</si>
  <si>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</si>
  <si>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</si>
  <si>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7"/>
  </si>
  <si>
    <t>内訳</t>
    <rPh sb="0" eb="2">
      <t>ウチワケ</t>
    </rPh>
    <phoneticPr fontId="2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</si>
  <si>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</si>
  <si>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</si>
  <si>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</si>
  <si>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</si>
  <si>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</si>
  <si>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</si>
  <si>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</si>
  <si>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 xml:space="preserve">組合等負担等見込額 </t>
    <rPh sb="0" eb="2">
      <t>クミアイ</t>
    </rPh>
    <rPh sb="2" eb="3">
      <t>トウ</t>
    </rPh>
    <rPh sb="3" eb="5">
      <t>フタン</t>
    </rPh>
    <rPh sb="5" eb="6">
      <t>トウ</t>
    </rPh>
    <rPh sb="6" eb="9">
      <t>ミコミガク</t>
    </rPh>
    <phoneticPr fontId="27"/>
  </si>
  <si>
    <t>　うち、健全化法施行規則附則第三条に係る負担見込額</t>
  </si>
  <si>
    <t>対比（％）</t>
    <rPh sb="0" eb="2">
      <t>タイヒ</t>
    </rPh>
    <phoneticPr fontId="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</si>
  <si>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</si>
  <si>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</si>
  <si>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</si>
  <si>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一時借入金の利子</t>
    <rPh sb="0" eb="2">
      <t>イチジ</t>
    </rPh>
    <rPh sb="2" eb="5">
      <t>カリイレキン</t>
    </rPh>
    <rPh sb="6" eb="8">
      <t>リシ</t>
    </rPh>
    <phoneticPr fontId="27"/>
  </si>
  <si>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</si>
  <si>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</si>
  <si>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長野県地方税滞納整理機構</t>
    <rPh sb="0" eb="3">
      <t>ナガノケン</t>
    </rPh>
    <rPh sb="3" eb="6">
      <t>チホウゼイ</t>
    </rPh>
    <rPh sb="6" eb="8">
      <t>タイノウ</t>
    </rPh>
    <rPh sb="8" eb="10">
      <t>セイリ</t>
    </rPh>
    <rPh sb="10" eb="12">
      <t>キコウ</t>
    </rPh>
    <phoneticPr fontId="7"/>
  </si>
  <si>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</si>
  <si>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</si>
  <si>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</si>
  <si>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7"/>
  </si>
  <si>
    <t>(Ｅ)</t>
  </si>
  <si>
    <t>その他上記に準ずるもの</t>
    <rPh sb="2" eb="3">
      <t>タ</t>
    </rPh>
    <rPh sb="3" eb="5">
      <t>ジョウキ</t>
    </rPh>
    <rPh sb="6" eb="7">
      <t>ジュン</t>
    </rPh>
    <phoneticPr fontId="7"/>
  </si>
  <si>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</si>
  <si>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</si>
  <si>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</si>
  <si>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0"/>
  </si>
  <si>
    <t xml:space="preserve">基準財政需要額算入見込額 </t>
    <rPh sb="0" eb="2">
      <t>キジュン</t>
    </rPh>
    <rPh sb="2" eb="4">
      <t>ザイセイ</t>
    </rPh>
    <rPh sb="4" eb="7">
      <t>ジュヨウガク</t>
    </rPh>
    <rPh sb="7" eb="9">
      <t>サンニュウ</t>
    </rPh>
    <rPh sb="9" eb="12">
      <t>ミコミガク</t>
    </rPh>
    <phoneticPr fontId="27"/>
  </si>
  <si>
    <t>将来負担比率（(Ｅ)－(Ｆ)）／（(Ｃ)－(Ｄ)）×１００</t>
    <rPh sb="0" eb="2">
      <t>ショウライ</t>
    </rPh>
    <rPh sb="2" eb="4">
      <t>フタン</t>
    </rPh>
    <rPh sb="4" eb="6">
      <t>ヒリツ</t>
    </rPh>
    <phoneticPr fontId="7"/>
  </si>
  <si>
    <t xml:space="preserve"> H28</t>
  </si>
  <si>
    <t>公社・
三セク等</t>
    <rPh sb="0" eb="2">
      <t>コウシャ</t>
    </rPh>
    <rPh sb="4" eb="5">
      <t>サン</t>
    </rPh>
    <rPh sb="7" eb="8">
      <t>トウ</t>
    </rPh>
    <phoneticPr fontId="7"/>
  </si>
  <si>
    <t>利子補給に係るもの</t>
  </si>
  <si>
    <t>平成28年度</t>
    <rPh sb="0" eb="2">
      <t>ヘイセイ</t>
    </rPh>
    <rPh sb="4" eb="6">
      <t>ネンド</t>
    </rPh>
    <phoneticPr fontId="30"/>
  </si>
  <si>
    <t>早期健全化基準</t>
  </si>
  <si>
    <t>財政再生基準</t>
  </si>
  <si>
    <t>小川村農林公社みらい</t>
    <rPh sb="0" eb="2">
      <t>オガワ</t>
    </rPh>
    <rPh sb="2" eb="3">
      <t>ムラ</t>
    </rPh>
    <rPh sb="3" eb="5">
      <t>ノウリン</t>
    </rPh>
    <rPh sb="5" eb="7">
      <t>コウシャ</t>
    </rPh>
    <phoneticPr fontId="7"/>
  </si>
  <si>
    <t>地方独立行政法人に係る将来負担額</t>
  </si>
  <si>
    <t>(Ｂ)</t>
  </si>
  <si>
    <t>実質赤字比率</t>
    <rPh sb="0" eb="2">
      <t>ジッシツ</t>
    </rPh>
    <rPh sb="2" eb="4">
      <t>アカジ</t>
    </rPh>
    <rPh sb="4" eb="6">
      <t>ヒリツ</t>
    </rPh>
    <phoneticPr fontId="30"/>
  </si>
  <si>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</si>
  <si>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連結実質赤字比率</t>
    <rPh sb="0" eb="2">
      <t>レンケツ</t>
    </rPh>
    <rPh sb="2" eb="4">
      <t>ジッシツ</t>
    </rPh>
    <rPh sb="4" eb="6">
      <t>アカジ</t>
    </rPh>
    <rPh sb="6" eb="8">
      <t>ヒリツ</t>
    </rPh>
    <phoneticPr fontId="30"/>
  </si>
  <si>
    <t>小川村営バス事業特別会計</t>
  </si>
  <si>
    <t>(Ｄ)</t>
  </si>
  <si>
    <t>将来負担比率</t>
    <rPh sb="0" eb="2">
      <t>ショウライ</t>
    </rPh>
    <rPh sb="2" eb="4">
      <t>フタン</t>
    </rPh>
    <rPh sb="4" eb="6">
      <t>ヒリツ</t>
    </rPh>
    <phoneticPr fontId="30"/>
  </si>
  <si>
    <t>(単年度)</t>
    <rPh sb="1" eb="4">
      <t>タンネンド</t>
    </rPh>
    <phoneticPr fontId="7"/>
  </si>
  <si>
    <t>(3ヵ年平均)</t>
    <rPh sb="3" eb="4">
      <t>ネン</t>
    </rPh>
    <rPh sb="4" eb="6">
      <t>ヘイキン</t>
    </rPh>
    <phoneticPr fontId="7"/>
  </si>
  <si>
    <t>ラスパイレス指数</t>
    <rPh sb="6" eb="8">
      <t>シスウ</t>
    </rPh>
    <phoneticPr fontId="31"/>
  </si>
  <si>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</si>
  <si>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</si>
  <si>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</si>
  <si>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</si>
  <si>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</si>
  <si>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</si>
  <si>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</si>
  <si>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</si>
  <si>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</si>
  <si>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積立不足額を考慮して算定した額</t>
    <rPh sb="0" eb="1">
      <t>ツ</t>
    </rPh>
    <rPh sb="1" eb="2">
      <t>タ</t>
    </rPh>
    <rPh sb="2" eb="5">
      <t>フソクガク</t>
    </rPh>
    <rPh sb="6" eb="8">
      <t>コウリョ</t>
    </rPh>
    <rPh sb="10" eb="12">
      <t>サンテイ</t>
    </rPh>
    <rPh sb="14" eb="15">
      <t>ガク</t>
    </rPh>
    <phoneticPr fontId="22"/>
  </si>
  <si>
    <t>東北信市町村交通災害災害事務組合</t>
    <rPh sb="0" eb="2">
      <t>トウホク</t>
    </rPh>
    <rPh sb="2" eb="3">
      <t>シン</t>
    </rPh>
    <rPh sb="4" eb="6">
      <t>チョウソン</t>
    </rPh>
    <rPh sb="6" eb="8">
      <t>コウツウ</t>
    </rPh>
    <rPh sb="8" eb="10">
      <t>サイガイ</t>
    </rPh>
    <rPh sb="10" eb="12">
      <t>サイガイ</t>
    </rPh>
    <rPh sb="12" eb="14">
      <t>ジム</t>
    </rPh>
    <rPh sb="14" eb="16">
      <t>クミアイ</t>
    </rPh>
    <phoneticPr fontId="7"/>
  </si>
  <si>
    <t>増減率(%)(A)</t>
    <rPh sb="0" eb="3">
      <t>ゾウゲンリツ</t>
    </rPh>
    <phoneticPr fontId="7"/>
  </si>
  <si>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</si>
  <si>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</si>
  <si>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</si>
  <si>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</si>
  <si>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H24</t>
  </si>
  <si>
    <t>H27</t>
  </si>
  <si>
    <t>その他会計（黒字）</t>
  </si>
  <si>
    <t>長野広域連合</t>
    <rPh sb="0" eb="2">
      <t>ナガノ</t>
    </rPh>
    <rPh sb="2" eb="4">
      <t>コウイキ</t>
    </rPh>
    <rPh sb="4" eb="6">
      <t>レンゴウ</t>
    </rPh>
    <phoneticPr fontId="7"/>
  </si>
  <si>
    <t>（一般会計）</t>
    <rPh sb="1" eb="3">
      <t>イッパン</t>
    </rPh>
    <rPh sb="3" eb="5">
      <t>カイケイ</t>
    </rPh>
    <phoneticPr fontId="7"/>
  </si>
  <si>
    <t>（長野地域ふるさと事業特別会計）</t>
    <rPh sb="1" eb="3">
      <t>ナガノ</t>
    </rPh>
    <rPh sb="3" eb="5">
      <t>チイキ</t>
    </rPh>
    <rPh sb="9" eb="11">
      <t>ジギョウ</t>
    </rPh>
    <rPh sb="11" eb="13">
      <t>トクベツ</t>
    </rPh>
    <rPh sb="13" eb="15">
      <t>カイケイ</t>
    </rPh>
    <phoneticPr fontId="7"/>
  </si>
  <si>
    <t>　(ごみ処理施設事業特別会計)</t>
    <rPh sb="4" eb="6">
      <t>ショリ</t>
    </rPh>
    <rPh sb="6" eb="8">
      <t>シセツ</t>
    </rPh>
    <rPh sb="8" eb="10">
      <t>ジギョウ</t>
    </rPh>
    <phoneticPr fontId="32"/>
  </si>
  <si>
    <t>長野市町村自治振興組合</t>
    <rPh sb="0" eb="2">
      <t>ナガノ</t>
    </rPh>
    <rPh sb="2" eb="5">
      <t>シチョウソン</t>
    </rPh>
    <rPh sb="5" eb="7">
      <t>ジチ</t>
    </rPh>
    <rPh sb="7" eb="9">
      <t>シンコウ</t>
    </rPh>
    <rPh sb="9" eb="11">
      <t>クミアイ</t>
    </rPh>
    <phoneticPr fontId="7"/>
  </si>
  <si>
    <t>長野県後期高齢者医療広域連合</t>
    <rPh sb="0" eb="3">
      <t>ナガノケン</t>
    </rPh>
    <rPh sb="3" eb="5">
      <t>コウキ</t>
    </rPh>
    <rPh sb="5" eb="7">
      <t>コウレイ</t>
    </rPh>
    <rPh sb="7" eb="8">
      <t>シャ</t>
    </rPh>
    <rPh sb="8" eb="10">
      <t>イリョウ</t>
    </rPh>
    <rPh sb="10" eb="12">
      <t>コウイキ</t>
    </rPh>
    <rPh sb="12" eb="14">
      <t>レンゴウ</t>
    </rPh>
    <phoneticPr fontId="7"/>
  </si>
  <si>
    <t>(一般会計）</t>
    <rPh sb="1" eb="3">
      <t>イッパン</t>
    </rPh>
    <rPh sb="3" eb="5">
      <t>カイケイ</t>
    </rPh>
    <phoneticPr fontId="7"/>
  </si>
  <si>
    <t>長野県市町村総合事務組合</t>
    <rPh sb="0" eb="3">
      <t>ナガノケン</t>
    </rPh>
    <rPh sb="3" eb="6">
      <t>シチョウソン</t>
    </rPh>
    <rPh sb="6" eb="8">
      <t>ソウゴウ</t>
    </rPh>
    <rPh sb="8" eb="10">
      <t>ジム</t>
    </rPh>
    <rPh sb="10" eb="12">
      <t>クミアイ</t>
    </rPh>
    <phoneticPr fontId="7"/>
  </si>
  <si>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</si>
  <si>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</si>
  <si>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</si>
  <si>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</si>
  <si>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</si>
  <si>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</si>
  <si>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</si>
  <si>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phoneticPr fontId="7"/>
  </si>
  <si>
    <t>類似団体内平均値</t>
    <rPh sb="0" eb="2">
      <t>ルイジ</t>
    </rPh>
    <rPh sb="2" eb="4">
      <t>ダンタイ</t>
    </rPh>
    <rPh sb="4" eb="5">
      <t>ナイ</t>
    </rPh>
    <rPh sb="5" eb="8">
      <t>ヘイキンチ</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</si>
  <si>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</si>
  <si>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　参考　）</t>
    <rPh sb="2" eb="4">
      <t>サンコウ</t>
    </rPh>
    <phoneticPr fontId="7"/>
  </si>
  <si>
    <t>実質公債費比率</t>
    <rPh sb="0" eb="2">
      <t>ジッシツ</t>
    </rPh>
    <rPh sb="2" eb="5">
      <t>コウサイヒ</t>
    </rPh>
    <rPh sb="5" eb="7">
      <t>ヒリツ</t>
    </rPh>
    <phoneticPr fontId="7"/>
  </si>
  <si>
    <t>実質公債費比率は類似団体と比較して高いものの、将来負担比率は類似団体と同様に0.0で推移している。実質公債費比率については、近年借入れの抑制を実施しており、減少傾向である。しかしながら、平成27年度実施の防災行政無線デジタル化（緊急防災・減債事業債）、平成28年度実施の中央拠点施設建設事業（過疎対策事業）の大型事業があったため、元金償還の始まる平成31年度に一時的に実質公債費比率の上昇が予測される。過去からの起債は順次終了していく予定であり、全体的に公債費は減少傾向にあるため、今後は低下していくものと想定される。</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2">
      <t>ルイジ</t>
    </rPh>
    <rPh sb="32" eb="34">
      <t>ダンタイ</t>
    </rPh>
    <rPh sb="35" eb="37">
      <t>ドウヨウ</t>
    </rPh>
    <rPh sb="42" eb="44">
      <t>スイイ</t>
    </rPh>
    <rPh sb="49" eb="51">
      <t>ジッシツ</t>
    </rPh>
    <rPh sb="51" eb="54">
      <t>コウサイヒ</t>
    </rPh>
    <rPh sb="54" eb="56">
      <t>ヒリツ</t>
    </rPh>
    <rPh sb="62" eb="64">
      <t>キンネン</t>
    </rPh>
    <rPh sb="64" eb="66">
      <t>カリイ</t>
    </rPh>
    <rPh sb="68" eb="70">
      <t>ヨクセイ</t>
    </rPh>
    <rPh sb="71" eb="73">
      <t>ジッシ</t>
    </rPh>
    <rPh sb="78" eb="80">
      <t>ゲンショウ</t>
    </rPh>
    <rPh sb="80" eb="82">
      <t>ケイコウ</t>
    </rPh>
    <rPh sb="93" eb="95">
      <t>ヘイセイ</t>
    </rPh>
    <rPh sb="97" eb="99">
      <t>ネンド</t>
    </rPh>
    <rPh sb="99" eb="101">
      <t>ジッシ</t>
    </rPh>
    <rPh sb="102" eb="104">
      <t>ボウサイ</t>
    </rPh>
    <rPh sb="104" eb="106">
      <t>ギョウセイ</t>
    </rPh>
    <rPh sb="106" eb="108">
      <t>ムセン</t>
    </rPh>
    <rPh sb="112" eb="113">
      <t>カ</t>
    </rPh>
    <rPh sb="114" eb="116">
      <t>キンキュウ</t>
    </rPh>
    <rPh sb="116" eb="118">
      <t>ボウサイ</t>
    </rPh>
    <rPh sb="119" eb="121">
      <t>ゲンサイ</t>
    </rPh>
    <rPh sb="121" eb="123">
      <t>ジギョウ</t>
    </rPh>
    <rPh sb="123" eb="124">
      <t>サイ</t>
    </rPh>
    <rPh sb="126" eb="128">
      <t>ヘイセイ</t>
    </rPh>
    <rPh sb="130" eb="132">
      <t>ネンド</t>
    </rPh>
    <rPh sb="132" eb="134">
      <t>ジッシ</t>
    </rPh>
    <rPh sb="135" eb="137">
      <t>チュウオウ</t>
    </rPh>
    <rPh sb="137" eb="139">
      <t>キョテン</t>
    </rPh>
    <rPh sb="139" eb="141">
      <t>シセツ</t>
    </rPh>
    <rPh sb="141" eb="143">
      <t>ケンセツ</t>
    </rPh>
    <rPh sb="143" eb="145">
      <t>ジギョウ</t>
    </rPh>
    <rPh sb="146" eb="148">
      <t>カソ</t>
    </rPh>
    <rPh sb="148" eb="150">
      <t>タイサク</t>
    </rPh>
    <rPh sb="150" eb="152">
      <t>ジギョウ</t>
    </rPh>
    <rPh sb="154" eb="156">
      <t>オオガタ</t>
    </rPh>
    <rPh sb="156" eb="158">
      <t>ジギョウ</t>
    </rPh>
    <rPh sb="165" eb="167">
      <t>ガンキン</t>
    </rPh>
    <rPh sb="167" eb="169">
      <t>ショウカン</t>
    </rPh>
    <rPh sb="170" eb="171">
      <t>ハジ</t>
    </rPh>
    <rPh sb="173" eb="175">
      <t>ヘイセイ</t>
    </rPh>
    <rPh sb="177" eb="179">
      <t>ネンド</t>
    </rPh>
    <rPh sb="180" eb="182">
      <t>イチジ</t>
    </rPh>
    <rPh sb="182" eb="183">
      <t>テキ</t>
    </rPh>
    <rPh sb="184" eb="186">
      <t>ジッシツ</t>
    </rPh>
    <rPh sb="186" eb="189">
      <t>コウサイヒ</t>
    </rPh>
    <rPh sb="189" eb="191">
      <t>ヒリツ</t>
    </rPh>
    <rPh sb="192" eb="194">
      <t>ジョウショウ</t>
    </rPh>
    <rPh sb="195" eb="197">
      <t>ヨソク</t>
    </rPh>
    <rPh sb="201" eb="203">
      <t>カコ</t>
    </rPh>
    <rPh sb="206" eb="208">
      <t>キサイ</t>
    </rPh>
    <rPh sb="209" eb="211">
      <t>ジュンジ</t>
    </rPh>
    <rPh sb="211" eb="213">
      <t>シュウリョウ</t>
    </rPh>
    <rPh sb="217" eb="219">
      <t>ヨテイ</t>
    </rPh>
    <rPh sb="223" eb="226">
      <t>ゼンタイテキ</t>
    </rPh>
    <rPh sb="227" eb="230">
      <t>コウサイヒ</t>
    </rPh>
    <rPh sb="231" eb="233">
      <t>ゲンショウ</t>
    </rPh>
    <rPh sb="233" eb="235">
      <t>ケイコウ</t>
    </rPh>
    <rPh sb="241" eb="243">
      <t>コンゴ</t>
    </rPh>
    <rPh sb="244" eb="246">
      <t>テイカ</t>
    </rPh>
    <rPh sb="253" eb="255">
      <t>ソウテイ</t>
    </rPh>
    <phoneticPr fontId="7"/>
  </si>
  <si>
    <t>生産年齢人口の減少と高齢化により、村税の減少と扶助費の増加が予測される中、今後多くの老朽化した公共施設等が更新の時期を迎える。歳入の減少により、普通建設事業費に充てることのできる額も、年々減少していくことが予想されることから、施設の長寿命化や大規模改修に当たっては、今後の利用需要などその必要性を検討したうえで、他施設との複合化や統廃合の視点も持ちながら、必要なサービス水準を確保しつつ、持続可能で最適な規模となるように検討を行う必要がある。今後も既存施設の維持管理に当たっては、修繕や光熱水費・清掃費などのランニングコストの縮減に努め、効果的・効率的な運営を図っていくことが必要である。</t>
    <rPh sb="0" eb="2">
      <t>セイサン</t>
    </rPh>
    <rPh sb="2" eb="4">
      <t>ネンレイ</t>
    </rPh>
    <rPh sb="4" eb="6">
      <t>ジンコウ</t>
    </rPh>
    <rPh sb="7" eb="9">
      <t>ゲンショウ</t>
    </rPh>
    <rPh sb="10" eb="13">
      <t>コウレイカ</t>
    </rPh>
    <rPh sb="17" eb="19">
      <t>ソンゼイ</t>
    </rPh>
    <rPh sb="20" eb="22">
      <t>ゲンショウ</t>
    </rPh>
    <rPh sb="23" eb="26">
      <t>フジョヒ</t>
    </rPh>
    <rPh sb="27" eb="29">
      <t>ゾウカ</t>
    </rPh>
    <rPh sb="30" eb="32">
      <t>ヨソク</t>
    </rPh>
    <rPh sb="35" eb="36">
      <t>ナカ</t>
    </rPh>
    <rPh sb="37" eb="39">
      <t>コンゴ</t>
    </rPh>
    <rPh sb="39" eb="40">
      <t>オオ</t>
    </rPh>
    <rPh sb="42" eb="45">
      <t>ロウキュウカ</t>
    </rPh>
    <rPh sb="47" eb="49">
      <t>コウキョウ</t>
    </rPh>
    <rPh sb="49" eb="51">
      <t>シセツ</t>
    </rPh>
    <rPh sb="51" eb="52">
      <t>トウ</t>
    </rPh>
    <rPh sb="53" eb="55">
      <t>コウシン</t>
    </rPh>
    <rPh sb="56" eb="58">
      <t>ジキ</t>
    </rPh>
    <rPh sb="59" eb="60">
      <t>ムカ</t>
    </rPh>
    <rPh sb="63" eb="65">
      <t>サイニュウ</t>
    </rPh>
    <rPh sb="66" eb="68">
      <t>ゲンショウ</t>
    </rPh>
    <rPh sb="72" eb="74">
      <t>フツウ</t>
    </rPh>
    <rPh sb="74" eb="76">
      <t>ケンセツ</t>
    </rPh>
    <rPh sb="76" eb="79">
      <t>ジギョウヒ</t>
    </rPh>
    <rPh sb="80" eb="81">
      <t>ア</t>
    </rPh>
    <rPh sb="89" eb="90">
      <t>ガク</t>
    </rPh>
    <rPh sb="92" eb="94">
      <t>ネンネン</t>
    </rPh>
    <rPh sb="94" eb="96">
      <t>ゲンショウ</t>
    </rPh>
    <rPh sb="103" eb="105">
      <t>ヨソウ</t>
    </rPh>
    <rPh sb="113" eb="115">
      <t>シセツ</t>
    </rPh>
    <rPh sb="116" eb="120">
      <t>チョウジュミョウカ</t>
    </rPh>
    <rPh sb="121" eb="124">
      <t>ダイキボ</t>
    </rPh>
    <rPh sb="124" eb="126">
      <t>カイシュウ</t>
    </rPh>
    <rPh sb="127" eb="128">
      <t>ア</t>
    </rPh>
    <rPh sb="133" eb="135">
      <t>コンゴ</t>
    </rPh>
    <rPh sb="136" eb="138">
      <t>リヨウ</t>
    </rPh>
    <rPh sb="138" eb="140">
      <t>ジュヨウ</t>
    </rPh>
    <rPh sb="144" eb="147">
      <t>ヒツヨウセイ</t>
    </rPh>
    <rPh sb="148" eb="150">
      <t>ケントウ</t>
    </rPh>
    <rPh sb="156" eb="157">
      <t>タ</t>
    </rPh>
    <rPh sb="157" eb="159">
      <t>シセツ</t>
    </rPh>
    <rPh sb="161" eb="164">
      <t>フクゴウカ</t>
    </rPh>
    <rPh sb="165" eb="168">
      <t>トウハイゴウ</t>
    </rPh>
    <rPh sb="169" eb="171">
      <t>シテン</t>
    </rPh>
    <rPh sb="172" eb="173">
      <t>モ</t>
    </rPh>
    <rPh sb="178" eb="180">
      <t>ヒツヨウ</t>
    </rPh>
    <rPh sb="185" eb="187">
      <t>スイジュン</t>
    </rPh>
    <rPh sb="188" eb="190">
      <t>カクホ</t>
    </rPh>
    <rPh sb="194" eb="196">
      <t>ジゾク</t>
    </rPh>
    <rPh sb="196" eb="198">
      <t>カノウ</t>
    </rPh>
    <rPh sb="199" eb="201">
      <t>サイテキ</t>
    </rPh>
    <rPh sb="202" eb="204">
      <t>キボ</t>
    </rPh>
    <rPh sb="210" eb="212">
      <t>ケントウ</t>
    </rPh>
    <rPh sb="213" eb="214">
      <t>オコナ</t>
    </rPh>
    <rPh sb="215" eb="217">
      <t>ヒツヨウ</t>
    </rPh>
    <rPh sb="221" eb="223">
      <t>コンゴ</t>
    </rPh>
    <rPh sb="224" eb="226">
      <t>キゾン</t>
    </rPh>
    <rPh sb="226" eb="228">
      <t>シセツ</t>
    </rPh>
    <rPh sb="229" eb="231">
      <t>イジ</t>
    </rPh>
    <rPh sb="231" eb="233">
      <t>カンリ</t>
    </rPh>
    <rPh sb="234" eb="235">
      <t>ア</t>
    </rPh>
    <rPh sb="240" eb="242">
      <t>シュウゼン</t>
    </rPh>
    <rPh sb="243" eb="247">
      <t>コウネツスイヒ</t>
    </rPh>
    <rPh sb="248" eb="250">
      <t>セイソウ</t>
    </rPh>
    <rPh sb="250" eb="251">
      <t>ヒ</t>
    </rPh>
    <rPh sb="263" eb="265">
      <t>シュクゲン</t>
    </rPh>
    <rPh sb="266" eb="267">
      <t>ツト</t>
    </rPh>
    <rPh sb="269" eb="272">
      <t>コウカテキ</t>
    </rPh>
    <rPh sb="273" eb="276">
      <t>コウリツテキ</t>
    </rPh>
    <rPh sb="277" eb="279">
      <t>ウンエイ</t>
    </rPh>
    <rPh sb="280" eb="281">
      <t>ハカ</t>
    </rPh>
    <rPh sb="288" eb="290">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</si>
</sst>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 numFmtId="192" formatCode="#,##0.0_);[Red]\(#,##0.0\)"/>
  </numFmts>
  <fonts count="35"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6"/>
      <name val="ＭＳ ゴシック"/>
      <family val="3"/>
      <charset val="128"/>
    </font>
    <font>
      <b/>
      <sz val="13"/>
      <color indexed="56"/>
      <name val="ＭＳ ゴシック"/>
      <family val="3"/>
      <charset val="128"/>
    </font>
    <font>
      <sz val="9"/>
      <color indexed="8"/>
      <name val="ＭＳ ゴシック"/>
      <family val="3"/>
      <charset val="128"/>
    </font>
    <font>
      <sz val="11"/>
      <color indexed="8"/>
      <name val="ＭＳ ゴシック"/>
      <family val="3"/>
      <charset val="128"/>
    </font>
    <font>
      <b/>
      <sz val="24"/>
      <color indexed="8"/>
      <name val="ＭＳ 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5" fillId="0" borderId="0">
      <alignment vertical="center"/>
    </xf>
  </cellStyleXfs>
  <cellXfs count="1078">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2" fillId="3" borderId="0" xfId="8" applyFont="1" applyFill="1"/>
    <xf numFmtId="0" fontId="2" fillId="3" borderId="0" xfId="8" applyFont="1" applyFill="1" applyAlignment="1" applyProtection="1">
      <protection hidden="1"/>
    </xf>
    <xf numFmtId="0" fontId="1" fillId="0" borderId="0" xfId="35" applyFont="1" applyFill="1">
      <alignment vertical="center"/>
    </xf>
    <xf numFmtId="0" fontId="33" fillId="3" borderId="0" xfId="8" applyFont="1" applyFill="1"/>
    <xf numFmtId="0" fontId="2" fillId="3" borderId="0" xfId="8" applyFont="1" applyFill="1" applyProtection="1">
      <protection hidden="1"/>
    </xf>
    <xf numFmtId="0" fontId="1" fillId="0" borderId="30" xfId="35" applyFont="1" applyFill="1" applyBorder="1">
      <alignment vertical="center"/>
    </xf>
    <xf numFmtId="181" fontId="1" fillId="0" borderId="23" xfId="35" applyNumberFormat="1" applyFont="1" applyFill="1" applyBorder="1">
      <alignment vertical="center"/>
    </xf>
    <xf numFmtId="0" fontId="18" fillId="0" borderId="0" xfId="35" applyFont="1" applyFill="1">
      <alignment vertical="center"/>
    </xf>
    <xf numFmtId="0" fontId="18" fillId="0" borderId="0" xfId="35" applyFont="1" applyFill="1" applyAlignment="1">
      <alignment vertical="center"/>
    </xf>
    <xf numFmtId="0" fontId="1" fillId="0" borderId="35" xfId="35" applyFont="1" applyFill="1" applyBorder="1">
      <alignment vertical="center"/>
    </xf>
    <xf numFmtId="184" fontId="5" fillId="0" borderId="0" xfId="35" applyNumberFormat="1" applyFont="1" applyFill="1" applyBorder="1">
      <alignment vertical="center"/>
    </xf>
    <xf numFmtId="184" fontId="1" fillId="0" borderId="0" xfId="35" applyNumberFormat="1" applyFont="1" applyFill="1" applyBorder="1">
      <alignment vertical="center"/>
    </xf>
    <xf numFmtId="183" fontId="1" fillId="3" borderId="0" xfId="34" applyNumberFormat="1" applyFont="1" applyFill="1" applyBorder="1" applyAlignment="1">
      <alignment vertical="center" wrapText="1"/>
    </xf>
    <xf numFmtId="183" fontId="1" fillId="3" borderId="74" xfId="34" applyNumberFormat="1" applyFont="1" applyFill="1" applyBorder="1" applyAlignment="1">
      <alignment horizontal="center" vertical="center" wrapText="1"/>
    </xf>
    <xf numFmtId="184" fontId="1" fillId="0" borderId="0" xfId="35" applyNumberFormat="1" applyFont="1" applyFill="1">
      <alignment vertical="center"/>
    </xf>
    <xf numFmtId="184" fontId="1" fillId="0" borderId="42" xfId="35" applyNumberFormat="1" applyFont="1" applyFill="1" applyBorder="1">
      <alignment vertical="center"/>
    </xf>
    <xf numFmtId="184" fontId="1" fillId="0" borderId="14" xfId="35" applyNumberFormat="1" applyFont="1" applyFill="1" applyBorder="1">
      <alignment vertical="center"/>
    </xf>
    <xf numFmtId="192" fontId="1" fillId="0" borderId="0" xfId="35" applyNumberFormat="1" applyFont="1" applyFill="1" applyBorder="1">
      <alignment vertical="center"/>
    </xf>
    <xf numFmtId="184" fontId="1" fillId="0" borderId="31" xfId="35" applyNumberFormat="1" applyFont="1" applyFill="1" applyBorder="1">
      <alignment vertical="center"/>
    </xf>
    <xf numFmtId="184" fontId="1" fillId="0" borderId="34" xfId="35" applyNumberFormat="1" applyFont="1" applyFill="1" applyBorder="1">
      <alignment vertical="center"/>
    </xf>
    <xf numFmtId="181" fontId="1" fillId="0" borderId="34" xfId="35" applyNumberFormat="1" applyFont="1" applyFill="1" applyBorder="1">
      <alignment vertical="center"/>
    </xf>
    <xf numFmtId="184" fontId="1" fillId="0" borderId="15" xfId="35" applyNumberFormat="1" applyFont="1" applyFill="1" applyBorder="1">
      <alignment vertical="center"/>
    </xf>
    <xf numFmtId="184" fontId="2" fillId="0" borderId="0" xfId="29" applyNumberFormat="1" applyFont="1" applyBorder="1" applyAlignment="1">
      <alignment vertical="center"/>
    </xf>
    <xf numFmtId="182" fontId="2" fillId="0" borderId="0" xfId="30" applyNumberFormat="1" applyFont="1" applyFill="1" applyBorder="1" applyAlignment="1">
      <alignment horizontal="right" vertical="center"/>
    </xf>
    <xf numFmtId="179" fontId="2" fillId="0" borderId="0" xfId="30" applyNumberFormat="1" applyFont="1" applyFill="1" applyBorder="1" applyAlignment="1">
      <alignment horizontal="right" vertical="center"/>
    </xf>
    <xf numFmtId="179" fontId="2" fillId="0" borderId="0" xfId="30" applyNumberFormat="1" applyFont="1" applyBorder="1" applyAlignment="1">
      <alignment horizontal="right" vertical="center"/>
    </xf>
    <xf numFmtId="184" fontId="1" fillId="3" borderId="0" xfId="35" applyNumberFormat="1" applyFont="1" applyFill="1" applyBorder="1" applyAlignment="1">
      <alignment vertical="center" wrapText="1"/>
    </xf>
    <xf numFmtId="184" fontId="2" fillId="0" borderId="0" xfId="29" applyNumberFormat="1" applyFont="1" applyBorder="1" applyAlignment="1">
      <alignment horizontal="center" vertical="center"/>
    </xf>
    <xf numFmtId="179" fontId="1" fillId="0" borderId="0" xfId="35" applyNumberFormat="1" applyFont="1" applyFill="1" applyBorder="1">
      <alignment vertical="center"/>
    </xf>
    <xf numFmtId="0" fontId="34" fillId="0" borderId="0" xfId="38" applyFont="1" applyAlignment="1">
      <alignment vertical="center"/>
    </xf>
    <xf numFmtId="180" fontId="1" fillId="0" borderId="0" xfId="35" applyNumberFormat="1" applyFont="1" applyFill="1" applyBorder="1">
      <alignmen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188" fontId="3" fillId="0" borderId="9"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64" xfId="25" applyFont="1" applyFill="1" applyBorder="1" applyAlignment="1">
      <alignment horizontal="center"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9" fontId="3" fillId="0" borderId="72" xfId="15" applyNumberFormat="1"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4"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4"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5" xfId="15" applyNumberFormat="1" applyFont="1" applyFill="1" applyBorder="1" applyAlignment="1">
      <alignment horizontal="right" vertical="center"/>
    </xf>
    <xf numFmtId="0" fontId="3" fillId="0" borderId="42" xfId="15" applyFont="1" applyBorder="1" applyAlignment="1">
      <alignment horizontal="center" vertical="center" wrapText="1"/>
    </xf>
    <xf numFmtId="188" fontId="3" fillId="0" borderId="72" xfId="15" applyNumberFormat="1" applyFon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4" fontId="3" fillId="0" borderId="1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34"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16" xfId="15" applyNumberFormat="1" applyFont="1" applyFill="1" applyBorder="1" applyAlignment="1">
      <alignment horizontal="right" vertical="center"/>
    </xf>
    <xf numFmtId="0" fontId="1" fillId="0" borderId="0" xfId="15" applyFill="1" applyBorder="1" applyAlignment="1">
      <alignment horizontal="right" vertical="center"/>
    </xf>
    <xf numFmtId="188" fontId="3" fillId="0" borderId="42"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8" fontId="3" fillId="0" borderId="31" xfId="15" applyNumberFormat="1" applyFont="1" applyFill="1" applyBorder="1" applyAlignment="1">
      <alignment horizontal="right" vertical="center"/>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8"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4"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4" fontId="3" fillId="0" borderId="65"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51" xfId="28" applyFont="1" applyFill="1" applyBorder="1" applyAlignment="1" applyProtection="1">
      <alignment horizontal="center" vertical="center"/>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2" fontId="18" fillId="5" borderId="112" xfId="28"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2" fontId="18" fillId="5" borderId="97"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1" fillId="0" borderId="30" xfId="35" applyFont="1" applyFill="1" applyBorder="1" applyAlignment="1" applyProtection="1">
      <alignment horizontal="left" vertical="top" wrapText="1"/>
      <protection locked="0"/>
    </xf>
    <xf numFmtId="0" fontId="1" fillId="0" borderId="23" xfId="35" applyFont="1" applyFill="1" applyBorder="1" applyAlignment="1" applyProtection="1">
      <alignment horizontal="left" vertical="top" wrapText="1"/>
      <protection locked="0"/>
    </xf>
    <xf numFmtId="0" fontId="1" fillId="0" borderId="16" xfId="35" applyFont="1" applyFill="1" applyBorder="1" applyAlignment="1" applyProtection="1">
      <alignment horizontal="left" vertical="top" wrapText="1"/>
      <protection locked="0"/>
    </xf>
    <xf numFmtId="0" fontId="1" fillId="0" borderId="42" xfId="35" applyFont="1" applyFill="1" applyBorder="1" applyAlignment="1" applyProtection="1">
      <alignment horizontal="left" vertical="top" wrapText="1"/>
      <protection locked="0"/>
    </xf>
    <xf numFmtId="0" fontId="1" fillId="0" borderId="0" xfId="35" applyFont="1" applyFill="1" applyBorder="1" applyAlignment="1" applyProtection="1">
      <alignment horizontal="left" vertical="top" wrapText="1"/>
      <protection locked="0"/>
    </xf>
    <xf numFmtId="0" fontId="1" fillId="0" borderId="14" xfId="35" applyFont="1" applyFill="1" applyBorder="1" applyAlignment="1" applyProtection="1">
      <alignment horizontal="left" vertical="top" wrapText="1"/>
      <protection locked="0"/>
    </xf>
    <xf numFmtId="0" fontId="1" fillId="0" borderId="31" xfId="35" applyFont="1" applyFill="1" applyBorder="1" applyAlignment="1" applyProtection="1">
      <alignment horizontal="left" vertical="top" wrapText="1"/>
      <protection locked="0"/>
    </xf>
    <xf numFmtId="0" fontId="1" fillId="0" borderId="34" xfId="35" applyFont="1" applyFill="1" applyBorder="1" applyAlignment="1" applyProtection="1">
      <alignment horizontal="left" vertical="top" wrapText="1"/>
      <protection locked="0"/>
    </xf>
    <xf numFmtId="0" fontId="1" fillId="0" borderId="15" xfId="35" applyFont="1" applyFill="1" applyBorder="1" applyAlignment="1" applyProtection="1">
      <alignment horizontal="left" vertical="top" wrapText="1"/>
      <protection locked="0"/>
    </xf>
    <xf numFmtId="0" fontId="1" fillId="0" borderId="32" xfId="35" applyFont="1" applyFill="1" applyBorder="1" applyAlignment="1">
      <alignment horizontal="center" vertical="center"/>
    </xf>
    <xf numFmtId="0" fontId="1" fillId="0" borderId="35" xfId="35" applyFont="1" applyFill="1" applyBorder="1" applyAlignment="1">
      <alignment horizontal="center" vertical="center"/>
    </xf>
    <xf numFmtId="0" fontId="1" fillId="0" borderId="37" xfId="35" applyFont="1" applyFill="1" applyBorder="1" applyAlignment="1">
      <alignment horizontal="center" vertical="center"/>
    </xf>
    <xf numFmtId="183" fontId="1" fillId="3" borderId="30" xfId="34" applyNumberFormat="1" applyFont="1" applyFill="1" applyBorder="1" applyAlignment="1">
      <alignment horizontal="center" vertical="center" wrapText="1"/>
    </xf>
    <xf numFmtId="183" fontId="1" fillId="3" borderId="16" xfId="34" applyNumberFormat="1" applyFont="1" applyFill="1" applyBorder="1" applyAlignment="1">
      <alignment horizontal="center" vertical="center" wrapText="1"/>
    </xf>
    <xf numFmtId="183" fontId="1" fillId="3" borderId="42" xfId="34" applyNumberFormat="1" applyFont="1" applyFill="1" applyBorder="1" applyAlignment="1">
      <alignment horizontal="center" vertical="center" wrapText="1"/>
    </xf>
    <xf numFmtId="183" fontId="1" fillId="3" borderId="14" xfId="34" applyNumberFormat="1" applyFont="1" applyFill="1" applyBorder="1" applyAlignment="1">
      <alignment horizontal="center" vertical="center" wrapText="1"/>
    </xf>
    <xf numFmtId="183" fontId="1" fillId="3" borderId="31" xfId="34" applyNumberFormat="1" applyFont="1" applyFill="1" applyBorder="1" applyAlignment="1">
      <alignment horizontal="center" vertical="center" wrapText="1"/>
    </xf>
    <xf numFmtId="183" fontId="1" fillId="3" borderId="15" xfId="34" applyNumberFormat="1" applyFont="1" applyFill="1" applyBorder="1" applyAlignment="1">
      <alignment horizontal="center" vertical="center" wrapText="1"/>
    </xf>
    <xf numFmtId="183" fontId="1" fillId="0" borderId="26" xfId="34" applyNumberFormat="1" applyFont="1" applyFill="1" applyBorder="1" applyAlignment="1">
      <alignment horizontal="center" vertical="center" wrapText="1"/>
    </xf>
    <xf numFmtId="183" fontId="1" fillId="0" borderId="74" xfId="34" applyNumberFormat="1" applyFont="1" applyFill="1" applyBorder="1" applyAlignment="1">
      <alignment horizontal="center" vertical="center" wrapText="1"/>
    </xf>
    <xf numFmtId="179" fontId="1" fillId="3" borderId="188" xfId="34" applyNumberFormat="1" applyFont="1" applyFill="1" applyBorder="1" applyAlignment="1">
      <alignment horizontal="center" vertical="center"/>
    </xf>
    <xf numFmtId="179" fontId="1" fillId="3" borderId="74" xfId="34" applyNumberFormat="1" applyFont="1" applyFill="1" applyBorder="1" applyAlignment="1">
      <alignment horizontal="center" vertical="center"/>
    </xf>
    <xf numFmtId="0" fontId="1" fillId="0" borderId="74" xfId="35" applyFont="1" applyFill="1" applyBorder="1" applyAlignment="1">
      <alignment horizontal="center" vertical="center"/>
    </xf>
    <xf numFmtId="179" fontId="1" fillId="3" borderId="189" xfId="34" applyNumberFormat="1" applyFont="1" applyFill="1" applyBorder="1" applyAlignment="1">
      <alignment horizontal="center" vertical="center"/>
    </xf>
    <xf numFmtId="179" fontId="1" fillId="3" borderId="26" xfId="34" applyNumberFormat="1" applyFont="1" applyFill="1" applyBorder="1" applyAlignment="1">
      <alignment horizontal="center" vertical="center"/>
    </xf>
    <xf numFmtId="179" fontId="1" fillId="3" borderId="27" xfId="34" applyNumberFormat="1" applyFont="1" applyFill="1" applyBorder="1" applyAlignment="1">
      <alignment horizontal="center" vertical="center"/>
    </xf>
    <xf numFmtId="0" fontId="1" fillId="0" borderId="30" xfId="35" applyFont="1" applyFill="1" applyBorder="1" applyAlignment="1">
      <alignment horizontal="center" vertical="center"/>
    </xf>
    <xf numFmtId="0" fontId="1" fillId="0" borderId="16" xfId="35" applyFont="1" applyFill="1" applyBorder="1" applyAlignment="1">
      <alignment horizontal="center" vertical="center"/>
    </xf>
    <xf numFmtId="0" fontId="1" fillId="0" borderId="42" xfId="35" applyFont="1" applyFill="1" applyBorder="1" applyAlignment="1">
      <alignment horizontal="center" vertical="center"/>
    </xf>
    <xf numFmtId="0" fontId="1" fillId="0" borderId="14" xfId="35" applyFont="1" applyFill="1" applyBorder="1" applyAlignment="1">
      <alignment horizontal="center" vertical="center"/>
    </xf>
    <xf numFmtId="0" fontId="1" fillId="0" borderId="31" xfId="35" applyFont="1" applyFill="1" applyBorder="1" applyAlignment="1">
      <alignment horizontal="center" vertical="center"/>
    </xf>
    <xf numFmtId="0" fontId="1" fillId="0" borderId="15" xfId="35" applyFont="1" applyFill="1" applyBorder="1" applyAlignment="1">
      <alignment horizontal="center" vertical="center"/>
    </xf>
    <xf numFmtId="184" fontId="2" fillId="0" borderId="74" xfId="35" applyNumberFormat="1" applyFont="1" applyFill="1" applyBorder="1" applyAlignment="1">
      <alignment horizontal="center" vertical="center"/>
    </xf>
    <xf numFmtId="179" fontId="1" fillId="3" borderId="74" xfId="34" applyNumberFormat="1" applyFont="1" applyFill="1" applyBorder="1" applyAlignment="1">
      <alignment horizontal="center" vertical="center" wrapText="1"/>
    </xf>
    <xf numFmtId="184" fontId="0" fillId="0" borderId="74" xfId="35" applyNumberFormat="1" applyFont="1" applyFill="1" applyBorder="1" applyAlignment="1">
      <alignment horizontal="center" vertical="center"/>
    </xf>
    <xf numFmtId="179" fontId="1" fillId="0" borderId="74" xfId="35"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3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291945</c:v>
                </c:pt>
              </c:numCache>
            </c:numRef>
          </c:val>
          <c:smooth val="0"/>
          <c:extLst>
            <c:ext xmlns:c16="http://schemas.microsoft.com/office/drawing/2014/chart" uri="{C3380CC4-5D6E-409C-BE32-E72D297353CC}">
              <c16:uniqueId val="{00000000-C7F1-43BC-A5B2-443A5C1219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81271</c:v>
                </c:pt>
                <c:pt idx="1">
                  <c:v>93068</c:v>
                </c:pt>
                <c:pt idx="2">
                  <c:v>133675</c:v>
                </c:pt>
                <c:pt idx="3">
                  <c:v>204996</c:v>
                </c:pt>
                <c:pt idx="4">
                  <c:v>328605</c:v>
                </c:pt>
              </c:numCache>
            </c:numRef>
          </c:val>
          <c:smooth val="0"/>
          <c:extLst>
            <c:ext xmlns:c16="http://schemas.microsoft.com/office/drawing/2014/chart" uri="{C3380CC4-5D6E-409C-BE32-E72D297353CC}">
              <c16:uniqueId val="{00000001-C7F1-43BC-A5B2-443A5C12197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10.42</c:v>
                </c:pt>
                <c:pt idx="1">
                  <c:v>17.739999999999998</c:v>
                </c:pt>
                <c:pt idx="2">
                  <c:v>12.57</c:v>
                </c:pt>
                <c:pt idx="3">
                  <c:v>18.46</c:v>
                </c:pt>
                <c:pt idx="4">
                  <c:v>15.49</c:v>
                </c:pt>
              </c:numCache>
            </c:numRef>
          </c:val>
          <c:extLst>
            <c:ext xmlns:c16="http://schemas.microsoft.com/office/drawing/2014/chart" uri="{C3380CC4-5D6E-409C-BE32-E72D297353CC}">
              <c16:uniqueId val="{00000000-BE4A-43C2-BD01-66C199F183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41.89</c:v>
                </c:pt>
                <c:pt idx="1">
                  <c:v>41.59</c:v>
                </c:pt>
                <c:pt idx="2">
                  <c:v>53.45</c:v>
                </c:pt>
                <c:pt idx="3">
                  <c:v>56.73</c:v>
                </c:pt>
                <c:pt idx="4">
                  <c:v>63.18</c:v>
                </c:pt>
              </c:numCache>
            </c:numRef>
          </c:val>
          <c:extLst>
            <c:ext xmlns:c16="http://schemas.microsoft.com/office/drawing/2014/chart" uri="{C3380CC4-5D6E-409C-BE32-E72D297353CC}">
              <c16:uniqueId val="{00000001-BE4A-43C2-BD01-66C199F18372}"/>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9.08</c:v>
                </c:pt>
                <c:pt idx="1">
                  <c:v>13.36</c:v>
                </c:pt>
                <c:pt idx="2">
                  <c:v>5.1100000000000003</c:v>
                </c:pt>
                <c:pt idx="3">
                  <c:v>11.81</c:v>
                </c:pt>
                <c:pt idx="4">
                  <c:v>2.2599999999999998</c:v>
                </c:pt>
              </c:numCache>
            </c:numRef>
          </c:val>
          <c:smooth val="0"/>
          <c:extLst>
            <c:ext xmlns:c16="http://schemas.microsoft.com/office/drawing/2014/chart" uri="{C3380CC4-5D6E-409C-BE32-E72D297353CC}">
              <c16:uniqueId val="{00000002-BE4A-43C2-BD01-66C199F1837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FB5-42ED-868A-16447B6921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B5-42ED-868A-16447B69215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B5-42ED-868A-16447B69215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FB5-42ED-868A-16447B692155}"/>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0.26</c:v>
                </c:pt>
                <c:pt idx="8">
                  <c:v>#N/A</c:v>
                </c:pt>
                <c:pt idx="9">
                  <c:v>0.03</c:v>
                </c:pt>
              </c:numCache>
            </c:numRef>
          </c:val>
          <c:extLst>
            <c:ext xmlns:c16="http://schemas.microsoft.com/office/drawing/2014/chart" uri="{C3380CC4-5D6E-409C-BE32-E72D297353CC}">
              <c16:uniqueId val="{00000004-3FB5-42ED-868A-16447B692155}"/>
            </c:ext>
          </c:extLst>
        </c:ser>
        <c:ser>
          <c:idx val="5"/>
          <c:order val="5"/>
          <c:tx>
            <c:strRef>
              <c:f>データシート!$A$32</c:f>
              <c:strCache>
                <c:ptCount val="1"/>
                <c:pt idx="0">
                  <c:v>小川村営バス事業特別会計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0.02</c:v>
                </c:pt>
                <c:pt idx="4">
                  <c:v>#N/A</c:v>
                </c:pt>
                <c:pt idx="5">
                  <c:v>0.01</c:v>
                </c:pt>
                <c:pt idx="6">
                  <c:v>#N/A</c:v>
                </c:pt>
                <c:pt idx="7">
                  <c:v>0.02</c:v>
                </c:pt>
                <c:pt idx="8">
                  <c:v>#N/A</c:v>
                </c:pt>
                <c:pt idx="9">
                  <c:v>0.05</c:v>
                </c:pt>
              </c:numCache>
            </c:numRef>
          </c:val>
          <c:extLst>
            <c:ext xmlns:c16="http://schemas.microsoft.com/office/drawing/2014/chart" uri="{C3380CC4-5D6E-409C-BE32-E72D297353CC}">
              <c16:uniqueId val="{00000005-3FB5-42ED-868A-16447B692155}"/>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0.26</c:v>
                </c:pt>
                <c:pt idx="4">
                  <c:v>#N/A</c:v>
                </c:pt>
                <c:pt idx="5">
                  <c:v>0.19</c:v>
                </c:pt>
                <c:pt idx="6">
                  <c:v>#N/A</c:v>
                </c:pt>
                <c:pt idx="7">
                  <c:v>0.23</c:v>
                </c:pt>
                <c:pt idx="8">
                  <c:v>#N/A</c:v>
                </c:pt>
                <c:pt idx="9">
                  <c:v>0.22</c:v>
                </c:pt>
              </c:numCache>
            </c:numRef>
          </c:val>
          <c:extLst>
            <c:ext xmlns:c16="http://schemas.microsoft.com/office/drawing/2014/chart" uri="{C3380CC4-5D6E-409C-BE32-E72D297353CC}">
              <c16:uniqueId val="{00000006-3FB5-42ED-868A-16447B692155}"/>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0.35</c:v>
                </c:pt>
                <c:pt idx="2">
                  <c:v>#N/A</c:v>
                </c:pt>
                <c:pt idx="3">
                  <c:v>0.62</c:v>
                </c:pt>
                <c:pt idx="4">
                  <c:v>#N/A</c:v>
                </c:pt>
                <c:pt idx="5">
                  <c:v>0.61</c:v>
                </c:pt>
                <c:pt idx="6">
                  <c:v>#N/A</c:v>
                </c:pt>
                <c:pt idx="7">
                  <c:v>0.28000000000000003</c:v>
                </c:pt>
                <c:pt idx="8">
                  <c:v>#N/A</c:v>
                </c:pt>
                <c:pt idx="9">
                  <c:v>0.43</c:v>
                </c:pt>
              </c:numCache>
            </c:numRef>
          </c:val>
          <c:extLst>
            <c:ext xmlns:c16="http://schemas.microsoft.com/office/drawing/2014/chart" uri="{C3380CC4-5D6E-409C-BE32-E72D297353CC}">
              <c16:uniqueId val="{00000007-3FB5-42ED-868A-16447B69215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2.5499999999999998</c:v>
                </c:pt>
                <c:pt idx="2">
                  <c:v>#N/A</c:v>
                </c:pt>
                <c:pt idx="3">
                  <c:v>2.31</c:v>
                </c:pt>
                <c:pt idx="4">
                  <c:v>#N/A</c:v>
                </c:pt>
                <c:pt idx="5">
                  <c:v>1.97</c:v>
                </c:pt>
                <c:pt idx="6">
                  <c:v>#N/A</c:v>
                </c:pt>
                <c:pt idx="7">
                  <c:v>0.93</c:v>
                </c:pt>
                <c:pt idx="8">
                  <c:v>#N/A</c:v>
                </c:pt>
                <c:pt idx="9">
                  <c:v>1.73</c:v>
                </c:pt>
              </c:numCache>
            </c:numRef>
          </c:val>
          <c:extLst>
            <c:ext xmlns:c16="http://schemas.microsoft.com/office/drawing/2014/chart" uri="{C3380CC4-5D6E-409C-BE32-E72D297353CC}">
              <c16:uniqueId val="{00000008-3FB5-42ED-868A-16447B69215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10.36</c:v>
                </c:pt>
                <c:pt idx="2">
                  <c:v>#N/A</c:v>
                </c:pt>
                <c:pt idx="3">
                  <c:v>17.690000000000001</c:v>
                </c:pt>
                <c:pt idx="4">
                  <c:v>#N/A</c:v>
                </c:pt>
                <c:pt idx="5">
                  <c:v>12.53</c:v>
                </c:pt>
                <c:pt idx="6">
                  <c:v>#N/A</c:v>
                </c:pt>
                <c:pt idx="7">
                  <c:v>18.43</c:v>
                </c:pt>
                <c:pt idx="8">
                  <c:v>#N/A</c:v>
                </c:pt>
                <c:pt idx="9">
                  <c:v>15.44</c:v>
                </c:pt>
              </c:numCache>
            </c:numRef>
          </c:val>
          <c:extLst>
            <c:ext xmlns:c16="http://schemas.microsoft.com/office/drawing/2014/chart" uri="{C3380CC4-5D6E-409C-BE32-E72D297353CC}">
              <c16:uniqueId val="{00000009-3FB5-42ED-868A-16447B69215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393</c:v>
                </c:pt>
                <c:pt idx="5">
                  <c:v>402</c:v>
                </c:pt>
                <c:pt idx="8">
                  <c:v>386</c:v>
                </c:pt>
                <c:pt idx="11">
                  <c:v>390</c:v>
                </c:pt>
                <c:pt idx="14">
                  <c:v>374</c:v>
                </c:pt>
              </c:numCache>
            </c:numRef>
          </c:val>
          <c:extLst>
            <c:ext xmlns:c16="http://schemas.microsoft.com/office/drawing/2014/chart" uri="{C3380CC4-5D6E-409C-BE32-E72D297353CC}">
              <c16:uniqueId val="{00000000-964A-4904-A747-6EF01EB4F4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4A-4904-A747-6EF01EB4F4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64A-4904-A747-6EF01EB4F4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4A-4904-A747-6EF01EB4F4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238</c:v>
                </c:pt>
                <c:pt idx="3">
                  <c:v>233</c:v>
                </c:pt>
                <c:pt idx="6">
                  <c:v>226</c:v>
                </c:pt>
                <c:pt idx="9">
                  <c:v>219</c:v>
                </c:pt>
                <c:pt idx="12">
                  <c:v>199</c:v>
                </c:pt>
              </c:numCache>
            </c:numRef>
          </c:val>
          <c:extLst>
            <c:ext xmlns:c16="http://schemas.microsoft.com/office/drawing/2014/chart" uri="{C3380CC4-5D6E-409C-BE32-E72D297353CC}">
              <c16:uniqueId val="{00000004-964A-4904-A747-6EF01EB4F4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4A-4904-A747-6EF01EB4F4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4A-4904-A747-6EF01EB4F4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346</c:v>
                </c:pt>
                <c:pt idx="3">
                  <c:v>340</c:v>
                </c:pt>
                <c:pt idx="6">
                  <c:v>301</c:v>
                </c:pt>
                <c:pt idx="9">
                  <c:v>303</c:v>
                </c:pt>
                <c:pt idx="12">
                  <c:v>297</c:v>
                </c:pt>
              </c:numCache>
            </c:numRef>
          </c:val>
          <c:extLst>
            <c:ext xmlns:c16="http://schemas.microsoft.com/office/drawing/2014/chart" uri="{C3380CC4-5D6E-409C-BE32-E72D297353CC}">
              <c16:uniqueId val="{00000007-964A-4904-A747-6EF01EB4F4D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191</c:v>
                </c:pt>
                <c:pt idx="2">
                  <c:v>#N/A</c:v>
                </c:pt>
                <c:pt idx="3">
                  <c:v>#N/A</c:v>
                </c:pt>
                <c:pt idx="4">
                  <c:v>171</c:v>
                </c:pt>
                <c:pt idx="5">
                  <c:v>#N/A</c:v>
                </c:pt>
                <c:pt idx="6">
                  <c:v>#N/A</c:v>
                </c:pt>
                <c:pt idx="7">
                  <c:v>141</c:v>
                </c:pt>
                <c:pt idx="8">
                  <c:v>#N/A</c:v>
                </c:pt>
                <c:pt idx="9">
                  <c:v>#N/A</c:v>
                </c:pt>
                <c:pt idx="10">
                  <c:v>132</c:v>
                </c:pt>
                <c:pt idx="11">
                  <c:v>#N/A</c:v>
                </c:pt>
                <c:pt idx="12">
                  <c:v>#N/A</c:v>
                </c:pt>
                <c:pt idx="13">
                  <c:v>122</c:v>
                </c:pt>
                <c:pt idx="14">
                  <c:v>#N/A</c:v>
                </c:pt>
              </c:numCache>
            </c:numRef>
          </c:val>
          <c:smooth val="0"/>
          <c:extLst>
            <c:ext xmlns:c16="http://schemas.microsoft.com/office/drawing/2014/chart" uri="{C3380CC4-5D6E-409C-BE32-E72D297353CC}">
              <c16:uniqueId val="{00000008-964A-4904-A747-6EF01EB4F4D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3295</c:v>
                </c:pt>
                <c:pt idx="5">
                  <c:v>3149</c:v>
                </c:pt>
                <c:pt idx="8">
                  <c:v>3048</c:v>
                </c:pt>
                <c:pt idx="11">
                  <c:v>3097</c:v>
                </c:pt>
                <c:pt idx="14">
                  <c:v>3103</c:v>
                </c:pt>
              </c:numCache>
            </c:numRef>
          </c:val>
          <c:extLst>
            <c:ext xmlns:c16="http://schemas.microsoft.com/office/drawing/2014/chart" uri="{C3380CC4-5D6E-409C-BE32-E72D297353CC}">
              <c16:uniqueId val="{00000000-3CA5-4492-AE3A-AE076B6717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164</c:v>
                </c:pt>
                <c:pt idx="5">
                  <c:v>151</c:v>
                </c:pt>
                <c:pt idx="8">
                  <c:v>112</c:v>
                </c:pt>
                <c:pt idx="11">
                  <c:v>101</c:v>
                </c:pt>
                <c:pt idx="14">
                  <c:v>90</c:v>
                </c:pt>
              </c:numCache>
            </c:numRef>
          </c:val>
          <c:extLst>
            <c:ext xmlns:c16="http://schemas.microsoft.com/office/drawing/2014/chart" uri="{C3380CC4-5D6E-409C-BE32-E72D297353CC}">
              <c16:uniqueId val="{00000001-3CA5-4492-AE3A-AE076B6717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2775</c:v>
                </c:pt>
                <c:pt idx="5">
                  <c:v>2767</c:v>
                </c:pt>
                <c:pt idx="8">
                  <c:v>2973</c:v>
                </c:pt>
                <c:pt idx="11">
                  <c:v>3136</c:v>
                </c:pt>
                <c:pt idx="14">
                  <c:v>3166</c:v>
                </c:pt>
              </c:numCache>
            </c:numRef>
          </c:val>
          <c:extLst>
            <c:ext xmlns:c16="http://schemas.microsoft.com/office/drawing/2014/chart" uri="{C3380CC4-5D6E-409C-BE32-E72D297353CC}">
              <c16:uniqueId val="{00000002-3CA5-4492-AE3A-AE076B6717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A5-4492-AE3A-AE076B6717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A5-4492-AE3A-AE076B6717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A5-4492-AE3A-AE076B6717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662</c:v>
                </c:pt>
                <c:pt idx="3">
                  <c:v>667</c:v>
                </c:pt>
                <c:pt idx="6">
                  <c:v>623</c:v>
                </c:pt>
                <c:pt idx="9">
                  <c:v>638</c:v>
                </c:pt>
                <c:pt idx="12">
                  <c:v>646</c:v>
                </c:pt>
              </c:numCache>
            </c:numRef>
          </c:val>
          <c:extLst>
            <c:ext xmlns:c16="http://schemas.microsoft.com/office/drawing/2014/chart" uri="{C3380CC4-5D6E-409C-BE32-E72D297353CC}">
              <c16:uniqueId val="{00000006-3CA5-4492-AE3A-AE076B6717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CA5-4492-AE3A-AE076B6717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2474</c:v>
                </c:pt>
                <c:pt idx="3">
                  <c:v>2303</c:v>
                </c:pt>
                <c:pt idx="6">
                  <c:v>2155</c:v>
                </c:pt>
                <c:pt idx="9">
                  <c:v>2021</c:v>
                </c:pt>
                <c:pt idx="12">
                  <c:v>1844</c:v>
                </c:pt>
              </c:numCache>
            </c:numRef>
          </c:val>
          <c:extLst>
            <c:ext xmlns:c16="http://schemas.microsoft.com/office/drawing/2014/chart" uri="{C3380CC4-5D6E-409C-BE32-E72D297353CC}">
              <c16:uniqueId val="{00000008-3CA5-4492-AE3A-AE076B6717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CA5-4492-AE3A-AE076B6717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2172</c:v>
                </c:pt>
                <c:pt idx="3">
                  <c:v>1923</c:v>
                </c:pt>
                <c:pt idx="6">
                  <c:v>1862</c:v>
                </c:pt>
                <c:pt idx="9">
                  <c:v>1930</c:v>
                </c:pt>
                <c:pt idx="12">
                  <c:v>2122</c:v>
                </c:pt>
              </c:numCache>
            </c:numRef>
          </c:val>
          <c:extLst>
            <c:ext xmlns:c16="http://schemas.microsoft.com/office/drawing/2014/chart" uri="{C3380CC4-5D6E-409C-BE32-E72D297353CC}">
              <c16:uniqueId val="{0000000A-3CA5-4492-AE3A-AE076B671754}"/>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CA5-4492-AE3A-AE076B67175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{D8AEBC31-D707-44A8-9D08-ABE6310D710C}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BE4D-4B2E-9739-05935A21E4C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{66ED78F0-6AC1-480F-B14E-5A723C40A0E8}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BE4D-4B2E-9739-05935A21E4C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{C71CC7C4-9740-44D7-8336-73DBA2EFAA75}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BE4D-4B2E-9739-05935A21E4C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{6ED2F898-EF1E-467C-8BA8-77BEBB0D02D8}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BE4D-4B2E-9739-05935A21E4C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{11DD51B7-DB79-483C-A317-398FDEAB0028}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BE4D-4B2E-9739-05935A21E4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57.6</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BE4D-4B2E-9739-05935A21E4C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{5623358D-D4F1-4939-9ACE-ED65A3FDEEB0}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BE4D-4B2E-9739-05935A21E4C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{EA745A76-3BB9-4EC9-96AB-6993296F6E70}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BE4D-4B2E-9739-05935A21E4C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{F18430D0-1ABE-43B1-A3FB-3DA30E6E6ED4}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BE4D-4B2E-9739-05935A21E4C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{807CEEEE-5A04-405A-83B4-D2E1BF4936E4}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BE4D-4B2E-9739-05935A21E4C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{393A311E-9665-4F50-BBED-49B84B49349D}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BE4D-4B2E-9739-05935A21E4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BE4D-4B2E-9739-05935A21E4C0}"/>
            </c:ext>
          </c:extLst>
        </c:ser>
        <c:dLbls>
          <c:showLegendKey val="0"/>
          <c:showVal val="0"/>
          <c:showCatName val="0"/>
          <c:showSerName val="0"/>
          <c:showPercent val="0"/>
          <c:showBubbleSize val="0"/>
        </c:dLbls>
        <c:axId val="72927104"/>
        <c:axId val="73154560"/>
      </c:scatterChart>
      <c:valAx>
        <c:axId val="72927104"/>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54560"/>
        <c:crosses val="autoZero"/>
        <c:crossBetween val="midCat"/>
      </c:valAx>
      <c:valAx>
        <c:axId val="731545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27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{001FFC9A-3C54-4B50-8D64-07F639982A56}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2AE-40AD-B780-B2CE87511B6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{C52FB5D8-CB1E-4591-B5AD-C1F3FC0CEF95}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2AE-40AD-B780-B2CE87511B6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{C2B78394-2958-4993-813F-449DD7AFB3C5}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2AE-40AD-B780-B2CE87511B6E}"/>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{586F1B8C-D593-4D42-BCFE-A0D4D20F5AE5}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2AE-40AD-B780-B2CE87511B6E}"/>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{556175C7-1735-467E-AF1B-F0287391C3D8}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2AE-40AD-B780-B2CE87511B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12</c:v>
                </c:pt>
                <c:pt idx="2">
                  <c:v>10.8</c:v>
                </c:pt>
                <c:pt idx="3">
                  <c:v>9.4</c:v>
                </c:pt>
                <c:pt idx="4">
                  <c:v>8.4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A2AE-40AD-B780-B2CE87511B6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{A2890490-9644-4A72-9E66-5B4FAA8468C9}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2AE-40AD-B780-B2CE87511B6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{2B824642-8BB2-4B15-97B6-6F3304E6DA11}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2AE-40AD-B780-B2CE87511B6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{693CF93B-554C-4E10-BF57-EB63A1F41FEA}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2AE-40AD-B780-B2CE87511B6E}"/>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{19B5D7CE-F16F-4F60-9AAA-14906FF52CA4}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2AE-40AD-B780-B2CE87511B6E}"/>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{F0228725-CFAE-4F16-8A6E-61D0F351253D}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2AE-40AD-B780-B2CE87511B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A2AE-40AD-B780-B2CE87511B6E}"/>
            </c:ext>
          </c:extLst>
        </c:ser>
        <c:dLbls>
          <c:showLegendKey val="0"/>
          <c:showVal val="0"/>
          <c:showCatName val="0"/>
          <c:showSerName val="0"/>
          <c:showPercent val="0"/>
          <c:showBubbleSize val="0"/>
        </c:dLbls>
        <c:axId val="72799744"/>
        <c:axId val="72801664"/>
      </c:scatterChart>
      <c:valAx>
        <c:axId val="72799744"/>
        <c:scaling>
          <c:orientation val="minMax"/>
          <c:max val="8.6999999999999993"/>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01664"/>
        <c:crosses val="autoZero"/>
        <c:crossBetween val="midCat"/>
      </c:valAx>
      <c:valAx>
        <c:axId val="728016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997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124450" y="4448175"/>
          <a:ext cx="29273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120890" y="5743575"/>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761365</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長野県小川村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419735</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地方債償還額のピークは過ぎており元利償還金は減少傾向にある。</a:t>
          </a:r>
        </a:p>
        <a:p>
          <a:r>
            <a:rPr kumimoji="1" lang="ja-JP" altLang="en-US" sz="1400">
              <a:latin typeface="ＭＳ ゴシック"/>
              <a:ea typeface="ＭＳ ゴシック"/>
            </a:rPr>
            <a:t>　また、公営企業会計においても起債残高が減少しており、元利償還金に対する繰入金も減少している。</a:t>
          </a:r>
        </a:p>
        <a:p>
          <a:r>
            <a:rPr kumimoji="1" lang="ja-JP" altLang="en-US" sz="1400">
              <a:latin typeface="ＭＳ ゴシック"/>
              <a:ea typeface="ＭＳ ゴシック"/>
            </a:rPr>
            <a:t>　</a:t>
          </a:r>
          <a:r>
            <a:rPr kumimoji="1" lang="en-US" altLang="ja-JP" sz="1400">
              <a:latin typeface="ＭＳ ゴシック"/>
              <a:ea typeface="ＭＳ ゴシック"/>
            </a:rPr>
            <a:t>H27</a:t>
          </a:r>
          <a:r>
            <a:rPr kumimoji="1" lang="ja-JP" altLang="en-US" sz="1400">
              <a:latin typeface="ＭＳ ゴシック"/>
              <a:ea typeface="ＭＳ ゴシック"/>
            </a:rPr>
            <a:t>年度・</a:t>
          </a:r>
          <a:r>
            <a:rPr kumimoji="1" lang="en-US" altLang="ja-JP" sz="1400">
              <a:latin typeface="ＭＳ ゴシック"/>
              <a:ea typeface="ＭＳ ゴシック"/>
            </a:rPr>
            <a:t>H28</a:t>
          </a:r>
          <a:r>
            <a:rPr kumimoji="1" lang="ja-JP" altLang="en-US" sz="1400">
              <a:latin typeface="ＭＳ ゴシック"/>
              <a:ea typeface="ＭＳ ゴシック"/>
            </a:rPr>
            <a:t>年度と大型事業を実施したことから</a:t>
          </a:r>
          <a:r>
            <a:rPr kumimoji="1" lang="en-US" altLang="ja-JP" sz="1400">
              <a:latin typeface="ＭＳ ゴシック"/>
              <a:ea typeface="ＭＳ ゴシック"/>
            </a:rPr>
            <a:t>H30</a:t>
          </a:r>
          <a:r>
            <a:rPr kumimoji="1" lang="ja-JP" altLang="en-US" sz="1400">
              <a:latin typeface="ＭＳ ゴシック"/>
              <a:ea typeface="ＭＳ ゴシック"/>
            </a:rPr>
            <a:t>年から一時的に上昇することが懸念されるが、地方債借入の抑制に努め、計画的な財政健全化を図っていく。</a:t>
          </a:r>
        </a:p>
        <a:p>
          <a:endParaRPr kumimoji="1" lang="ja-JP" altLang="en-US"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276860</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334010</xdr:colOff>
      <xdr:row>39</xdr:row>
      <xdr:rowOff>12700</xdr:rowOff>
    </xdr:from>
    <xdr:to>
      <xdr:col>15</xdr:col>
      <xdr:colOff>842010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705485</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705485</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705485</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705485</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705485</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705485</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705485</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705485</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705485</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705485</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705485</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666115</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長野県小川村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881380</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一般会計・企業会計ともに公債費のピークは過ぎており起債残高は年々減少している。</a:t>
          </a:r>
        </a:p>
        <a:p>
          <a:r>
            <a:rPr kumimoji="1" lang="ja-JP" altLang="en-US" sz="1400">
              <a:latin typeface="ＭＳ ゴシック"/>
              <a:ea typeface="ＭＳ ゴシック"/>
            </a:rPr>
            <a:t>　また、充当可能な財源としての基金を積み増しており、将来負担比率は減少している。</a:t>
          </a:r>
        </a:p>
        <a:p>
          <a:r>
            <a:rPr kumimoji="1" lang="ja-JP" altLang="en-US" sz="1400">
              <a:latin typeface="ＭＳ ゴシック"/>
              <a:ea typeface="ＭＳ ゴシック"/>
            </a:rPr>
            <a:t>　今後も地方債借入の抑制や繰上償還、適正な定員管理を実施することで、将来負担比率の減少を図っていく。</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8E952F1D-B8C7-4F19-9E58-743570DD00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ADEAB2E4-4E82-4F4B-8024-E9E8EA5CDC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id="{34A59F08-60AE-4BD6-89C3-D0FB7967ECF1}"/>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D8EBC6AA-3EEB-4AC8-9AA2-7314136F79CC}"/>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E50D12A6-2645-4FD5-9546-A70EC7061DD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63395D39-37EE-4908-8A1A-FCCB7B25B94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2675A11D-C19A-4CC1-AD19-49DA14FEC11C}"/>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id="{49826634-9603-4AF8-8B9D-30C351762472}"/>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id="{CF6920A1-8356-47A3-B5CD-E71B9E63AB0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id="{588F2E08-9503-49FA-B30A-3E1F1CD6AFB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id="{8151A5F2-DB7D-486C-9ADB-1488ECB10F4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id="{128265EF-1524-492E-860B-75B4EA624E6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id="{C930455A-27B9-4F43-B802-E8519A2697A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id="{CB823989-AAC4-4F43-8ABE-59AB0468712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id="{7AC8F8D9-E694-4E09-B09E-17DD404CCD6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id="{A19B50BC-DC31-4A62-A298-C65B7085C03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id="{C4977936-DF4F-4E5B-A1AB-E93E0779127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id="{F03FF832-8574-437C-A154-85C80A192713}"/>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2,643
2,631
58.11
3,686,835
3,346,156
301,670
1,946,967
2,122,231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id="{7E71038C-9E9A-4499-88CF-A7AFF2E4E8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id="{43D7E66A-5CFC-412E-8E7F-B0FF1E0B06E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id="{141240CE-F6EA-4EAE-B84F-DB989B290DB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id="{7D95BAC0-8C16-4443-BD5F-293CF4B0817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id="{BCB641DD-D586-48ED-AE1E-588AE429177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id="{6CE789AE-C242-4569-889C-532289DBE21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id="{B8679DA5-2105-4977-97DB-E477FF1766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id="{07C7E10D-6F25-4882-A320-82825D8A4E22}"/>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id="{5C261B0F-235B-412F-BFFF-583580D22808}"/>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id="{6C44005F-F98A-43AA-B4D8-AE3AEA9D4C9B}"/>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id="{7E853128-5C70-4DF9-93A5-D4F21003BF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id="{CC2EE4CA-3244-4642-AA15-8595FE25B6D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id="{87AE9EE4-D647-43D3-B76C-458748F2982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id="{1D33EADC-227C-4C2F-81BF-BECED6186D0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id="{6A420065-D5BD-4178-837A-AB24EF28D22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id="{95041B21-96D5-4C18-A93A-02EC27D1A07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id="{60EDD3CC-7CEF-4290-8314-2DC03E27F3D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id="{F81764FD-4877-4780-B077-CA262237E33C}"/>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id="{56A076D9-4FF1-46AB-8BFF-3B56A2D83501}"/>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id="{43427357-2B99-4EC2-A0D5-A2BA73C438EA}"/>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id="{50D5AE4A-AE03-4B84-AF9C-56923A04767E}"/>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id="{47652050-48C7-47FB-809E-6B956C84676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id="{18D698DA-B124-4749-90E4-9B35EED0CA2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id="{269F3CBF-CD93-4E9D-B80A-B1B7698D95B2}"/>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id="{65829EC1-76A4-4CB5-AF0B-BD6DA1F14C4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id="{A00AC0A9-F1F4-4A0D-9E1C-56DD003271B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id="{983FF671-BEC6-4125-905E-DDC1E6A250C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id="{C84A5D0B-CF38-4EF2-9806-62835BB590A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id="{AFB6E239-4D92-46FC-849D-D3B32097C2F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id="{0E136623-7A13-40D4-899E-7D10C2E1D78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id="{3ABDDDED-3F7F-460F-9276-E59BBF859B5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id="{45895882-CC12-46CA-873A-E09FC972D4B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id="{95606657-292F-49A8-B6C7-0B60AAD8639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id="{31103C26-6239-433B-9EE9-8F56836108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本村では、平成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年度に策定した公共施設等総合管理計画において、公共施設等の延べ床面積</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削減するという目標を掲げ、老朽化した施設の集約化・複合化や除却を進めていく。有形固定資産減価償却率については、上昇傾向にあるものの、類似団体と比較するとその伸びは緩やかであり、これまでの取組の効果が表れていると考えられ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id="{1F292D4E-BCA2-4B14-8FDB-81CF2C73FD3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id="{77B5D4CD-AB96-4BC1-AFC5-7B7D5BB0610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id="{FDE98A0D-065E-4C6D-9685-E14629AB1FE9}"/>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a:extLst>
            <a:ext uri="{FF2B5EF4-FFF2-40B4-BE49-F238E27FC236}">
              <a16:creationId xmlns:a16="http://schemas.microsoft.com/office/drawing/2014/main" id="{B45247B0-145B-41F0-B953-7A1CCC6CDBD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a:extLst>
            <a:ext uri="{FF2B5EF4-FFF2-40B4-BE49-F238E27FC236}">
              <a16:creationId xmlns:a16="http://schemas.microsoft.com/office/drawing/2014/main" id="{821DD53E-CD1C-45D7-8C8F-BD56BA246A73}"/>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a:extLst>
            <a:ext uri="{FF2B5EF4-FFF2-40B4-BE49-F238E27FC236}">
              <a16:creationId xmlns:a16="http://schemas.microsoft.com/office/drawing/2014/main" id="{4AE7D03A-A754-46D6-BF2D-FC44737F1D8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a:extLst>
            <a:ext uri="{FF2B5EF4-FFF2-40B4-BE49-F238E27FC236}">
              <a16:creationId xmlns:a16="http://schemas.microsoft.com/office/drawing/2014/main" id="{E3CFE1A5-FF9F-4179-B254-7429BE5B8E21}"/>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a:extLst>
            <a:ext uri="{FF2B5EF4-FFF2-40B4-BE49-F238E27FC236}">
              <a16:creationId xmlns:a16="http://schemas.microsoft.com/office/drawing/2014/main" id="{D271E4E3-8800-41D1-9138-F5BD17FE751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a:extLst>
            <a:ext uri="{FF2B5EF4-FFF2-40B4-BE49-F238E27FC236}">
              <a16:creationId xmlns:a16="http://schemas.microsoft.com/office/drawing/2014/main" id="{40E489E6-1C62-445E-AAC7-D06E30CE4B94}"/>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a:extLst>
            <a:ext uri="{FF2B5EF4-FFF2-40B4-BE49-F238E27FC236}">
              <a16:creationId xmlns:a16="http://schemas.microsoft.com/office/drawing/2014/main" id="{E6022925-6C9F-4D52-BEBF-BF9ACA2B6FA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a:extLst>
            <a:ext uri="{FF2B5EF4-FFF2-40B4-BE49-F238E27FC236}">
              <a16:creationId xmlns:a16="http://schemas.microsoft.com/office/drawing/2014/main" id="{5A93288C-2147-40CA-BF58-0E56B8CD48C0}"/>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a:extLst>
            <a:ext uri="{FF2B5EF4-FFF2-40B4-BE49-F238E27FC236}">
              <a16:creationId xmlns:a16="http://schemas.microsoft.com/office/drawing/2014/main" id="{ED6E3B13-5D26-433D-9ADD-BDF96A4847F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a:extLst>
            <a:ext uri="{FF2B5EF4-FFF2-40B4-BE49-F238E27FC236}">
              <a16:creationId xmlns:a16="http://schemas.microsoft.com/office/drawing/2014/main" id="{BB2586AC-3B89-4D16-A614-A3E3F8FC6492}"/>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a:extLst>
            <a:ext uri="{FF2B5EF4-FFF2-40B4-BE49-F238E27FC236}">
              <a16:creationId xmlns:a16="http://schemas.microsoft.com/office/drawing/2014/main" id="{7594B955-0C5C-4D2D-ACAE-A13D146123E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a:extLst>
            <a:ext uri="{FF2B5EF4-FFF2-40B4-BE49-F238E27FC236}">
              <a16:creationId xmlns:a16="http://schemas.microsoft.com/office/drawing/2014/main" id="{9D84F9FA-9D6C-4CA9-8F36-26964EAF437D}"/>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a:extLst>
            <a:ext uri="{FF2B5EF4-FFF2-40B4-BE49-F238E27FC236}">
              <a16:creationId xmlns:a16="http://schemas.microsoft.com/office/drawing/2014/main" id="{748304CA-A828-4C1B-8E64-D7892C7E448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a:extLst>
            <a:ext uri="{FF2B5EF4-FFF2-40B4-BE49-F238E27FC236}">
              <a16:creationId xmlns:a16="http://schemas.microsoft.com/office/drawing/2014/main" id="{74E6639E-D63E-44BF-B5D3-B87623C402ED}"/>
            </a:ext>
          </a:extLst>
        </xdr:cNvPr>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a:extLst>
            <a:ext uri="{FF2B5EF4-FFF2-40B4-BE49-F238E27FC236}">
              <a16:creationId xmlns:a16="http://schemas.microsoft.com/office/drawing/2014/main" id="{0972E11A-3651-491F-8493-4CDCA9EC9C01}"/>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a:extLst>
            <a:ext uri="{FF2B5EF4-FFF2-40B4-BE49-F238E27FC236}">
              <a16:creationId xmlns:a16="http://schemas.microsoft.com/office/drawing/2014/main" id="{1324537F-8583-44E7-836E-41AB53C65B64}"/>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a:extLst>
            <a:ext uri="{FF2B5EF4-FFF2-40B4-BE49-F238E27FC236}">
              <a16:creationId xmlns:a16="http://schemas.microsoft.com/office/drawing/2014/main" id="{3FA52FFE-6601-4161-93C5-83185F6A1283}"/>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a:extLst>
            <a:ext uri="{FF2B5EF4-FFF2-40B4-BE49-F238E27FC236}">
              <a16:creationId xmlns:a16="http://schemas.microsoft.com/office/drawing/2014/main" id="{D5679200-B8A7-4868-A2E5-2185C9DF31A4}"/>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a:extLst>
            <a:ext uri="{FF2B5EF4-FFF2-40B4-BE49-F238E27FC236}">
              <a16:creationId xmlns:a16="http://schemas.microsoft.com/office/drawing/2014/main" id="{670E0EE8-D573-4D74-8B28-42AF7AE08D78}"/>
            </a:ext>
          </a:extLst>
        </xdr:cNvPr>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a:extLst>
            <a:ext uri="{FF2B5EF4-FFF2-40B4-BE49-F238E27FC236}">
              <a16:creationId xmlns:a16="http://schemas.microsoft.com/office/drawing/2014/main" id="{A3DDD976-5851-42A1-A020-FD949CADDE7D}"/>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16510</xdr:rowOff>
    </xdr:from>
    <xdr:to>
      <xdr:col>3</xdr:col>
      <xdr:colOff>511175</xdr:colOff>
      <xdr:row>32</xdr:row>
      <xdr:rowOff>118110</xdr:rowOff>
    </xdr:to>
    <xdr:sp macro="" textlink="">
      <xdr:nvSpPr>
        <xdr:cNvPr id="77" name="フローチャート : 判断 76">
          <a:extLst>
            <a:ext uri="{FF2B5EF4-FFF2-40B4-BE49-F238E27FC236}">
              <a16:creationId xmlns:a16="http://schemas.microsoft.com/office/drawing/2014/main" id="{BBAE6B95-3BA8-4455-BB81-776AED25A70D}"/>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a:extLst>
            <a:ext uri="{FF2B5EF4-FFF2-40B4-BE49-F238E27FC236}">
              <a16:creationId xmlns:a16="http://schemas.microsoft.com/office/drawing/2014/main" id="{A09D890E-95AB-4C66-9AA7-6D7137F3FCA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a:extLst>
            <a:ext uri="{FF2B5EF4-FFF2-40B4-BE49-F238E27FC236}">
              <a16:creationId xmlns:a16="http://schemas.microsoft.com/office/drawing/2014/main" id="{4458B72B-C0F0-4054-B54D-4B751FA914B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a:extLst>
            <a:ext uri="{FF2B5EF4-FFF2-40B4-BE49-F238E27FC236}">
              <a16:creationId xmlns:a16="http://schemas.microsoft.com/office/drawing/2014/main" id="{EA27A0BD-255E-473F-AC33-795105B218D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a:extLst>
            <a:ext uri="{FF2B5EF4-FFF2-40B4-BE49-F238E27FC236}">
              <a16:creationId xmlns:a16="http://schemas.microsoft.com/office/drawing/2014/main" id="{AAE13F05-51CD-4AC6-AC43-BDF47606C80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a:extLst>
            <a:ext uri="{FF2B5EF4-FFF2-40B4-BE49-F238E27FC236}">
              <a16:creationId xmlns:a16="http://schemas.microsoft.com/office/drawing/2014/main" id="{8F0BE9F7-ECD7-4992-815D-EB3F82A0A1B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58420</xdr:rowOff>
    </xdr:from>
    <xdr:to>
      <xdr:col>3</xdr:col>
      <xdr:colOff>511175</xdr:colOff>
      <xdr:row>31</xdr:row>
      <xdr:rowOff>160020</xdr:rowOff>
    </xdr:to>
    <xdr:sp macro="" textlink="">
      <xdr:nvSpPr>
        <xdr:cNvPr id="83" name="円/楕円 82">
          <a:extLst>
            <a:ext uri="{FF2B5EF4-FFF2-40B4-BE49-F238E27FC236}">
              <a16:creationId xmlns:a16="http://schemas.microsoft.com/office/drawing/2014/main" id="{21592B29-4F72-4A53-BA40-ADA0D76F5E4E}"/>
            </a:ext>
          </a:extLst>
        </xdr:cNvPr>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109237</xdr:rowOff>
    </xdr:from>
    <xdr:ext cx="405111" cy="259045"/>
    <xdr:sp macro="" textlink="">
      <xdr:nvSpPr>
        <xdr:cNvPr id="84" name="n_1aveValue有形固定資産減価償却率">
          <a:extLst>
            <a:ext uri="{FF2B5EF4-FFF2-40B4-BE49-F238E27FC236}">
              <a16:creationId xmlns:a16="http://schemas.microsoft.com/office/drawing/2014/main" id="{6463FD0C-7236-4008-A34E-14AE5B17FB73}"/>
            </a:ext>
          </a:extLst>
        </xdr:cNvPr>
        <xdr:cNvSpPr txBox="1"/>
      </xdr:nvSpPr>
      <xdr:spPr>
        <a:xfrm>
          <a:off x="3836043"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5097</xdr:rowOff>
    </xdr:from>
    <xdr:ext cx="405111" cy="259045"/>
    <xdr:sp macro="" textlink="">
      <xdr:nvSpPr>
        <xdr:cNvPr id="85" name="n_1mainValue有形固定資産減価償却率">
          <a:extLst>
            <a:ext uri="{FF2B5EF4-FFF2-40B4-BE49-F238E27FC236}">
              <a16:creationId xmlns:a16="http://schemas.microsoft.com/office/drawing/2014/main" id="{7FDA02AA-BBDD-40A2-884B-0D3C15F5876A}"/>
            </a:ext>
          </a:extLst>
        </xdr:cNvPr>
        <xdr:cNvSpPr txBox="1"/>
      </xdr:nvSpPr>
      <xdr:spPr>
        <a:xfrm>
          <a:off x="3836043"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a:extLst>
            <a:ext uri="{FF2B5EF4-FFF2-40B4-BE49-F238E27FC236}">
              <a16:creationId xmlns:a16="http://schemas.microsoft.com/office/drawing/2014/main" id="{7E5A9075-6FFA-4B32-9BF6-F87774AE7E2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a:extLst>
            <a:ext uri="{FF2B5EF4-FFF2-40B4-BE49-F238E27FC236}">
              <a16:creationId xmlns:a16="http://schemas.microsoft.com/office/drawing/2014/main" id="{B8252099-944A-4EB0-94CC-6D7C0000E778}"/>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a:extLst>
            <a:ext uri="{FF2B5EF4-FFF2-40B4-BE49-F238E27FC236}">
              <a16:creationId xmlns:a16="http://schemas.microsoft.com/office/drawing/2014/main" id="{94BD836A-F4AE-4785-AF81-0804C01687B4}"/>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a:extLst>
            <a:ext uri="{FF2B5EF4-FFF2-40B4-BE49-F238E27FC236}">
              <a16:creationId xmlns:a16="http://schemas.microsoft.com/office/drawing/2014/main" id="{C7CD2C71-41B2-482F-BEF7-71AEAF63883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a:extLst>
            <a:ext uri="{FF2B5EF4-FFF2-40B4-BE49-F238E27FC236}">
              <a16:creationId xmlns:a16="http://schemas.microsoft.com/office/drawing/2014/main" id="{7527ACC8-D1FC-4E4E-B521-20DF7811F2C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a:extLst>
            <a:ext uri="{FF2B5EF4-FFF2-40B4-BE49-F238E27FC236}">
              <a16:creationId xmlns:a16="http://schemas.microsoft.com/office/drawing/2014/main" id="{6F4CAB0C-0D93-4414-A22D-E5860738007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a:extLst>
            <a:ext uri="{FF2B5EF4-FFF2-40B4-BE49-F238E27FC236}">
              <a16:creationId xmlns:a16="http://schemas.microsoft.com/office/drawing/2014/main" id="{0E8DD865-F84D-4520-9384-AD2059A4A3F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a:extLst>
            <a:ext uri="{FF2B5EF4-FFF2-40B4-BE49-F238E27FC236}">
              <a16:creationId xmlns:a16="http://schemas.microsoft.com/office/drawing/2014/main" id="{8626583F-0AAF-4FAF-AE17-2B73C0189B0C}"/>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a:extLst>
            <a:ext uri="{FF2B5EF4-FFF2-40B4-BE49-F238E27FC236}">
              <a16:creationId xmlns:a16="http://schemas.microsoft.com/office/drawing/2014/main" id="{420CBB57-5CBD-4601-A621-8DD84ED7707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a:extLst>
            <a:ext uri="{FF2B5EF4-FFF2-40B4-BE49-F238E27FC236}">
              <a16:creationId xmlns:a16="http://schemas.microsoft.com/office/drawing/2014/main" id="{257D9556-1E7A-4931-8F1C-C99809C271B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a:extLst>
            <a:ext uri="{FF2B5EF4-FFF2-40B4-BE49-F238E27FC236}">
              <a16:creationId xmlns:a16="http://schemas.microsoft.com/office/drawing/2014/main" id="{D51EA0B0-0BE1-4DE9-803B-BA168AB6E78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a:extLst>
            <a:ext uri="{FF2B5EF4-FFF2-40B4-BE49-F238E27FC236}">
              <a16:creationId xmlns:a16="http://schemas.microsoft.com/office/drawing/2014/main" id="{B6BD5EA1-9847-48EC-A4AF-E29013A7BD9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a:extLst>
            <a:ext uri="{FF2B5EF4-FFF2-40B4-BE49-F238E27FC236}">
              <a16:creationId xmlns:a16="http://schemas.microsoft.com/office/drawing/2014/main" id="{42A57491-16FE-4E9C-8400-5B86BB0D0AF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a:extLst>
            <a:ext uri="{FF2B5EF4-FFF2-40B4-BE49-F238E27FC236}">
              <a16:creationId xmlns:a16="http://schemas.microsoft.com/office/drawing/2014/main" id="{44378B37-B22F-49B0-A98A-57EB4CE14E4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48EDF29F-76F7-4AB0-B6C2-69B86B81A3C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5013DA9D-23C5-47AB-9783-6FF0FADDD68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54149017-9C72-457B-904E-C4FC3CBCB0B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BD0B9EDA-3BB7-42E5-B6E5-B30D14666B4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3490A149-0405-4A15-B846-7782036E93D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B8BB7A8F-A4A6-46BB-B0D1-729C27AAD23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44E3081-4BA4-43B0-B6F5-4F3095D471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C4B9E543-476A-4ABE-A292-DF11AB33986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D8E5D0FA-5359-4EED-9E5B-E722C22A75F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7029AAEA-1D5F-4ACC-AC40-00684C092CE1}"/>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2,643
2,631
58.11
3,686,835
3,346,156
301,670
1,946,967
2,122,231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7B12200B-6E5F-4EEB-8991-FB8706CF52B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F2CFD18D-9681-441C-9CF5-46D94EC8D8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B9B1FB18-3BEE-4493-A84A-EE6B8E0F5C4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3928D521-629C-4F67-A627-6F79AB5CF73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48307A27-3260-4A14-B6D4-EABFD13424B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FD3C8ABE-F367-42B0-B369-67C985D55CF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3AA86108-3584-48D3-82E5-B61A61E1BF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7B971562-2DEB-4B7A-86FE-F70F17A1422E}"/>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3CA42731-1971-480D-99AF-58B44AC2EE9C}"/>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90DBE569-EC46-41DD-9B37-36516A0B6043}"/>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1344569A-FF5F-49D5-AFEA-6841E0CFD8A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BFAA8066-06F8-41D3-A8D8-80923F89A88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969FE04-2E40-4CCF-BAD2-10A5A6F668E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D153C1D1-BE85-4F4A-AC72-1FB23354D07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572D3832-9D5C-4C88-AB71-71E71AC5D84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A5466CAD-E06A-41EE-8E69-0AE0382BE33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3DCEB616-8CEB-42A2-A483-68A35308BE6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1847DC6A-B9E2-44F0-927C-A04FCB462647}"/>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56C3D80D-C1C0-44A8-8237-ABD435A85AFD}"/>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1D0E5F80-999E-4C8D-884A-E78713E36F32}"/>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666FE39E-1145-41A6-8DD3-F71CACBAE66B}"/>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BDC5387C-6449-4173-B188-000E2F451B6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FB27F989-6E8E-49FE-AF51-C904F7704F6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BF1E8B84-31D7-4191-A0F4-C281E7855E3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352471DE-47E1-4746-BB51-F17748FB31F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FD0530D3-C6FA-47BA-B7FA-8B11C05A5B3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F6138D06-75E3-4193-AA9A-603462B6947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B96F0FBE-AA4A-4CC9-8D9A-14C8F316F1F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E42B239B-26CA-420D-9407-7E55458F221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982EB851-5C09-45A3-BB35-AD08A16A19D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1CE8A492-B957-4FB3-A955-6A6275FA2F2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1E21C1AD-32C0-4966-86EF-E73134FBE5DB}"/>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C055DE97-79B7-4ECB-A6FF-2F25B4FFADA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46D328C1-0A0C-4C67-B067-C729E40D0644}"/>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679D947A-130B-4A24-8082-430E0C8F9A89}"/>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5EAD658-ECCB-4851-9089-753200E48D1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53A30224-3A12-430F-9394-29EA2478003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713B1D7-F71C-4E18-BBAF-EACD000E5B84}"/>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6E2678F9-79A2-4D63-A07A-1680DDA0C0E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1C258BF4-6C7F-4314-A5DE-BF1DE914E7EC}"/>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6347F940-6C0E-4989-8F44-F616CFB523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5D82142F-1DD9-4098-B9A4-C2BC9BF44FE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CF3A8F79-C18E-491A-8E30-FF11C794FDB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a:extLst>
            <a:ext uri="{FF2B5EF4-FFF2-40B4-BE49-F238E27FC236}">
              <a16:creationId xmlns:a16="http://schemas.microsoft.com/office/drawing/2014/main" id="{50A87290-959B-4E24-9C78-C80930F8EA56}"/>
            </a:ext>
          </a:extLst>
        </xdr:cNvPr>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a:extLst>
            <a:ext uri="{FF2B5EF4-FFF2-40B4-BE49-F238E27FC236}">
              <a16:creationId xmlns:a16="http://schemas.microsoft.com/office/drawing/2014/main" id="{C485E2C1-C180-404B-A22D-47020EC1AF8B}"/>
            </a:ext>
          </a:extLst>
        </xdr:cNvPr>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a:extLst>
            <a:ext uri="{FF2B5EF4-FFF2-40B4-BE49-F238E27FC236}">
              <a16:creationId xmlns:a16="http://schemas.microsoft.com/office/drawing/2014/main" id="{72046999-E2CF-4305-A9E8-4EA1F54E70CA}"/>
            </a:ext>
          </a:extLst>
        </xdr:cNvPr>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a:extLst>
            <a:ext uri="{FF2B5EF4-FFF2-40B4-BE49-F238E27FC236}">
              <a16:creationId xmlns:a16="http://schemas.microsoft.com/office/drawing/2014/main" id="{C541D3EA-9028-45FA-81A2-41437B2252C1}"/>
            </a:ext>
          </a:extLst>
        </xdr:cNvPr>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a:extLst>
            <a:ext uri="{FF2B5EF4-FFF2-40B4-BE49-F238E27FC236}">
              <a16:creationId xmlns:a16="http://schemas.microsoft.com/office/drawing/2014/main" id="{25DFFB73-9F8D-41B4-8C08-2BD62BAD0544}"/>
            </a:ext>
          </a:extLst>
        </xdr:cNvPr>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id="{D4B653CC-85EF-4A12-8AC5-EBE66EB13E0A}"/>
            </a:ext>
          </a:extLst>
        </xdr:cNvPr>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a:extLst>
            <a:ext uri="{FF2B5EF4-FFF2-40B4-BE49-F238E27FC236}">
              <a16:creationId xmlns:a16="http://schemas.microsoft.com/office/drawing/2014/main" id="{10996D6C-B230-4F24-BB03-A5460FF7D854}"/>
            </a:ext>
          </a:extLst>
        </xdr:cNvPr>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146558</xdr:rowOff>
    </xdr:from>
    <xdr:to>
      <xdr:col>5</xdr:col>
      <xdr:colOff>409575</xdr:colOff>
      <xdr:row>40</xdr:row>
      <xdr:rowOff>76708</xdr:rowOff>
    </xdr:to>
    <xdr:sp macro="" textlink="">
      <xdr:nvSpPr>
        <xdr:cNvPr id="62" name="フローチャート : 判断 61">
          <a:extLst>
            <a:ext uri="{FF2B5EF4-FFF2-40B4-BE49-F238E27FC236}">
              <a16:creationId xmlns:a16="http://schemas.microsoft.com/office/drawing/2014/main" id="{4B8C69D8-DB7A-4041-9FDD-956F7801A862}"/>
            </a:ext>
          </a:extLst>
        </xdr:cNvPr>
        <xdr:cNvSpPr/>
      </xdr:nvSpPr>
      <xdr:spPr>
        <a:xfrm>
          <a:off x="3746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440659A1-A59C-4328-BD3A-CC83C14BAE2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7DA086F6-A6B7-46CC-AB1B-3A6AEC03131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6D9BE0D-8AE5-4A57-BD2E-5281E927304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9F9FA83E-5875-4817-BC97-30A7E8AC465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9773443E-8084-40C6-A8CA-59D5D8AF960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50546</xdr:rowOff>
    </xdr:from>
    <xdr:to>
      <xdr:col>5</xdr:col>
      <xdr:colOff>409575</xdr:colOff>
      <xdr:row>41</xdr:row>
      <xdr:rowOff>152146</xdr:rowOff>
    </xdr:to>
    <xdr:sp macro="" textlink="">
      <xdr:nvSpPr>
        <xdr:cNvPr id="68" name="円/楕円 67">
          <a:extLst>
            <a:ext uri="{FF2B5EF4-FFF2-40B4-BE49-F238E27FC236}">
              <a16:creationId xmlns:a16="http://schemas.microsoft.com/office/drawing/2014/main" id="{8F1E2FA4-CE1D-4BA2-8128-9D4EBC00E6CD}"/>
            </a:ext>
          </a:extLst>
        </xdr:cNvPr>
        <xdr:cNvSpPr/>
      </xdr:nvSpPr>
      <xdr:spPr>
        <a:xfrm>
          <a:off x="37465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93235</xdr:rowOff>
    </xdr:from>
    <xdr:ext cx="405111" cy="259045"/>
    <xdr:sp macro="" textlink="">
      <xdr:nvSpPr>
        <xdr:cNvPr id="69" name="n_1aveValue【道路】&#10;有形固定資産減価償却率">
          <a:extLst>
            <a:ext uri="{FF2B5EF4-FFF2-40B4-BE49-F238E27FC236}">
              <a16:creationId xmlns:a16="http://schemas.microsoft.com/office/drawing/2014/main" id="{37E10387-4E1C-4CFD-9AB1-5D6415858BA3}"/>
            </a:ext>
          </a:extLst>
        </xdr:cNvPr>
        <xdr:cNvSpPr txBox="1"/>
      </xdr:nvSpPr>
      <xdr:spPr>
        <a:xfrm>
          <a:off x="3582043" y="660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143273</xdr:rowOff>
    </xdr:from>
    <xdr:ext cx="405111" cy="259045"/>
    <xdr:sp macro="" textlink="">
      <xdr:nvSpPr>
        <xdr:cNvPr id="70" name="n_1mainValue【道路】&#10;有形固定資産減価償却率">
          <a:extLst>
            <a:ext uri="{FF2B5EF4-FFF2-40B4-BE49-F238E27FC236}">
              <a16:creationId xmlns:a16="http://schemas.microsoft.com/office/drawing/2014/main" id="{EE4A92ED-DD73-44ED-910D-105C7EB634F6}"/>
            </a:ext>
          </a:extLst>
        </xdr:cNvPr>
        <xdr:cNvSpPr txBox="1"/>
      </xdr:nvSpPr>
      <xdr:spPr>
        <a:xfrm>
          <a:off x="3582043" y="717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EBC0157F-8D77-4FA4-98CD-E8FF9963B55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40848D0D-C9B6-421C-9160-C63A4D8E1AC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A7039A0F-F78B-4314-B574-36BFF058C03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5BC96A31-DD39-444D-8E06-61171A51D1F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22C05873-AF41-4ACE-89A1-A0A5E660D7E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4C993969-6822-4998-ABAC-8253411DA2E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F165AD51-4AC7-43C5-A433-FB4234D472A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1EB8D461-80D0-4208-87BB-CD630416AE8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DDA95AE6-F3B8-4F3A-B494-8C4C11A453C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8A6FC294-A208-4D0F-B6D0-C72129D3A62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a:extLst>
            <a:ext uri="{FF2B5EF4-FFF2-40B4-BE49-F238E27FC236}">
              <a16:creationId xmlns:a16="http://schemas.microsoft.com/office/drawing/2014/main" id="{61BA45FB-95D7-4289-B9D5-74618A59D96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a:extLst>
            <a:ext uri="{FF2B5EF4-FFF2-40B4-BE49-F238E27FC236}">
              <a16:creationId xmlns:a16="http://schemas.microsoft.com/office/drawing/2014/main" id="{5410354E-D12D-4BFF-81C7-A8428570ABB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a:extLst>
            <a:ext uri="{FF2B5EF4-FFF2-40B4-BE49-F238E27FC236}">
              <a16:creationId xmlns:a16="http://schemas.microsoft.com/office/drawing/2014/main" id="{63D570C1-4DFD-439A-97B0-F97A8D43951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a:extLst>
            <a:ext uri="{FF2B5EF4-FFF2-40B4-BE49-F238E27FC236}">
              <a16:creationId xmlns:a16="http://schemas.microsoft.com/office/drawing/2014/main" id="{B58F0984-7837-417A-BF43-0F32438CA07C}"/>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a:extLst>
            <a:ext uri="{FF2B5EF4-FFF2-40B4-BE49-F238E27FC236}">
              <a16:creationId xmlns:a16="http://schemas.microsoft.com/office/drawing/2014/main" id="{98927FE2-FE63-4E5D-8C8C-BD53744E614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a:extLst>
            <a:ext uri="{FF2B5EF4-FFF2-40B4-BE49-F238E27FC236}">
              <a16:creationId xmlns:a16="http://schemas.microsoft.com/office/drawing/2014/main" id="{586D0019-4746-403B-A12D-B6958D8F314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a:extLst>
            <a:ext uri="{FF2B5EF4-FFF2-40B4-BE49-F238E27FC236}">
              <a16:creationId xmlns:a16="http://schemas.microsoft.com/office/drawing/2014/main" id="{D081A99F-1790-4961-A595-372AD85B793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a:extLst>
            <a:ext uri="{FF2B5EF4-FFF2-40B4-BE49-F238E27FC236}">
              <a16:creationId xmlns:a16="http://schemas.microsoft.com/office/drawing/2014/main" id="{201D172E-7E39-4F51-99BF-690BA03872A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a:extLst>
            <a:ext uri="{FF2B5EF4-FFF2-40B4-BE49-F238E27FC236}">
              <a16:creationId xmlns:a16="http://schemas.microsoft.com/office/drawing/2014/main" id="{48EF1D22-F58E-4717-B7CB-2C97E44C83F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a:extLst>
            <a:ext uri="{FF2B5EF4-FFF2-40B4-BE49-F238E27FC236}">
              <a16:creationId xmlns:a16="http://schemas.microsoft.com/office/drawing/2014/main" id="{289BF257-FC67-45C6-92B0-8A906492175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33344BCA-0D45-432F-9EAE-C6663C76766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a:extLst>
            <a:ext uri="{FF2B5EF4-FFF2-40B4-BE49-F238E27FC236}">
              <a16:creationId xmlns:a16="http://schemas.microsoft.com/office/drawing/2014/main" id="{94AD8A93-E693-4FEB-8486-12225839F10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id="{035DAB84-A785-47B1-994C-FC2C1E8D1EB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a:extLst>
            <a:ext uri="{FF2B5EF4-FFF2-40B4-BE49-F238E27FC236}">
              <a16:creationId xmlns:a16="http://schemas.microsoft.com/office/drawing/2014/main" id="{1F500AA1-AC78-4A5D-8CFA-F0A79B6DE36F}"/>
            </a:ext>
          </a:extLst>
        </xdr:cNvPr>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a:extLst>
            <a:ext uri="{FF2B5EF4-FFF2-40B4-BE49-F238E27FC236}">
              <a16:creationId xmlns:a16="http://schemas.microsoft.com/office/drawing/2014/main" id="{F4A56CFA-C188-4C0C-98F2-7F3D855D202A}"/>
            </a:ext>
          </a:extLst>
        </xdr:cNvPr>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a:extLst>
            <a:ext uri="{FF2B5EF4-FFF2-40B4-BE49-F238E27FC236}">
              <a16:creationId xmlns:a16="http://schemas.microsoft.com/office/drawing/2014/main" id="{03D288B2-0A80-4DA9-9761-323531B84E8B}"/>
            </a:ext>
          </a:extLst>
        </xdr:cNvPr>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a:extLst>
            <a:ext uri="{FF2B5EF4-FFF2-40B4-BE49-F238E27FC236}">
              <a16:creationId xmlns:a16="http://schemas.microsoft.com/office/drawing/2014/main" id="{2A0697ED-FAC4-4FEA-88FA-79946139BD85}"/>
            </a:ext>
          </a:extLst>
        </xdr:cNvPr>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a:extLst>
            <a:ext uri="{FF2B5EF4-FFF2-40B4-BE49-F238E27FC236}">
              <a16:creationId xmlns:a16="http://schemas.microsoft.com/office/drawing/2014/main" id="{7A8715E6-0F75-49E0-99B0-E0A5797E1E66}"/>
            </a:ext>
          </a:extLst>
        </xdr:cNvPr>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a:extLst>
            <a:ext uri="{FF2B5EF4-FFF2-40B4-BE49-F238E27FC236}">
              <a16:creationId xmlns:a16="http://schemas.microsoft.com/office/drawing/2014/main" id="{E08B0FA4-BFB0-4CCE-95B3-1F3089A45D40}"/>
            </a:ext>
          </a:extLst>
        </xdr:cNvPr>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a:extLst>
            <a:ext uri="{FF2B5EF4-FFF2-40B4-BE49-F238E27FC236}">
              <a16:creationId xmlns:a16="http://schemas.microsoft.com/office/drawing/2014/main" id="{937429D6-042D-4532-8ECE-AB13AF212A95}"/>
            </a:ext>
          </a:extLst>
        </xdr:cNvPr>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54341</xdr:rowOff>
    </xdr:from>
    <xdr:to>
      <xdr:col>14</xdr:col>
      <xdr:colOff>79375</xdr:colOff>
      <xdr:row>41</xdr:row>
      <xdr:rowOff>155941</xdr:rowOff>
    </xdr:to>
    <xdr:sp macro="" textlink="">
      <xdr:nvSpPr>
        <xdr:cNvPr id="101" name="フローチャート : 判断 100">
          <a:extLst>
            <a:ext uri="{FF2B5EF4-FFF2-40B4-BE49-F238E27FC236}">
              <a16:creationId xmlns:a16="http://schemas.microsoft.com/office/drawing/2014/main" id="{AD55C99A-5ACE-42B3-A14E-8D5633E99DBB}"/>
            </a:ext>
          </a:extLst>
        </xdr:cNvPr>
        <xdr:cNvSpPr/>
      </xdr:nvSpPr>
      <xdr:spPr>
        <a:xfrm>
          <a:off x="9588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4CF126FA-B679-480A-BD21-D7154B6D678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A6CF7ED7-711C-405B-BA8F-ACE933AEDAD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989C4388-22FC-4280-B4CB-A5E6152F727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89696F5D-0741-434C-A0E9-44C16F4C5CA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8A0ED398-5795-41DB-B6A0-60908720787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42284</xdr:rowOff>
    </xdr:from>
    <xdr:to>
      <xdr:col>14</xdr:col>
      <xdr:colOff>79375</xdr:colOff>
      <xdr:row>40</xdr:row>
      <xdr:rowOff>143884</xdr:rowOff>
    </xdr:to>
    <xdr:sp macro="" textlink="">
      <xdr:nvSpPr>
        <xdr:cNvPr id="107" name="円/楕円 106">
          <a:extLst>
            <a:ext uri="{FF2B5EF4-FFF2-40B4-BE49-F238E27FC236}">
              <a16:creationId xmlns:a16="http://schemas.microsoft.com/office/drawing/2014/main" id="{80C626B2-C432-4FAF-B8A4-571440142F90}"/>
            </a:ext>
          </a:extLst>
        </xdr:cNvPr>
        <xdr:cNvSpPr/>
      </xdr:nvSpPr>
      <xdr:spPr>
        <a:xfrm>
          <a:off x="9588500" y="69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147068</xdr:rowOff>
    </xdr:from>
    <xdr:ext cx="534377" cy="259045"/>
    <xdr:sp macro="" textlink="">
      <xdr:nvSpPr>
        <xdr:cNvPr id="108" name="n_1aveValue【道路】&#10;一人当たり延長">
          <a:extLst>
            <a:ext uri="{FF2B5EF4-FFF2-40B4-BE49-F238E27FC236}">
              <a16:creationId xmlns:a16="http://schemas.microsoft.com/office/drawing/2014/main" id="{902B40B9-C168-449B-B82F-ADC1FB464BA9}"/>
            </a:ext>
          </a:extLst>
        </xdr:cNvPr>
        <xdr:cNvSpPr txBox="1"/>
      </xdr:nvSpPr>
      <xdr:spPr>
        <a:xfrm>
          <a:off x="9359410" y="71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402169</xdr:colOff>
      <xdr:row>38</xdr:row>
      <xdr:rowOff>160411</xdr:rowOff>
    </xdr:from>
    <xdr:ext cx="599010" cy="259045"/>
    <xdr:sp macro="" textlink="">
      <xdr:nvSpPr>
        <xdr:cNvPr id="109" name="n_1mainValue【道路】&#10;一人当たり延長">
          <a:extLst>
            <a:ext uri="{FF2B5EF4-FFF2-40B4-BE49-F238E27FC236}">
              <a16:creationId xmlns:a16="http://schemas.microsoft.com/office/drawing/2014/main" id="{F13D3BE4-3A1B-43AA-B113-15BB338C53FB}"/>
            </a:ext>
          </a:extLst>
        </xdr:cNvPr>
        <xdr:cNvSpPr txBox="1"/>
      </xdr:nvSpPr>
      <xdr:spPr>
        <a:xfrm>
          <a:off x="9327094" y="667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80599C05-1202-44A0-8A3B-E342688735B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A636A78E-02EE-42FE-87DB-ABF9418EDE8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6A9AB21F-847C-47C4-9E33-5FBB345D4A6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447558BB-933A-498F-97DE-8A8763DE786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0DEB27F1-0A87-4F3C-958A-10D26207E2C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7EF056AD-F684-40D9-95E5-8C0A7A492A1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109A30F3-102D-4AA0-BCE0-54B18325B66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7A042203-84B2-435C-84A2-85922C4931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6A21AE05-ACD9-4897-832F-F40BF7C30FF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CBF47864-3CD6-4C6D-A3EA-6AFDDC26D34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id="{C3AD9D0C-9FDC-402E-9022-536F5E7A5545}"/>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a:extLst>
            <a:ext uri="{FF2B5EF4-FFF2-40B4-BE49-F238E27FC236}">
              <a16:creationId xmlns:a16="http://schemas.microsoft.com/office/drawing/2014/main" id="{065A37D4-7304-4493-88C1-359FACBF16D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a:extLst>
            <a:ext uri="{FF2B5EF4-FFF2-40B4-BE49-F238E27FC236}">
              <a16:creationId xmlns:a16="http://schemas.microsoft.com/office/drawing/2014/main" id="{2399BCF8-C4BA-4A8E-B39E-F58D1249B6D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a:extLst>
            <a:ext uri="{FF2B5EF4-FFF2-40B4-BE49-F238E27FC236}">
              <a16:creationId xmlns:a16="http://schemas.microsoft.com/office/drawing/2014/main" id="{1FCDFBED-CCDC-4C45-8E12-D8BC70430ED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a:extLst>
            <a:ext uri="{FF2B5EF4-FFF2-40B4-BE49-F238E27FC236}">
              <a16:creationId xmlns:a16="http://schemas.microsoft.com/office/drawing/2014/main" id="{B6B50A5A-06EC-4406-825E-98D0F3B003D1}"/>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a:extLst>
            <a:ext uri="{FF2B5EF4-FFF2-40B4-BE49-F238E27FC236}">
              <a16:creationId xmlns:a16="http://schemas.microsoft.com/office/drawing/2014/main" id="{64E88341-00BB-4DD0-919A-092C3348EA25}"/>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a:extLst>
            <a:ext uri="{FF2B5EF4-FFF2-40B4-BE49-F238E27FC236}">
              <a16:creationId xmlns:a16="http://schemas.microsoft.com/office/drawing/2014/main" id="{AD4D8EF4-F6A2-40C6-A694-8BC43A51A4ED}"/>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a:extLst>
            <a:ext uri="{FF2B5EF4-FFF2-40B4-BE49-F238E27FC236}">
              <a16:creationId xmlns:a16="http://schemas.microsoft.com/office/drawing/2014/main" id="{FE8AE67F-E472-411F-9AF4-7FEEDFFC738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a:extLst>
            <a:ext uri="{FF2B5EF4-FFF2-40B4-BE49-F238E27FC236}">
              <a16:creationId xmlns:a16="http://schemas.microsoft.com/office/drawing/2014/main" id="{16B7F2CC-1212-4A8D-810A-05E622D20624}"/>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id="{E17ECB6E-ACBF-44BC-A0A0-7582558E12B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a:extLst>
            <a:ext uri="{FF2B5EF4-FFF2-40B4-BE49-F238E27FC236}">
              <a16:creationId xmlns:a16="http://schemas.microsoft.com/office/drawing/2014/main" id="{B664EC5B-A0B0-4E4F-A9B4-010AC2577A41}"/>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a:extLst>
            <a:ext uri="{FF2B5EF4-FFF2-40B4-BE49-F238E27FC236}">
              <a16:creationId xmlns:a16="http://schemas.microsoft.com/office/drawing/2014/main" id="{A2ACB241-037B-4BAD-BC5C-6F4168B3471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a:extLst>
            <a:ext uri="{FF2B5EF4-FFF2-40B4-BE49-F238E27FC236}">
              <a16:creationId xmlns:a16="http://schemas.microsoft.com/office/drawing/2014/main" id="{CF91AB3F-EFAB-4FE2-BE42-9554AC9BD266}"/>
            </a:ext>
          </a:extLst>
        </xdr:cNvPr>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a:extLst>
            <a:ext uri="{FF2B5EF4-FFF2-40B4-BE49-F238E27FC236}">
              <a16:creationId xmlns:a16="http://schemas.microsoft.com/office/drawing/2014/main" id="{E1B11261-EA08-4865-853C-3428330A67A9}"/>
            </a:ext>
          </a:extLst>
        </xdr:cNvPr>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a:extLst>
            <a:ext uri="{FF2B5EF4-FFF2-40B4-BE49-F238E27FC236}">
              <a16:creationId xmlns:a16="http://schemas.microsoft.com/office/drawing/2014/main" id="{C84A3776-FB0E-48EA-B999-21B807FA10EC}"/>
            </a:ext>
          </a:extLst>
        </xdr:cNvPr>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a:extLst>
            <a:ext uri="{FF2B5EF4-FFF2-40B4-BE49-F238E27FC236}">
              <a16:creationId xmlns:a16="http://schemas.microsoft.com/office/drawing/2014/main" id="{51AD2DBB-9F57-41D0-A8F1-26161C33D3E3}"/>
            </a:ext>
          </a:extLst>
        </xdr:cNvPr>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a:extLst>
            <a:ext uri="{FF2B5EF4-FFF2-40B4-BE49-F238E27FC236}">
              <a16:creationId xmlns:a16="http://schemas.microsoft.com/office/drawing/2014/main" id="{DFDFA542-71E3-49EB-AA76-A63ECD9D003E}"/>
            </a:ext>
          </a:extLst>
        </xdr:cNvPr>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a:extLst>
            <a:ext uri="{FF2B5EF4-FFF2-40B4-BE49-F238E27FC236}">
              <a16:creationId xmlns:a16="http://schemas.microsoft.com/office/drawing/2014/main" id="{C34015E0-E782-4F39-8E11-25C340843898}"/>
            </a:ext>
          </a:extLst>
        </xdr:cNvPr>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a:extLst>
            <a:ext uri="{FF2B5EF4-FFF2-40B4-BE49-F238E27FC236}">
              <a16:creationId xmlns:a16="http://schemas.microsoft.com/office/drawing/2014/main" id="{71955B96-8DA0-44A3-9BA6-B517760401C4}"/>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56642</xdr:rowOff>
    </xdr:from>
    <xdr:to>
      <xdr:col>5</xdr:col>
      <xdr:colOff>409575</xdr:colOff>
      <xdr:row>61</xdr:row>
      <xdr:rowOff>158242</xdr:rowOff>
    </xdr:to>
    <xdr:sp macro="" textlink="">
      <xdr:nvSpPr>
        <xdr:cNvPr id="139" name="フローチャート : 判断 138">
          <a:extLst>
            <a:ext uri="{FF2B5EF4-FFF2-40B4-BE49-F238E27FC236}">
              <a16:creationId xmlns:a16="http://schemas.microsoft.com/office/drawing/2014/main" id="{0FC23291-552C-4FC8-BAB8-224164975014}"/>
            </a:ext>
          </a:extLst>
        </xdr:cNvPr>
        <xdr:cNvSpPr/>
      </xdr:nvSpPr>
      <xdr:spPr>
        <a:xfrm>
          <a:off x="3746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CCE87E2F-AA55-4F90-9CAE-28A782714AC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785C118-914F-49E0-A26F-A3322C13F9C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C7D54582-82DB-4757-93FB-076B4ED74FC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D63A069-B54F-4D62-BA59-018E0DE46AD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98F44AB9-8C61-4863-99A9-9AC27F3F87A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24638</xdr:rowOff>
    </xdr:from>
    <xdr:to>
      <xdr:col>5</xdr:col>
      <xdr:colOff>409575</xdr:colOff>
      <xdr:row>57</xdr:row>
      <xdr:rowOff>126238</xdr:rowOff>
    </xdr:to>
    <xdr:sp macro="" textlink="">
      <xdr:nvSpPr>
        <xdr:cNvPr id="145" name="円/楕円 144">
          <a:extLst>
            <a:ext uri="{FF2B5EF4-FFF2-40B4-BE49-F238E27FC236}">
              <a16:creationId xmlns:a16="http://schemas.microsoft.com/office/drawing/2014/main" id="{1C78EA29-4434-48B0-9BA8-BED7F98584EE}"/>
            </a:ext>
          </a:extLst>
        </xdr:cNvPr>
        <xdr:cNvSpPr/>
      </xdr:nvSpPr>
      <xdr:spPr>
        <a:xfrm>
          <a:off x="3746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149369</xdr:rowOff>
    </xdr:from>
    <xdr:ext cx="405111" cy="259045"/>
    <xdr:sp macro="" textlink="">
      <xdr:nvSpPr>
        <xdr:cNvPr id="146" name="n_1aveValue【橋りょう・トンネル】&#10;有形固定資産減価償却率">
          <a:extLst>
            <a:ext uri="{FF2B5EF4-FFF2-40B4-BE49-F238E27FC236}">
              <a16:creationId xmlns:a16="http://schemas.microsoft.com/office/drawing/2014/main" id="{D66544B0-E506-44D4-82BA-FC8DB26DAF4E}"/>
            </a:ext>
          </a:extLst>
        </xdr:cNvPr>
        <xdr:cNvSpPr txBox="1"/>
      </xdr:nvSpPr>
      <xdr:spPr>
        <a:xfrm>
          <a:off x="3582043"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142765</xdr:rowOff>
    </xdr:from>
    <xdr:ext cx="405111" cy="259045"/>
    <xdr:sp macro="" textlink="">
      <xdr:nvSpPr>
        <xdr:cNvPr id="147" name="n_1mainValue【橋りょう・トンネル】&#10;有形固定資産減価償却率">
          <a:extLst>
            <a:ext uri="{FF2B5EF4-FFF2-40B4-BE49-F238E27FC236}">
              <a16:creationId xmlns:a16="http://schemas.microsoft.com/office/drawing/2014/main" id="{FE85D7EA-553D-4E5E-8DBE-A39558F28EA2}"/>
            </a:ext>
          </a:extLst>
        </xdr:cNvPr>
        <xdr:cNvSpPr txBox="1"/>
      </xdr:nvSpPr>
      <xdr:spPr>
        <a:xfrm>
          <a:off x="3582043"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id="{4FE40108-0743-492F-80B5-99967A37843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id="{D2D48670-81EF-46D0-96A6-6CCAEE155F5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id="{6A1CE609-4AC4-464A-A616-80C5B3DAEB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id="{F7A437C9-F8C7-45C5-BF70-0372C5D24D1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id="{3D87C1E5-0AAE-48CC-83E4-E047679F99A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id="{4D7516F0-438B-4E12-9F6E-CAEE6B9EAD6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id="{87FF5417-B508-4CE9-9291-11CE9BAACBC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id="{9F10DD4D-19FB-4DB6-87E6-E58C5AC637B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id="{D25E95FC-5C78-41E4-A71F-C69772959A0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id="{2DEB386A-E65B-4BEE-AF88-1070EF77241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a:extLst>
            <a:ext uri="{FF2B5EF4-FFF2-40B4-BE49-F238E27FC236}">
              <a16:creationId xmlns:a16="http://schemas.microsoft.com/office/drawing/2014/main" id="{22CF08C9-ABB7-4EBE-872C-407B80D6F81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a:extLst>
            <a:ext uri="{FF2B5EF4-FFF2-40B4-BE49-F238E27FC236}">
              <a16:creationId xmlns:a16="http://schemas.microsoft.com/office/drawing/2014/main" id="{FE81C4C4-A753-4C3F-9665-5E3734EEA6A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a:extLst>
            <a:ext uri="{FF2B5EF4-FFF2-40B4-BE49-F238E27FC236}">
              <a16:creationId xmlns:a16="http://schemas.microsoft.com/office/drawing/2014/main" id="{0E8BA66A-9763-4B20-B76D-D49D242837A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a:extLst>
            <a:ext uri="{FF2B5EF4-FFF2-40B4-BE49-F238E27FC236}">
              <a16:creationId xmlns:a16="http://schemas.microsoft.com/office/drawing/2014/main" id="{3110AF26-2580-445B-911A-BA2D0F3B1A3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a:extLst>
            <a:ext uri="{FF2B5EF4-FFF2-40B4-BE49-F238E27FC236}">
              <a16:creationId xmlns:a16="http://schemas.microsoft.com/office/drawing/2014/main" id="{EEFD2B3F-4054-4F4B-A70A-75DF444018D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a:extLst>
            <a:ext uri="{FF2B5EF4-FFF2-40B4-BE49-F238E27FC236}">
              <a16:creationId xmlns:a16="http://schemas.microsoft.com/office/drawing/2014/main" id="{8990B641-79ED-4BF0-9E28-CC4C3BF01849}"/>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a:extLst>
            <a:ext uri="{FF2B5EF4-FFF2-40B4-BE49-F238E27FC236}">
              <a16:creationId xmlns:a16="http://schemas.microsoft.com/office/drawing/2014/main" id="{7C01E441-210F-421B-B361-7B2BAFDEA88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a:extLst>
            <a:ext uri="{FF2B5EF4-FFF2-40B4-BE49-F238E27FC236}">
              <a16:creationId xmlns:a16="http://schemas.microsoft.com/office/drawing/2014/main" id="{74290D8F-6C89-4DF8-9018-7806F8DAE91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a:extLst>
            <a:ext uri="{FF2B5EF4-FFF2-40B4-BE49-F238E27FC236}">
              <a16:creationId xmlns:a16="http://schemas.microsoft.com/office/drawing/2014/main" id="{5F4B49A1-138E-4BD7-8318-B087AB3AAAA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a:extLst>
            <a:ext uri="{FF2B5EF4-FFF2-40B4-BE49-F238E27FC236}">
              <a16:creationId xmlns:a16="http://schemas.microsoft.com/office/drawing/2014/main" id="{BC478259-88F5-49DD-997A-B46A56F1952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a:extLst>
            <a:ext uri="{FF2B5EF4-FFF2-40B4-BE49-F238E27FC236}">
              <a16:creationId xmlns:a16="http://schemas.microsoft.com/office/drawing/2014/main" id="{1B44257C-9858-4CC5-BAE6-48F80FF9A08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a:extLst>
            <a:ext uri="{FF2B5EF4-FFF2-40B4-BE49-F238E27FC236}">
              <a16:creationId xmlns:a16="http://schemas.microsoft.com/office/drawing/2014/main" id="{0440F151-42D9-48F0-B37E-26CF05B0901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a:extLst>
            <a:ext uri="{FF2B5EF4-FFF2-40B4-BE49-F238E27FC236}">
              <a16:creationId xmlns:a16="http://schemas.microsoft.com/office/drawing/2014/main" id="{56B3C78A-9A88-44A7-B0C5-B371B9E62C2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a:extLst>
            <a:ext uri="{FF2B5EF4-FFF2-40B4-BE49-F238E27FC236}">
              <a16:creationId xmlns:a16="http://schemas.microsoft.com/office/drawing/2014/main" id="{8C397621-9293-44DB-B74F-C499325F9A34}"/>
            </a:ext>
          </a:extLst>
        </xdr:cNvPr>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a:extLst>
            <a:ext uri="{FF2B5EF4-FFF2-40B4-BE49-F238E27FC236}">
              <a16:creationId xmlns:a16="http://schemas.microsoft.com/office/drawing/2014/main" id="{B89BB26D-4192-4128-BB46-2BB6C1C3F3B0}"/>
            </a:ext>
          </a:extLst>
        </xdr:cNvPr>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a:extLst>
            <a:ext uri="{FF2B5EF4-FFF2-40B4-BE49-F238E27FC236}">
              <a16:creationId xmlns:a16="http://schemas.microsoft.com/office/drawing/2014/main" id="{AD32EE37-C2B7-4317-9830-96804BA91C79}"/>
            </a:ext>
          </a:extLst>
        </xdr:cNvPr>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a:extLst>
            <a:ext uri="{FF2B5EF4-FFF2-40B4-BE49-F238E27FC236}">
              <a16:creationId xmlns:a16="http://schemas.microsoft.com/office/drawing/2014/main" id="{07C1A405-5CC8-4124-9276-27900EE1ACF0}"/>
            </a:ext>
          </a:extLst>
        </xdr:cNvPr>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a:extLst>
            <a:ext uri="{FF2B5EF4-FFF2-40B4-BE49-F238E27FC236}">
              <a16:creationId xmlns:a16="http://schemas.microsoft.com/office/drawing/2014/main" id="{8FF458FD-69ED-4943-ADAE-7647B69DD22F}"/>
            </a:ext>
          </a:extLst>
        </xdr:cNvPr>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6" name="【橋りょう・トンネル】&#10;一人当たり有形固定資産（償却資産）額平均値テキスト">
          <a:extLst>
            <a:ext uri="{FF2B5EF4-FFF2-40B4-BE49-F238E27FC236}">
              <a16:creationId xmlns:a16="http://schemas.microsoft.com/office/drawing/2014/main" id="{6250FF60-900E-40F8-B57D-1E2639B71E14}"/>
            </a:ext>
          </a:extLst>
        </xdr:cNvPr>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a:extLst>
            <a:ext uri="{FF2B5EF4-FFF2-40B4-BE49-F238E27FC236}">
              <a16:creationId xmlns:a16="http://schemas.microsoft.com/office/drawing/2014/main" id="{327B198B-7D34-42F7-85D4-5924FB026DDD}"/>
            </a:ext>
          </a:extLst>
        </xdr:cNvPr>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41759</xdr:rowOff>
    </xdr:from>
    <xdr:to>
      <xdr:col>14</xdr:col>
      <xdr:colOff>79375</xdr:colOff>
      <xdr:row>58</xdr:row>
      <xdr:rowOff>143359</xdr:rowOff>
    </xdr:to>
    <xdr:sp macro="" textlink="">
      <xdr:nvSpPr>
        <xdr:cNvPr id="178" name="フローチャート : 判断 177">
          <a:extLst>
            <a:ext uri="{FF2B5EF4-FFF2-40B4-BE49-F238E27FC236}">
              <a16:creationId xmlns:a16="http://schemas.microsoft.com/office/drawing/2014/main" id="{20D5A08F-CF59-4259-8F93-7BCBE9594A51}"/>
            </a:ext>
          </a:extLst>
        </xdr:cNvPr>
        <xdr:cNvSpPr/>
      </xdr:nvSpPr>
      <xdr:spPr>
        <a:xfrm>
          <a:off x="9588500" y="99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D22C5BF8-3171-43CB-9BC3-0800A4C083D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FB87E6A-EF90-478D-BC21-B2CD0622C92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4D3ACB0-611E-43AA-9FF0-41CEA97B4EB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DC61851-CD9C-468F-9588-10F003CE416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75A53D0-2F5D-4C0B-AB3E-0370FB8C36C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110382</xdr:rowOff>
    </xdr:from>
    <xdr:to>
      <xdr:col>14</xdr:col>
      <xdr:colOff>79375</xdr:colOff>
      <xdr:row>60</xdr:row>
      <xdr:rowOff>40532</xdr:rowOff>
    </xdr:to>
    <xdr:sp macro="" textlink="">
      <xdr:nvSpPr>
        <xdr:cNvPr id="184" name="円/楕円 183">
          <a:extLst>
            <a:ext uri="{FF2B5EF4-FFF2-40B4-BE49-F238E27FC236}">
              <a16:creationId xmlns:a16="http://schemas.microsoft.com/office/drawing/2014/main" id="{CCFE95D1-A1FB-4615-A1C7-1EE1711A1F7B}"/>
            </a:ext>
          </a:extLst>
        </xdr:cNvPr>
        <xdr:cNvSpPr/>
      </xdr:nvSpPr>
      <xdr:spPr>
        <a:xfrm>
          <a:off x="9588500" y="102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56</xdr:row>
      <xdr:rowOff>159886</xdr:rowOff>
    </xdr:from>
    <xdr:ext cx="690189" cy="259045"/>
    <xdr:sp macro="" textlink="">
      <xdr:nvSpPr>
        <xdr:cNvPr id="185" name="n_1aveValue【橋りょう・トンネル】&#10;一人当たり有形固定資産（償却資産）額">
          <a:extLst>
            <a:ext uri="{FF2B5EF4-FFF2-40B4-BE49-F238E27FC236}">
              <a16:creationId xmlns:a16="http://schemas.microsoft.com/office/drawing/2014/main" id="{6E857492-C1C0-4535-B278-3C1C6DAA9285}"/>
            </a:ext>
          </a:extLst>
        </xdr:cNvPr>
        <xdr:cNvSpPr txBox="1"/>
      </xdr:nvSpPr>
      <xdr:spPr>
        <a:xfrm>
          <a:off x="9281504" y="9761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356579</xdr:colOff>
      <xdr:row>60</xdr:row>
      <xdr:rowOff>31659</xdr:rowOff>
    </xdr:from>
    <xdr:ext cx="690189" cy="259045"/>
    <xdr:sp macro="" textlink="">
      <xdr:nvSpPr>
        <xdr:cNvPr id="186" name="n_1mainValue【橋りょう・トンネル】&#10;一人当たり有形固定資産（償却資産）額">
          <a:extLst>
            <a:ext uri="{FF2B5EF4-FFF2-40B4-BE49-F238E27FC236}">
              <a16:creationId xmlns:a16="http://schemas.microsoft.com/office/drawing/2014/main" id="{C59EF18C-B900-46CB-A9A4-A89EBDE674FA}"/>
            </a:ext>
          </a:extLst>
        </xdr:cNvPr>
        <xdr:cNvSpPr txBox="1"/>
      </xdr:nvSpPr>
      <xdr:spPr>
        <a:xfrm>
          <a:off x="9281504" y="10318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1,013,475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a:extLst>
            <a:ext uri="{FF2B5EF4-FFF2-40B4-BE49-F238E27FC236}">
              <a16:creationId xmlns:a16="http://schemas.microsoft.com/office/drawing/2014/main" id="{08A1DD67-F848-4895-8131-269BF3D5A0D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a:extLst>
            <a:ext uri="{FF2B5EF4-FFF2-40B4-BE49-F238E27FC236}">
              <a16:creationId xmlns:a16="http://schemas.microsoft.com/office/drawing/2014/main" id="{BF7AED68-24B6-4766-85BF-D3E41954D0E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a:extLst>
            <a:ext uri="{FF2B5EF4-FFF2-40B4-BE49-F238E27FC236}">
              <a16:creationId xmlns:a16="http://schemas.microsoft.com/office/drawing/2014/main" id="{65872AFB-09AD-4BE0-9158-A0922CACE09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a:extLst>
            <a:ext uri="{FF2B5EF4-FFF2-40B4-BE49-F238E27FC236}">
              <a16:creationId xmlns:a16="http://schemas.microsoft.com/office/drawing/2014/main" id="{75662211-8474-4132-8F30-C2B2A2D675A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a:extLst>
            <a:ext uri="{FF2B5EF4-FFF2-40B4-BE49-F238E27FC236}">
              <a16:creationId xmlns:a16="http://schemas.microsoft.com/office/drawing/2014/main" id="{E7848049-AA6E-4418-9AE7-D8F8DB8C5F8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a:extLst>
            <a:ext uri="{FF2B5EF4-FFF2-40B4-BE49-F238E27FC236}">
              <a16:creationId xmlns:a16="http://schemas.microsoft.com/office/drawing/2014/main" id="{A9997854-1E67-455E-9510-BFEF5B50F90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a:extLst>
            <a:ext uri="{FF2B5EF4-FFF2-40B4-BE49-F238E27FC236}">
              <a16:creationId xmlns:a16="http://schemas.microsoft.com/office/drawing/2014/main" id="{933E9C85-FEF0-450C-A1D9-D24C02B5157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a:extLst>
            <a:ext uri="{FF2B5EF4-FFF2-40B4-BE49-F238E27FC236}">
              <a16:creationId xmlns:a16="http://schemas.microsoft.com/office/drawing/2014/main" id="{65A587EA-4FA8-4174-9F4E-1C3E345CD0C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a:extLst>
            <a:ext uri="{FF2B5EF4-FFF2-40B4-BE49-F238E27FC236}">
              <a16:creationId xmlns:a16="http://schemas.microsoft.com/office/drawing/2014/main" id="{546D5642-4E48-4F00-845A-E3A5C30F5E7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a:extLst>
            <a:ext uri="{FF2B5EF4-FFF2-40B4-BE49-F238E27FC236}">
              <a16:creationId xmlns:a16="http://schemas.microsoft.com/office/drawing/2014/main" id="{34F312E4-AB65-4FFC-97AE-3A0F7801395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a:extLst>
            <a:ext uri="{FF2B5EF4-FFF2-40B4-BE49-F238E27FC236}">
              <a16:creationId xmlns:a16="http://schemas.microsoft.com/office/drawing/2014/main" id="{77008D4C-5F3A-471D-904B-E775F16B71B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a:extLst>
            <a:ext uri="{FF2B5EF4-FFF2-40B4-BE49-F238E27FC236}">
              <a16:creationId xmlns:a16="http://schemas.microsoft.com/office/drawing/2014/main" id="{888A1C22-5AF1-4AF2-BD2F-C164DA2EBF08}"/>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a:extLst>
            <a:ext uri="{FF2B5EF4-FFF2-40B4-BE49-F238E27FC236}">
              <a16:creationId xmlns:a16="http://schemas.microsoft.com/office/drawing/2014/main" id="{31FAA0FA-A17D-4B15-BCC6-921E3F8208B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a:extLst>
            <a:ext uri="{FF2B5EF4-FFF2-40B4-BE49-F238E27FC236}">
              <a16:creationId xmlns:a16="http://schemas.microsoft.com/office/drawing/2014/main" id="{2808DF58-72B8-4865-B328-7080BF795407}"/>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a:extLst>
            <a:ext uri="{FF2B5EF4-FFF2-40B4-BE49-F238E27FC236}">
              <a16:creationId xmlns:a16="http://schemas.microsoft.com/office/drawing/2014/main" id="{566E37A9-E267-4FC0-9691-DC36B651A8E2}"/>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a:extLst>
            <a:ext uri="{FF2B5EF4-FFF2-40B4-BE49-F238E27FC236}">
              <a16:creationId xmlns:a16="http://schemas.microsoft.com/office/drawing/2014/main" id="{9D199FDE-E6AF-4E59-A0B4-5329DAAB363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a:extLst>
            <a:ext uri="{FF2B5EF4-FFF2-40B4-BE49-F238E27FC236}">
              <a16:creationId xmlns:a16="http://schemas.microsoft.com/office/drawing/2014/main" id="{6FED0C75-6456-436A-831F-589D0A22915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a:extLst>
            <a:ext uri="{FF2B5EF4-FFF2-40B4-BE49-F238E27FC236}">
              <a16:creationId xmlns:a16="http://schemas.microsoft.com/office/drawing/2014/main" id="{0EE66016-2386-4E0B-8631-F7C080EAEFCB}"/>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a:extLst>
            <a:ext uri="{FF2B5EF4-FFF2-40B4-BE49-F238E27FC236}">
              <a16:creationId xmlns:a16="http://schemas.microsoft.com/office/drawing/2014/main" id="{59F9D104-CE2F-4302-98EE-7601356B83DF}"/>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a:extLst>
            <a:ext uri="{FF2B5EF4-FFF2-40B4-BE49-F238E27FC236}">
              <a16:creationId xmlns:a16="http://schemas.microsoft.com/office/drawing/2014/main" id="{64C543C9-BB52-4D66-A168-DEB6914A0FF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a:extLst>
            <a:ext uri="{FF2B5EF4-FFF2-40B4-BE49-F238E27FC236}">
              <a16:creationId xmlns:a16="http://schemas.microsoft.com/office/drawing/2014/main" id="{421B5A14-79DB-4C70-9859-AAF98B57AC7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a:extLst>
            <a:ext uri="{FF2B5EF4-FFF2-40B4-BE49-F238E27FC236}">
              <a16:creationId xmlns:a16="http://schemas.microsoft.com/office/drawing/2014/main" id="{8153C20C-C965-481E-BF2B-71347C55FC1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a:extLst>
            <a:ext uri="{FF2B5EF4-FFF2-40B4-BE49-F238E27FC236}">
              <a16:creationId xmlns:a16="http://schemas.microsoft.com/office/drawing/2014/main" id="{39D5815E-9FD0-4D53-84EB-6429880E216E}"/>
            </a:ext>
          </a:extLst>
        </xdr:cNvPr>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a:extLst>
            <a:ext uri="{FF2B5EF4-FFF2-40B4-BE49-F238E27FC236}">
              <a16:creationId xmlns:a16="http://schemas.microsoft.com/office/drawing/2014/main" id="{C4E59B9A-C232-4DBA-BA72-234320C9A994}"/>
            </a:ext>
          </a:extLst>
        </xdr:cNvPr>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a:extLst>
            <a:ext uri="{FF2B5EF4-FFF2-40B4-BE49-F238E27FC236}">
              <a16:creationId xmlns:a16="http://schemas.microsoft.com/office/drawing/2014/main" id="{0B191B42-6093-4AC5-B4F5-36C5E31C60F2}"/>
            </a:ext>
          </a:extLst>
        </xdr:cNvPr>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a:extLst>
            <a:ext uri="{FF2B5EF4-FFF2-40B4-BE49-F238E27FC236}">
              <a16:creationId xmlns:a16="http://schemas.microsoft.com/office/drawing/2014/main" id="{4AD57CD6-A528-4361-966D-896E1B547E12}"/>
            </a:ext>
          </a:extLst>
        </xdr:cNvPr>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a:extLst>
            <a:ext uri="{FF2B5EF4-FFF2-40B4-BE49-F238E27FC236}">
              <a16:creationId xmlns:a16="http://schemas.microsoft.com/office/drawing/2014/main" id="{65DC1855-FD9E-4F79-BA9E-456A3C861A07}"/>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a:extLst>
            <a:ext uri="{FF2B5EF4-FFF2-40B4-BE49-F238E27FC236}">
              <a16:creationId xmlns:a16="http://schemas.microsoft.com/office/drawing/2014/main" id="{221A858A-90CE-4C4E-AE7D-BF137FA3212B}"/>
            </a:ext>
          </a:extLst>
        </xdr:cNvPr>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a:extLst>
            <a:ext uri="{FF2B5EF4-FFF2-40B4-BE49-F238E27FC236}">
              <a16:creationId xmlns:a16="http://schemas.microsoft.com/office/drawing/2014/main" id="{059221BE-9A65-464D-9745-75B348A22753}"/>
            </a:ext>
          </a:extLst>
        </xdr:cNvPr>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62737</xdr:rowOff>
    </xdr:from>
    <xdr:to>
      <xdr:col>5</xdr:col>
      <xdr:colOff>409575</xdr:colOff>
      <xdr:row>80</xdr:row>
      <xdr:rowOff>164337</xdr:rowOff>
    </xdr:to>
    <xdr:sp macro="" textlink="">
      <xdr:nvSpPr>
        <xdr:cNvPr id="216" name="フローチャート : 判断 215">
          <a:extLst>
            <a:ext uri="{FF2B5EF4-FFF2-40B4-BE49-F238E27FC236}">
              <a16:creationId xmlns:a16="http://schemas.microsoft.com/office/drawing/2014/main" id="{394FC777-9214-4DB0-8E84-E3DE42DB10F6}"/>
            </a:ext>
          </a:extLst>
        </xdr:cNvPr>
        <xdr:cNvSpPr/>
      </xdr:nvSpPr>
      <xdr:spPr>
        <a:xfrm>
          <a:off x="3746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920DF2F6-8D50-494A-87FB-7E0E7AA302E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E907701E-6AD6-4435-B49B-FCDA16577CB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6716E076-E38D-42C5-BC4D-528C77B9CFC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4383A7D8-3BEA-49BE-8D21-862F4008C4B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C3B1DBB1-C859-4BA5-9C90-375EEBF379A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99313</xdr:rowOff>
    </xdr:from>
    <xdr:to>
      <xdr:col>5</xdr:col>
      <xdr:colOff>409575</xdr:colOff>
      <xdr:row>80</xdr:row>
      <xdr:rowOff>29463</xdr:rowOff>
    </xdr:to>
    <xdr:sp macro="" textlink="">
      <xdr:nvSpPr>
        <xdr:cNvPr id="222" name="円/楕円 221">
          <a:extLst>
            <a:ext uri="{FF2B5EF4-FFF2-40B4-BE49-F238E27FC236}">
              <a16:creationId xmlns:a16="http://schemas.microsoft.com/office/drawing/2014/main" id="{53E35FE9-30DE-47A1-B685-8719234C1D62}"/>
            </a:ext>
          </a:extLst>
        </xdr:cNvPr>
        <xdr:cNvSpPr/>
      </xdr:nvSpPr>
      <xdr:spPr>
        <a:xfrm>
          <a:off x="3746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155464</xdr:rowOff>
    </xdr:from>
    <xdr:ext cx="405111" cy="259045"/>
    <xdr:sp macro="" textlink="">
      <xdr:nvSpPr>
        <xdr:cNvPr id="223" name="n_1aveValue【公営住宅】&#10;有形固定資産減価償却率">
          <a:extLst>
            <a:ext uri="{FF2B5EF4-FFF2-40B4-BE49-F238E27FC236}">
              <a16:creationId xmlns:a16="http://schemas.microsoft.com/office/drawing/2014/main" id="{B8AB0888-BB04-4933-9E55-C0033810B958}"/>
            </a:ext>
          </a:extLst>
        </xdr:cNvPr>
        <xdr:cNvSpPr txBox="1"/>
      </xdr:nvSpPr>
      <xdr:spPr>
        <a:xfrm>
          <a:off x="3582043"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45990</xdr:rowOff>
    </xdr:from>
    <xdr:ext cx="405111" cy="259045"/>
    <xdr:sp macro="" textlink="">
      <xdr:nvSpPr>
        <xdr:cNvPr id="224" name="n_1mainValue【公営住宅】&#10;有形固定資産減価償却率">
          <a:extLst>
            <a:ext uri="{FF2B5EF4-FFF2-40B4-BE49-F238E27FC236}">
              <a16:creationId xmlns:a16="http://schemas.microsoft.com/office/drawing/2014/main" id="{15461D38-2853-48D3-B354-2E6A9AA7CBEE}"/>
            </a:ext>
          </a:extLst>
        </xdr:cNvPr>
        <xdr:cNvSpPr txBox="1"/>
      </xdr:nvSpPr>
      <xdr:spPr>
        <a:xfrm>
          <a:off x="3582043" y="134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a:extLst>
            <a:ext uri="{FF2B5EF4-FFF2-40B4-BE49-F238E27FC236}">
              <a16:creationId xmlns:a16="http://schemas.microsoft.com/office/drawing/2014/main" id="{7CF16B56-4B86-4EA8-9625-D3F0E242433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a:extLst>
            <a:ext uri="{FF2B5EF4-FFF2-40B4-BE49-F238E27FC236}">
              <a16:creationId xmlns:a16="http://schemas.microsoft.com/office/drawing/2014/main" id="{9528C83D-054D-4006-A8D5-8D9D0F78A0D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a:extLst>
            <a:ext uri="{FF2B5EF4-FFF2-40B4-BE49-F238E27FC236}">
              <a16:creationId xmlns:a16="http://schemas.microsoft.com/office/drawing/2014/main" id="{C4C33A18-16E5-47FB-8177-8CE06F5AC2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a:extLst>
            <a:ext uri="{FF2B5EF4-FFF2-40B4-BE49-F238E27FC236}">
              <a16:creationId xmlns:a16="http://schemas.microsoft.com/office/drawing/2014/main" id="{83EF9099-D94B-4D81-A8D8-0B951A638D6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a:extLst>
            <a:ext uri="{FF2B5EF4-FFF2-40B4-BE49-F238E27FC236}">
              <a16:creationId xmlns:a16="http://schemas.microsoft.com/office/drawing/2014/main" id="{3C30AAA3-3A3E-451F-9EB8-A09C7A29E8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a:extLst>
            <a:ext uri="{FF2B5EF4-FFF2-40B4-BE49-F238E27FC236}">
              <a16:creationId xmlns:a16="http://schemas.microsoft.com/office/drawing/2014/main" id="{5C85A225-C58D-47B0-B80A-0D3E2FCF6CC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a:extLst>
            <a:ext uri="{FF2B5EF4-FFF2-40B4-BE49-F238E27FC236}">
              <a16:creationId xmlns:a16="http://schemas.microsoft.com/office/drawing/2014/main" id="{F96F2532-D94E-4BB3-BCDD-5A8CAEFBCDC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a:extLst>
            <a:ext uri="{FF2B5EF4-FFF2-40B4-BE49-F238E27FC236}">
              <a16:creationId xmlns:a16="http://schemas.microsoft.com/office/drawing/2014/main" id="{BE4C851D-78D4-47B0-A215-391CE74C35A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A2AD27E1-551D-41B2-A6B6-3B2440C31E4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a:extLst>
            <a:ext uri="{FF2B5EF4-FFF2-40B4-BE49-F238E27FC236}">
              <a16:creationId xmlns:a16="http://schemas.microsoft.com/office/drawing/2014/main" id="{86054528-7B9C-4E6A-B4EB-112A27D55C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a:extLst>
            <a:ext uri="{FF2B5EF4-FFF2-40B4-BE49-F238E27FC236}">
              <a16:creationId xmlns:a16="http://schemas.microsoft.com/office/drawing/2014/main" id="{FB7D4712-9F85-4E15-BCF3-17CEF62BCB6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a:extLst>
            <a:ext uri="{FF2B5EF4-FFF2-40B4-BE49-F238E27FC236}">
              <a16:creationId xmlns:a16="http://schemas.microsoft.com/office/drawing/2014/main" id="{91173C93-68DC-4385-A985-9E8F092EDFE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a:extLst>
            <a:ext uri="{FF2B5EF4-FFF2-40B4-BE49-F238E27FC236}">
              <a16:creationId xmlns:a16="http://schemas.microsoft.com/office/drawing/2014/main" id="{2A11E992-7CC5-44E9-9C9A-E6064B87CE5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a:extLst>
            <a:ext uri="{FF2B5EF4-FFF2-40B4-BE49-F238E27FC236}">
              <a16:creationId xmlns:a16="http://schemas.microsoft.com/office/drawing/2014/main" id="{7F464BFF-576C-4C38-BD6F-2E253D01EDA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a:extLst>
            <a:ext uri="{FF2B5EF4-FFF2-40B4-BE49-F238E27FC236}">
              <a16:creationId xmlns:a16="http://schemas.microsoft.com/office/drawing/2014/main" id="{3F9F50F7-E42A-48B5-941E-10333B7E3FD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a:extLst>
            <a:ext uri="{FF2B5EF4-FFF2-40B4-BE49-F238E27FC236}">
              <a16:creationId xmlns:a16="http://schemas.microsoft.com/office/drawing/2014/main" id="{4961B281-3A02-42E4-9BB7-974EC80D399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a:extLst>
            <a:ext uri="{FF2B5EF4-FFF2-40B4-BE49-F238E27FC236}">
              <a16:creationId xmlns:a16="http://schemas.microsoft.com/office/drawing/2014/main" id="{ACA412D5-5C58-4138-BBA5-05CF7ECABBE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a:extLst>
            <a:ext uri="{FF2B5EF4-FFF2-40B4-BE49-F238E27FC236}">
              <a16:creationId xmlns:a16="http://schemas.microsoft.com/office/drawing/2014/main" id="{86C68548-A44E-44C1-878F-C013FAADF92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a:extLst>
            <a:ext uri="{FF2B5EF4-FFF2-40B4-BE49-F238E27FC236}">
              <a16:creationId xmlns:a16="http://schemas.microsoft.com/office/drawing/2014/main" id="{75C1BD3F-F367-47D9-A602-91CC40EA1EE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4" name="テキスト ボックス 243">
          <a:extLst>
            <a:ext uri="{FF2B5EF4-FFF2-40B4-BE49-F238E27FC236}">
              <a16:creationId xmlns:a16="http://schemas.microsoft.com/office/drawing/2014/main" id="{C0663FBA-489E-46C0-84E2-09E0E2B6BC22}"/>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a:extLst>
            <a:ext uri="{FF2B5EF4-FFF2-40B4-BE49-F238E27FC236}">
              <a16:creationId xmlns:a16="http://schemas.microsoft.com/office/drawing/2014/main" id="{BACBD9C2-FCC2-4D2F-B1D5-DBBA42AA4B3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6" name="テキスト ボックス 245">
          <a:extLst>
            <a:ext uri="{FF2B5EF4-FFF2-40B4-BE49-F238E27FC236}">
              <a16:creationId xmlns:a16="http://schemas.microsoft.com/office/drawing/2014/main" id="{7947C8B2-FC5B-4BCA-8F58-3FC804D43B34}"/>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a:extLst>
            <a:ext uri="{FF2B5EF4-FFF2-40B4-BE49-F238E27FC236}">
              <a16:creationId xmlns:a16="http://schemas.microsoft.com/office/drawing/2014/main" id="{A0FF939C-6917-4442-9B9E-95F5A89E086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a:extLst>
            <a:ext uri="{FF2B5EF4-FFF2-40B4-BE49-F238E27FC236}">
              <a16:creationId xmlns:a16="http://schemas.microsoft.com/office/drawing/2014/main" id="{15B7505A-0EBC-4AAD-9277-DE2C8136B84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a:extLst>
            <a:ext uri="{FF2B5EF4-FFF2-40B4-BE49-F238E27FC236}">
              <a16:creationId xmlns:a16="http://schemas.microsoft.com/office/drawing/2014/main" id="{1F187D08-CF48-49A2-98A2-913364C426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0" name="直線コネクタ 249">
          <a:extLst>
            <a:ext uri="{FF2B5EF4-FFF2-40B4-BE49-F238E27FC236}">
              <a16:creationId xmlns:a16="http://schemas.microsoft.com/office/drawing/2014/main" id="{1BECC945-C69E-44D7-86E4-E06364E8C9BF}"/>
            </a:ext>
          </a:extLst>
        </xdr:cNvPr>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1" name="【公営住宅】&#10;一人当たり面積最小値テキスト">
          <a:extLst>
            <a:ext uri="{FF2B5EF4-FFF2-40B4-BE49-F238E27FC236}">
              <a16:creationId xmlns:a16="http://schemas.microsoft.com/office/drawing/2014/main" id="{47A659B5-66A8-4C01-9E3A-19A383E37BFE}"/>
            </a:ext>
          </a:extLst>
        </xdr:cNvPr>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2" name="直線コネクタ 251">
          <a:extLst>
            <a:ext uri="{FF2B5EF4-FFF2-40B4-BE49-F238E27FC236}">
              <a16:creationId xmlns:a16="http://schemas.microsoft.com/office/drawing/2014/main" id="{4E9A9098-2833-4EF0-9B26-7CF9C13A2EC6}"/>
            </a:ext>
          </a:extLst>
        </xdr:cNvPr>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3" name="【公営住宅】&#10;一人当たり面積最大値テキスト">
          <a:extLst>
            <a:ext uri="{FF2B5EF4-FFF2-40B4-BE49-F238E27FC236}">
              <a16:creationId xmlns:a16="http://schemas.microsoft.com/office/drawing/2014/main" id="{2418DD02-74F8-4D8D-B59B-B84D007BCA1D}"/>
            </a:ext>
          </a:extLst>
        </xdr:cNvPr>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4" name="直線コネクタ 253">
          <a:extLst>
            <a:ext uri="{FF2B5EF4-FFF2-40B4-BE49-F238E27FC236}">
              <a16:creationId xmlns:a16="http://schemas.microsoft.com/office/drawing/2014/main" id="{9CE53450-7739-44C8-8FFA-325E4DF0C517}"/>
            </a:ext>
          </a:extLst>
        </xdr:cNvPr>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5" name="【公営住宅】&#10;一人当たり面積平均値テキスト">
          <a:extLst>
            <a:ext uri="{FF2B5EF4-FFF2-40B4-BE49-F238E27FC236}">
              <a16:creationId xmlns:a16="http://schemas.microsoft.com/office/drawing/2014/main" id="{748731FA-18A7-468A-BA5A-161EA8B07C03}"/>
            </a:ext>
          </a:extLst>
        </xdr:cNvPr>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56" name="フローチャート : 判断 255">
          <a:extLst>
            <a:ext uri="{FF2B5EF4-FFF2-40B4-BE49-F238E27FC236}">
              <a16:creationId xmlns:a16="http://schemas.microsoft.com/office/drawing/2014/main" id="{9FEB1300-EEFC-4B7B-9238-D72AC0803204}"/>
            </a:ext>
          </a:extLst>
        </xdr:cNvPr>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22569</xdr:rowOff>
    </xdr:from>
    <xdr:to>
      <xdr:col>14</xdr:col>
      <xdr:colOff>79375</xdr:colOff>
      <xdr:row>85</xdr:row>
      <xdr:rowOff>124169</xdr:rowOff>
    </xdr:to>
    <xdr:sp macro="" textlink="">
      <xdr:nvSpPr>
        <xdr:cNvPr id="257" name="フローチャート : 判断 256">
          <a:extLst>
            <a:ext uri="{FF2B5EF4-FFF2-40B4-BE49-F238E27FC236}">
              <a16:creationId xmlns:a16="http://schemas.microsoft.com/office/drawing/2014/main" id="{38EFD486-4D1E-41C6-B873-ABDFAD787B13}"/>
            </a:ext>
          </a:extLst>
        </xdr:cNvPr>
        <xdr:cNvSpPr/>
      </xdr:nvSpPr>
      <xdr:spPr>
        <a:xfrm>
          <a:off x="9588500" y="145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459E0EE0-9BA6-4DE8-AA61-1F96DE6ADE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FCF98E22-039B-427D-8ED9-70208329900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4A7A33D8-FAAF-4032-B139-5EA224E6AD5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94E53983-26F1-4B7E-85A3-BD63527D7E8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8C6085E5-2DF2-403C-8360-DAA83FCDB9F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148191</xdr:rowOff>
    </xdr:from>
    <xdr:to>
      <xdr:col>14</xdr:col>
      <xdr:colOff>79375</xdr:colOff>
      <xdr:row>86</xdr:row>
      <xdr:rowOff>78341</xdr:rowOff>
    </xdr:to>
    <xdr:sp macro="" textlink="">
      <xdr:nvSpPr>
        <xdr:cNvPr id="263" name="円/楕円 262">
          <a:extLst>
            <a:ext uri="{FF2B5EF4-FFF2-40B4-BE49-F238E27FC236}">
              <a16:creationId xmlns:a16="http://schemas.microsoft.com/office/drawing/2014/main" id="{28232374-C478-4553-AA06-3DD9825B15E0}"/>
            </a:ext>
          </a:extLst>
        </xdr:cNvPr>
        <xdr:cNvSpPr/>
      </xdr:nvSpPr>
      <xdr:spPr>
        <a:xfrm>
          <a:off x="9588500" y="1472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140696</xdr:rowOff>
    </xdr:from>
    <xdr:ext cx="469744" cy="259045"/>
    <xdr:sp macro="" textlink="">
      <xdr:nvSpPr>
        <xdr:cNvPr id="264" name="n_1aveValue【公営住宅】&#10;一人当たり面積">
          <a:extLst>
            <a:ext uri="{FF2B5EF4-FFF2-40B4-BE49-F238E27FC236}">
              <a16:creationId xmlns:a16="http://schemas.microsoft.com/office/drawing/2014/main" id="{467B3701-7573-46CC-B22B-F26D21115D63}"/>
            </a:ext>
          </a:extLst>
        </xdr:cNvPr>
        <xdr:cNvSpPr txBox="1"/>
      </xdr:nvSpPr>
      <xdr:spPr>
        <a:xfrm>
          <a:off x="9391727" y="143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69468</xdr:rowOff>
    </xdr:from>
    <xdr:ext cx="469744" cy="259045"/>
    <xdr:sp macro="" textlink="">
      <xdr:nvSpPr>
        <xdr:cNvPr id="265" name="n_1mainValue【公営住宅】&#10;一人当たり面積">
          <a:extLst>
            <a:ext uri="{FF2B5EF4-FFF2-40B4-BE49-F238E27FC236}">
              <a16:creationId xmlns:a16="http://schemas.microsoft.com/office/drawing/2014/main" id="{B8A71968-2C1C-4ED9-A645-B60CEE7DF6D9}"/>
            </a:ext>
          </a:extLst>
        </xdr:cNvPr>
        <xdr:cNvSpPr txBox="1"/>
      </xdr:nvSpPr>
      <xdr:spPr>
        <a:xfrm>
          <a:off x="9391727" y="1481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a:extLst>
            <a:ext uri="{FF2B5EF4-FFF2-40B4-BE49-F238E27FC236}">
              <a16:creationId xmlns:a16="http://schemas.microsoft.com/office/drawing/2014/main" id="{FCB44C27-F100-476B-9973-ACB5631CFB5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a:extLst>
            <a:ext uri="{FF2B5EF4-FFF2-40B4-BE49-F238E27FC236}">
              <a16:creationId xmlns:a16="http://schemas.microsoft.com/office/drawing/2014/main" id="{A27D6E6E-A9C7-4641-882A-B8F7AA20252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a:extLst>
            <a:ext uri="{FF2B5EF4-FFF2-40B4-BE49-F238E27FC236}">
              <a16:creationId xmlns:a16="http://schemas.microsoft.com/office/drawing/2014/main" id="{FFCF48DC-31AE-4116-9B6C-CCB57D270D4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a:extLst>
            <a:ext uri="{FF2B5EF4-FFF2-40B4-BE49-F238E27FC236}">
              <a16:creationId xmlns:a16="http://schemas.microsoft.com/office/drawing/2014/main" id="{B541C34B-1AA3-440D-B7BD-65A334CA2FE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a:extLst>
            <a:ext uri="{FF2B5EF4-FFF2-40B4-BE49-F238E27FC236}">
              <a16:creationId xmlns:a16="http://schemas.microsoft.com/office/drawing/2014/main" id="{D6645ABF-E832-46BB-A74E-D08E6387317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a:extLst>
            <a:ext uri="{FF2B5EF4-FFF2-40B4-BE49-F238E27FC236}">
              <a16:creationId xmlns:a16="http://schemas.microsoft.com/office/drawing/2014/main" id="{E83DE280-3802-41E4-87B4-8140C3B4C69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a:extLst>
            <a:ext uri="{FF2B5EF4-FFF2-40B4-BE49-F238E27FC236}">
              <a16:creationId xmlns:a16="http://schemas.microsoft.com/office/drawing/2014/main" id="{54A59F1C-8681-4F3E-8773-39C3068CC0B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a:extLst>
            <a:ext uri="{FF2B5EF4-FFF2-40B4-BE49-F238E27FC236}">
              <a16:creationId xmlns:a16="http://schemas.microsoft.com/office/drawing/2014/main" id="{0418F223-437D-4E6D-9A4D-F0C440AD277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a:extLst>
            <a:ext uri="{FF2B5EF4-FFF2-40B4-BE49-F238E27FC236}">
              <a16:creationId xmlns:a16="http://schemas.microsoft.com/office/drawing/2014/main" id="{CB60C994-73E3-47BE-A6AB-FED4E9D7B21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a:extLst>
            <a:ext uri="{FF2B5EF4-FFF2-40B4-BE49-F238E27FC236}">
              <a16:creationId xmlns:a16="http://schemas.microsoft.com/office/drawing/2014/main" id="{EE45A328-DAEC-4503-BC59-83CEDD92C29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a:extLst>
            <a:ext uri="{FF2B5EF4-FFF2-40B4-BE49-F238E27FC236}">
              <a16:creationId xmlns:a16="http://schemas.microsoft.com/office/drawing/2014/main" id="{28D81C79-C5EA-440C-B91E-346CD05AC1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a:extLst>
            <a:ext uri="{FF2B5EF4-FFF2-40B4-BE49-F238E27FC236}">
              <a16:creationId xmlns:a16="http://schemas.microsoft.com/office/drawing/2014/main" id="{1A0F03DC-2DC7-476F-8548-FED83C8DF20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a:extLst>
            <a:ext uri="{FF2B5EF4-FFF2-40B4-BE49-F238E27FC236}">
              <a16:creationId xmlns:a16="http://schemas.microsoft.com/office/drawing/2014/main" id="{0BF64927-F396-4EC5-AC0C-7746D09B05D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a:extLst>
            <a:ext uri="{FF2B5EF4-FFF2-40B4-BE49-F238E27FC236}">
              <a16:creationId xmlns:a16="http://schemas.microsoft.com/office/drawing/2014/main" id="{44509454-A9A9-46FE-AAB7-6EB20776685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a:extLst>
            <a:ext uri="{FF2B5EF4-FFF2-40B4-BE49-F238E27FC236}">
              <a16:creationId xmlns:a16="http://schemas.microsoft.com/office/drawing/2014/main" id="{89F1CE5E-6E7F-4031-BD32-A0C373965CF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a:extLst>
            <a:ext uri="{FF2B5EF4-FFF2-40B4-BE49-F238E27FC236}">
              <a16:creationId xmlns:a16="http://schemas.microsoft.com/office/drawing/2014/main" id="{3DD29ECF-DFF6-422E-8222-3700E9814BE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a:extLst>
            <a:ext uri="{FF2B5EF4-FFF2-40B4-BE49-F238E27FC236}">
              <a16:creationId xmlns:a16="http://schemas.microsoft.com/office/drawing/2014/main" id="{5173A4ED-6E4C-4931-BD40-2D53F37D23A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a:extLst>
            <a:ext uri="{FF2B5EF4-FFF2-40B4-BE49-F238E27FC236}">
              <a16:creationId xmlns:a16="http://schemas.microsoft.com/office/drawing/2014/main" id="{C765A74C-9ABD-4E06-9F91-838F18D367B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a:extLst>
            <a:ext uri="{FF2B5EF4-FFF2-40B4-BE49-F238E27FC236}">
              <a16:creationId xmlns:a16="http://schemas.microsoft.com/office/drawing/2014/main" id="{A65A1835-5725-44BD-BCC9-15DEAAB40E8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a:extLst>
            <a:ext uri="{FF2B5EF4-FFF2-40B4-BE49-F238E27FC236}">
              <a16:creationId xmlns:a16="http://schemas.microsoft.com/office/drawing/2014/main" id="{6F0F9F38-832A-4926-866A-7B6BDC63BEB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a:extLst>
            <a:ext uri="{FF2B5EF4-FFF2-40B4-BE49-F238E27FC236}">
              <a16:creationId xmlns:a16="http://schemas.microsoft.com/office/drawing/2014/main" id="{31731DA5-6B05-4DA3-A47E-F3D5B74F659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a:extLst>
            <a:ext uri="{FF2B5EF4-FFF2-40B4-BE49-F238E27FC236}">
              <a16:creationId xmlns:a16="http://schemas.microsoft.com/office/drawing/2014/main" id="{124F5DF8-86AA-4E29-AD4A-F54E3AA6F10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a:extLst>
            <a:ext uri="{FF2B5EF4-FFF2-40B4-BE49-F238E27FC236}">
              <a16:creationId xmlns:a16="http://schemas.microsoft.com/office/drawing/2014/main" id="{3DC963A6-78EE-4C52-AFE5-423A26CF5EB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a:extLst>
            <a:ext uri="{FF2B5EF4-FFF2-40B4-BE49-F238E27FC236}">
              <a16:creationId xmlns:a16="http://schemas.microsoft.com/office/drawing/2014/main" id="{80E8E7CC-F2CD-470A-AA4F-FD3AD38F7B9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a:extLst>
            <a:ext uri="{FF2B5EF4-FFF2-40B4-BE49-F238E27FC236}">
              <a16:creationId xmlns:a16="http://schemas.microsoft.com/office/drawing/2014/main" id="{E52461B8-3770-4B15-A87C-706A5D2C727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a:extLst>
            <a:ext uri="{FF2B5EF4-FFF2-40B4-BE49-F238E27FC236}">
              <a16:creationId xmlns:a16="http://schemas.microsoft.com/office/drawing/2014/main" id="{32667526-B802-4248-9E96-466D696DC0A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2" name="直線コネクタ 291">
          <a:extLst>
            <a:ext uri="{FF2B5EF4-FFF2-40B4-BE49-F238E27FC236}">
              <a16:creationId xmlns:a16="http://schemas.microsoft.com/office/drawing/2014/main" id="{7B914786-3B63-4D5E-9BA4-7061251F19C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3" name="テキスト ボックス 292">
          <a:extLst>
            <a:ext uri="{FF2B5EF4-FFF2-40B4-BE49-F238E27FC236}">
              <a16:creationId xmlns:a16="http://schemas.microsoft.com/office/drawing/2014/main" id="{20E81A55-88EB-4673-A284-B0ED08BCF9F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4" name="直線コネクタ 293">
          <a:extLst>
            <a:ext uri="{FF2B5EF4-FFF2-40B4-BE49-F238E27FC236}">
              <a16:creationId xmlns:a16="http://schemas.microsoft.com/office/drawing/2014/main" id="{C1076965-9F87-4C1A-9E28-4AEF2B3A712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5" name="テキスト ボックス 294">
          <a:extLst>
            <a:ext uri="{FF2B5EF4-FFF2-40B4-BE49-F238E27FC236}">
              <a16:creationId xmlns:a16="http://schemas.microsoft.com/office/drawing/2014/main" id="{64661BCE-A7BD-4126-9F5D-82B6217509C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6" name="直線コネクタ 295">
          <a:extLst>
            <a:ext uri="{FF2B5EF4-FFF2-40B4-BE49-F238E27FC236}">
              <a16:creationId xmlns:a16="http://schemas.microsoft.com/office/drawing/2014/main" id="{4985EEA0-4737-47A6-A3C7-0F3482072E4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7" name="テキスト ボックス 296">
          <a:extLst>
            <a:ext uri="{FF2B5EF4-FFF2-40B4-BE49-F238E27FC236}">
              <a16:creationId xmlns:a16="http://schemas.microsoft.com/office/drawing/2014/main" id="{CB3CBCB6-7C8D-4BE3-AEFD-70158E04E86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8" name="直線コネクタ 297">
          <a:extLst>
            <a:ext uri="{FF2B5EF4-FFF2-40B4-BE49-F238E27FC236}">
              <a16:creationId xmlns:a16="http://schemas.microsoft.com/office/drawing/2014/main" id="{9AF1C554-A23C-40D0-8BC1-EC6455512F9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9" name="テキスト ボックス 298">
          <a:extLst>
            <a:ext uri="{FF2B5EF4-FFF2-40B4-BE49-F238E27FC236}">
              <a16:creationId xmlns:a16="http://schemas.microsoft.com/office/drawing/2014/main" id="{B371B418-7275-4C02-9618-2C6743EA40A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0" name="直線コネクタ 299">
          <a:extLst>
            <a:ext uri="{FF2B5EF4-FFF2-40B4-BE49-F238E27FC236}">
              <a16:creationId xmlns:a16="http://schemas.microsoft.com/office/drawing/2014/main" id="{8884E0E5-58AE-47CD-910D-11BD90BB74D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1" name="テキスト ボックス 300">
          <a:extLst>
            <a:ext uri="{FF2B5EF4-FFF2-40B4-BE49-F238E27FC236}">
              <a16:creationId xmlns:a16="http://schemas.microsoft.com/office/drawing/2014/main" id="{B2A094C5-39BF-4C72-BCA9-C1EF323789C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2" name="直線コネクタ 301">
          <a:extLst>
            <a:ext uri="{FF2B5EF4-FFF2-40B4-BE49-F238E27FC236}">
              <a16:creationId xmlns:a16="http://schemas.microsoft.com/office/drawing/2014/main" id="{1E75930C-3750-419B-8455-F38A50B0853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3" name="テキスト ボックス 302">
          <a:extLst>
            <a:ext uri="{FF2B5EF4-FFF2-40B4-BE49-F238E27FC236}">
              <a16:creationId xmlns:a16="http://schemas.microsoft.com/office/drawing/2014/main" id="{CA56D8E4-979E-43FF-A3CB-1B4EAFB292D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a:extLst>
            <a:ext uri="{FF2B5EF4-FFF2-40B4-BE49-F238E27FC236}">
              <a16:creationId xmlns:a16="http://schemas.microsoft.com/office/drawing/2014/main" id="{791E9C06-6C25-4CD2-992A-4EFD78A831A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a:extLst>
            <a:ext uri="{FF2B5EF4-FFF2-40B4-BE49-F238E27FC236}">
              <a16:creationId xmlns:a16="http://schemas.microsoft.com/office/drawing/2014/main" id="{B3CAE4F2-77BC-451C-9764-24348CC6AB4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a:extLst>
            <a:ext uri="{FF2B5EF4-FFF2-40B4-BE49-F238E27FC236}">
              <a16:creationId xmlns:a16="http://schemas.microsoft.com/office/drawing/2014/main" id="{F5981418-770D-4BC0-8E18-D484E22B80C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07" name="直線コネクタ 306">
          <a:extLst>
            <a:ext uri="{FF2B5EF4-FFF2-40B4-BE49-F238E27FC236}">
              <a16:creationId xmlns:a16="http://schemas.microsoft.com/office/drawing/2014/main" id="{9CB0ADB2-8A65-4F8E-B89A-5A1978EB5C25}"/>
            </a:ext>
          </a:extLst>
        </xdr:cNvPr>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08" name="【認定こども園・幼稚園・保育所】&#10;有形固定資産減価償却率最小値テキスト">
          <a:extLst>
            <a:ext uri="{FF2B5EF4-FFF2-40B4-BE49-F238E27FC236}">
              <a16:creationId xmlns:a16="http://schemas.microsoft.com/office/drawing/2014/main" id="{5E87ED5B-FF62-4E38-B16E-1D5CC4FC830B}"/>
            </a:ext>
          </a:extLst>
        </xdr:cNvPr>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09" name="直線コネクタ 308">
          <a:extLst>
            <a:ext uri="{FF2B5EF4-FFF2-40B4-BE49-F238E27FC236}">
              <a16:creationId xmlns:a16="http://schemas.microsoft.com/office/drawing/2014/main" id="{6106D135-4912-4D2C-8ACA-964140288255}"/>
            </a:ext>
          </a:extLst>
        </xdr:cNvPr>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0" name="【認定こども園・幼稚園・保育所】&#10;有形固定資産減価償却率最大値テキスト">
          <a:extLst>
            <a:ext uri="{FF2B5EF4-FFF2-40B4-BE49-F238E27FC236}">
              <a16:creationId xmlns:a16="http://schemas.microsoft.com/office/drawing/2014/main" id="{8E841EA7-8C32-4EF2-8EE4-FBDC184655A3}"/>
            </a:ext>
          </a:extLst>
        </xdr:cNvPr>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1" name="直線コネクタ 310">
          <a:extLst>
            <a:ext uri="{FF2B5EF4-FFF2-40B4-BE49-F238E27FC236}">
              <a16:creationId xmlns:a16="http://schemas.microsoft.com/office/drawing/2014/main" id="{D4E10CA7-2EFE-411E-BC3A-939CC6FDDD3E}"/>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2" name="【認定こども園・幼稚園・保育所】&#10;有形固定資産減価償却率平均値テキスト">
          <a:extLst>
            <a:ext uri="{FF2B5EF4-FFF2-40B4-BE49-F238E27FC236}">
              <a16:creationId xmlns:a16="http://schemas.microsoft.com/office/drawing/2014/main" id="{997423C1-340B-42BA-B111-E97F616D9ABB}"/>
            </a:ext>
          </a:extLst>
        </xdr:cNvPr>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3" name="フローチャート : 判断 312">
          <a:extLst>
            <a:ext uri="{FF2B5EF4-FFF2-40B4-BE49-F238E27FC236}">
              <a16:creationId xmlns:a16="http://schemas.microsoft.com/office/drawing/2014/main" id="{E5D95ECF-FAB0-4556-BA9F-D77967E9861E}"/>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15603</xdr:rowOff>
    </xdr:from>
    <xdr:to>
      <xdr:col>22</xdr:col>
      <xdr:colOff>415925</xdr:colOff>
      <xdr:row>37</xdr:row>
      <xdr:rowOff>117203</xdr:rowOff>
    </xdr:to>
    <xdr:sp macro="" textlink="">
      <xdr:nvSpPr>
        <xdr:cNvPr id="314" name="フローチャート : 判断 313">
          <a:extLst>
            <a:ext uri="{FF2B5EF4-FFF2-40B4-BE49-F238E27FC236}">
              <a16:creationId xmlns:a16="http://schemas.microsoft.com/office/drawing/2014/main" id="{4688C385-2846-47A8-9183-104F7557C144}"/>
            </a:ext>
          </a:extLst>
        </xdr:cNvPr>
        <xdr:cNvSpPr/>
      </xdr:nvSpPr>
      <xdr:spPr>
        <a:xfrm>
          <a:off x="15430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6AB40735-1AC1-49AF-A81B-32997028055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394481FC-9C3B-4F18-8BF2-4B6348C36CC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F21CD6F9-20D5-4FC4-9943-97AC3E86CEB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B0940D4-A783-4E03-8ECE-9B703D3D888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4AEC9D90-AACE-4732-A9F4-6AC85E47D86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18869</xdr:rowOff>
    </xdr:from>
    <xdr:to>
      <xdr:col>22</xdr:col>
      <xdr:colOff>415925</xdr:colOff>
      <xdr:row>36</xdr:row>
      <xdr:rowOff>120469</xdr:rowOff>
    </xdr:to>
    <xdr:sp macro="" textlink="">
      <xdr:nvSpPr>
        <xdr:cNvPr id="320" name="円/楕円 319">
          <a:extLst>
            <a:ext uri="{FF2B5EF4-FFF2-40B4-BE49-F238E27FC236}">
              <a16:creationId xmlns:a16="http://schemas.microsoft.com/office/drawing/2014/main" id="{E8CF0E55-1719-4BF1-A0B9-E6E8D1AAFB01}"/>
            </a:ext>
          </a:extLst>
        </xdr:cNvPr>
        <xdr:cNvSpPr/>
      </xdr:nvSpPr>
      <xdr:spPr>
        <a:xfrm>
          <a:off x="15430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108330</xdr:rowOff>
    </xdr:from>
    <xdr:ext cx="405111" cy="259045"/>
    <xdr:sp macro="" textlink="">
      <xdr:nvSpPr>
        <xdr:cNvPr id="321" name="n_1aveValue【認定こども園・幼稚園・保育所】&#10;有形固定資産減価償却率">
          <a:extLst>
            <a:ext uri="{FF2B5EF4-FFF2-40B4-BE49-F238E27FC236}">
              <a16:creationId xmlns:a16="http://schemas.microsoft.com/office/drawing/2014/main" id="{EB7ADEE4-D13B-4CEB-A01F-6856A1E5F182}"/>
            </a:ext>
          </a:extLst>
        </xdr:cNvPr>
        <xdr:cNvSpPr txBox="1"/>
      </xdr:nvSpPr>
      <xdr:spPr>
        <a:xfrm>
          <a:off x="15266043"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136996</xdr:rowOff>
    </xdr:from>
    <xdr:ext cx="405111" cy="259045"/>
    <xdr:sp macro="" textlink="">
      <xdr:nvSpPr>
        <xdr:cNvPr id="322" name="n_1mainValue【認定こども園・幼稚園・保育所】&#10;有形固定資産減価償却率">
          <a:extLst>
            <a:ext uri="{FF2B5EF4-FFF2-40B4-BE49-F238E27FC236}">
              <a16:creationId xmlns:a16="http://schemas.microsoft.com/office/drawing/2014/main" id="{12F3132A-82DF-4FB5-BD73-FCA828487A5B}"/>
            </a:ext>
          </a:extLst>
        </xdr:cNvPr>
        <xdr:cNvSpPr txBox="1"/>
      </xdr:nvSpPr>
      <xdr:spPr>
        <a:xfrm>
          <a:off x="15266043"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a:extLst>
            <a:ext uri="{FF2B5EF4-FFF2-40B4-BE49-F238E27FC236}">
              <a16:creationId xmlns:a16="http://schemas.microsoft.com/office/drawing/2014/main" id="{F81F16E7-FB74-4A74-9B25-3D70D0D21B4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a:extLst>
            <a:ext uri="{FF2B5EF4-FFF2-40B4-BE49-F238E27FC236}">
              <a16:creationId xmlns:a16="http://schemas.microsoft.com/office/drawing/2014/main" id="{D5EE7671-5522-4961-A519-1BAE7F1DD02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a:extLst>
            <a:ext uri="{FF2B5EF4-FFF2-40B4-BE49-F238E27FC236}">
              <a16:creationId xmlns:a16="http://schemas.microsoft.com/office/drawing/2014/main" id="{24194C26-85CD-4398-9023-9E588889A5A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a:extLst>
            <a:ext uri="{FF2B5EF4-FFF2-40B4-BE49-F238E27FC236}">
              <a16:creationId xmlns:a16="http://schemas.microsoft.com/office/drawing/2014/main" id="{F23E9E2D-CD44-443E-A263-3E2C3679DAA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a:extLst>
            <a:ext uri="{FF2B5EF4-FFF2-40B4-BE49-F238E27FC236}">
              <a16:creationId xmlns:a16="http://schemas.microsoft.com/office/drawing/2014/main" id="{F1FEBCA2-53B8-4CBC-8768-166B781CE87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a:extLst>
            <a:ext uri="{FF2B5EF4-FFF2-40B4-BE49-F238E27FC236}">
              <a16:creationId xmlns:a16="http://schemas.microsoft.com/office/drawing/2014/main" id="{996BEC06-9C38-4441-A965-4614BAC96F3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a:extLst>
            <a:ext uri="{FF2B5EF4-FFF2-40B4-BE49-F238E27FC236}">
              <a16:creationId xmlns:a16="http://schemas.microsoft.com/office/drawing/2014/main" id="{CDCEFF6C-23BB-4C97-BC9E-B9218B8DA19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a:extLst>
            <a:ext uri="{FF2B5EF4-FFF2-40B4-BE49-F238E27FC236}">
              <a16:creationId xmlns:a16="http://schemas.microsoft.com/office/drawing/2014/main" id="{848B047B-9A03-4062-B838-288C5B5D569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a:extLst>
            <a:ext uri="{FF2B5EF4-FFF2-40B4-BE49-F238E27FC236}">
              <a16:creationId xmlns:a16="http://schemas.microsoft.com/office/drawing/2014/main" id="{660CB4DE-E52F-4293-85F0-9BE2D0F782A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a:extLst>
            <a:ext uri="{FF2B5EF4-FFF2-40B4-BE49-F238E27FC236}">
              <a16:creationId xmlns:a16="http://schemas.microsoft.com/office/drawing/2014/main" id="{9760385D-48D9-4A52-8740-C616FE0FAAD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a:extLst>
            <a:ext uri="{FF2B5EF4-FFF2-40B4-BE49-F238E27FC236}">
              <a16:creationId xmlns:a16="http://schemas.microsoft.com/office/drawing/2014/main" id="{00141B15-ADB5-45DA-BE23-CE3903DF6B6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a:extLst>
            <a:ext uri="{FF2B5EF4-FFF2-40B4-BE49-F238E27FC236}">
              <a16:creationId xmlns:a16="http://schemas.microsoft.com/office/drawing/2014/main" id="{03B7D3F3-ABA1-4172-A23B-7C34A710017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a:extLst>
            <a:ext uri="{FF2B5EF4-FFF2-40B4-BE49-F238E27FC236}">
              <a16:creationId xmlns:a16="http://schemas.microsoft.com/office/drawing/2014/main" id="{0FFF2281-E281-4A5D-A310-A73DFDEC623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6" name="テキスト ボックス 335">
          <a:extLst>
            <a:ext uri="{FF2B5EF4-FFF2-40B4-BE49-F238E27FC236}">
              <a16:creationId xmlns:a16="http://schemas.microsoft.com/office/drawing/2014/main" id="{BCE74CD9-D09E-49EB-A084-DE2FA86182AD}"/>
            </a:ext>
          </a:extLst>
        </xdr:cNvPr>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a:extLst>
            <a:ext uri="{FF2B5EF4-FFF2-40B4-BE49-F238E27FC236}">
              <a16:creationId xmlns:a16="http://schemas.microsoft.com/office/drawing/2014/main" id="{0787358E-B78A-4E82-A7E3-DD4489A5971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38" name="テキスト ボックス 337">
          <a:extLst>
            <a:ext uri="{FF2B5EF4-FFF2-40B4-BE49-F238E27FC236}">
              <a16:creationId xmlns:a16="http://schemas.microsoft.com/office/drawing/2014/main" id="{7DA82166-99A2-4049-8B08-9739A83CCC4C}"/>
            </a:ext>
          </a:extLst>
        </xdr:cNvPr>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a:extLst>
            <a:ext uri="{FF2B5EF4-FFF2-40B4-BE49-F238E27FC236}">
              <a16:creationId xmlns:a16="http://schemas.microsoft.com/office/drawing/2014/main" id="{04F0C264-67A7-49F8-ACE5-3B694DDC64F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0" name="テキスト ボックス 339">
          <a:extLst>
            <a:ext uri="{FF2B5EF4-FFF2-40B4-BE49-F238E27FC236}">
              <a16:creationId xmlns:a16="http://schemas.microsoft.com/office/drawing/2014/main" id="{9E936915-A1B6-4FB0-A396-D7DE10A2782C}"/>
            </a:ext>
          </a:extLst>
        </xdr:cNvPr>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a:extLst>
            <a:ext uri="{FF2B5EF4-FFF2-40B4-BE49-F238E27FC236}">
              <a16:creationId xmlns:a16="http://schemas.microsoft.com/office/drawing/2014/main" id="{E3FD627E-CC2F-4913-8B0F-67524E394C6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2" name="テキスト ボックス 341">
          <a:extLst>
            <a:ext uri="{FF2B5EF4-FFF2-40B4-BE49-F238E27FC236}">
              <a16:creationId xmlns:a16="http://schemas.microsoft.com/office/drawing/2014/main" id="{1B58B759-33EF-4F83-B84E-8CFE4537FA64}"/>
            </a:ext>
          </a:extLst>
        </xdr:cNvPr>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a:extLst>
            <a:ext uri="{FF2B5EF4-FFF2-40B4-BE49-F238E27FC236}">
              <a16:creationId xmlns:a16="http://schemas.microsoft.com/office/drawing/2014/main" id="{463869A7-B1B4-4CF3-A4AC-41C6BD7B2D0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4" name="直線コネクタ 343">
          <a:extLst>
            <a:ext uri="{FF2B5EF4-FFF2-40B4-BE49-F238E27FC236}">
              <a16:creationId xmlns:a16="http://schemas.microsoft.com/office/drawing/2014/main" id="{A851D8A2-EC10-464D-AA2A-81FB24BA34AD}"/>
            </a:ext>
          </a:extLst>
        </xdr:cNvPr>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5" name="【認定こども園・幼稚園・保育所】&#10;一人当たり面積最小値テキスト">
          <a:extLst>
            <a:ext uri="{FF2B5EF4-FFF2-40B4-BE49-F238E27FC236}">
              <a16:creationId xmlns:a16="http://schemas.microsoft.com/office/drawing/2014/main" id="{B940EE00-9CC5-4F0A-B06A-9A28DED8BEB6}"/>
            </a:ext>
          </a:extLst>
        </xdr:cNvPr>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6" name="直線コネクタ 345">
          <a:extLst>
            <a:ext uri="{FF2B5EF4-FFF2-40B4-BE49-F238E27FC236}">
              <a16:creationId xmlns:a16="http://schemas.microsoft.com/office/drawing/2014/main" id="{52F62669-A138-4174-8443-329508041555}"/>
            </a:ext>
          </a:extLst>
        </xdr:cNvPr>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47" name="【認定こども園・幼稚園・保育所】&#10;一人当たり面積最大値テキスト">
          <a:extLst>
            <a:ext uri="{FF2B5EF4-FFF2-40B4-BE49-F238E27FC236}">
              <a16:creationId xmlns:a16="http://schemas.microsoft.com/office/drawing/2014/main" id="{B7854CB5-5F24-41CF-984C-7FDB1C191437}"/>
            </a:ext>
          </a:extLst>
        </xdr:cNvPr>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48" name="直線コネクタ 347">
          <a:extLst>
            <a:ext uri="{FF2B5EF4-FFF2-40B4-BE49-F238E27FC236}">
              <a16:creationId xmlns:a16="http://schemas.microsoft.com/office/drawing/2014/main" id="{6E861292-B023-4F93-A3CB-2A29AB2ED919}"/>
            </a:ext>
          </a:extLst>
        </xdr:cNvPr>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49" name="【認定こども園・幼稚園・保育所】&#10;一人当たり面積平均値テキスト">
          <a:extLst>
            <a:ext uri="{FF2B5EF4-FFF2-40B4-BE49-F238E27FC236}">
              <a16:creationId xmlns:a16="http://schemas.microsoft.com/office/drawing/2014/main" id="{B7F7C4B1-8AC7-4235-949E-40F861680577}"/>
            </a:ext>
          </a:extLst>
        </xdr:cNvPr>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0" name="フローチャート : 判断 349">
          <a:extLst>
            <a:ext uri="{FF2B5EF4-FFF2-40B4-BE49-F238E27FC236}">
              <a16:creationId xmlns:a16="http://schemas.microsoft.com/office/drawing/2014/main" id="{E3455A6C-9C79-44AE-B272-1FA8F683D32B}"/>
            </a:ext>
          </a:extLst>
        </xdr:cNvPr>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66548</xdr:rowOff>
    </xdr:from>
    <xdr:to>
      <xdr:col>31</xdr:col>
      <xdr:colOff>85725</xdr:colOff>
      <xdr:row>41</xdr:row>
      <xdr:rowOff>168148</xdr:rowOff>
    </xdr:to>
    <xdr:sp macro="" textlink="">
      <xdr:nvSpPr>
        <xdr:cNvPr id="351" name="フローチャート : 判断 350">
          <a:extLst>
            <a:ext uri="{FF2B5EF4-FFF2-40B4-BE49-F238E27FC236}">
              <a16:creationId xmlns:a16="http://schemas.microsoft.com/office/drawing/2014/main" id="{116C0CAF-F5AE-4755-BA03-7A57E075ACDE}"/>
            </a:ext>
          </a:extLst>
        </xdr:cNvPr>
        <xdr:cNvSpPr/>
      </xdr:nvSpPr>
      <xdr:spPr>
        <a:xfrm>
          <a:off x="21272500" y="709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3A055235-B8CC-4E82-AB8E-67950D32EA9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EF7A5EB5-9F43-42C4-A901-8D08C7DC400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C3C1A4A0-09BC-46D1-BBC2-8B970714C2B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8FE0E67F-DCD4-478B-971A-0EBC97665FC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DB5F420E-83E0-43B5-A3D3-7593A290EA6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67371</xdr:rowOff>
    </xdr:from>
    <xdr:to>
      <xdr:col>31</xdr:col>
      <xdr:colOff>85725</xdr:colOff>
      <xdr:row>41</xdr:row>
      <xdr:rowOff>168971</xdr:rowOff>
    </xdr:to>
    <xdr:sp macro="" textlink="">
      <xdr:nvSpPr>
        <xdr:cNvPr id="357" name="円/楕円 356">
          <a:extLst>
            <a:ext uri="{FF2B5EF4-FFF2-40B4-BE49-F238E27FC236}">
              <a16:creationId xmlns:a16="http://schemas.microsoft.com/office/drawing/2014/main" id="{E8395135-719D-4DA4-9E12-08F069F7492D}"/>
            </a:ext>
          </a:extLst>
        </xdr:cNvPr>
        <xdr:cNvSpPr/>
      </xdr:nvSpPr>
      <xdr:spPr>
        <a:xfrm>
          <a:off x="21272500" y="70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13225</xdr:rowOff>
    </xdr:from>
    <xdr:ext cx="469744" cy="259045"/>
    <xdr:sp macro="" textlink="">
      <xdr:nvSpPr>
        <xdr:cNvPr id="358" name="n_1aveValue【認定こども園・幼稚園・保育所】&#10;一人当たり面積">
          <a:extLst>
            <a:ext uri="{FF2B5EF4-FFF2-40B4-BE49-F238E27FC236}">
              <a16:creationId xmlns:a16="http://schemas.microsoft.com/office/drawing/2014/main" id="{D5574644-CBB0-4E7A-BD57-4FE4626B7F4F}"/>
            </a:ext>
          </a:extLst>
        </xdr:cNvPr>
        <xdr:cNvSpPr txBox="1"/>
      </xdr:nvSpPr>
      <xdr:spPr>
        <a:xfrm>
          <a:off x="21075727" y="687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160098</xdr:rowOff>
    </xdr:from>
    <xdr:ext cx="469744" cy="259045"/>
    <xdr:sp macro="" textlink="">
      <xdr:nvSpPr>
        <xdr:cNvPr id="359" name="n_1mainValue【認定こども園・幼稚園・保育所】&#10;一人当たり面積">
          <a:extLst>
            <a:ext uri="{FF2B5EF4-FFF2-40B4-BE49-F238E27FC236}">
              <a16:creationId xmlns:a16="http://schemas.microsoft.com/office/drawing/2014/main" id="{3C4064AD-046D-4F93-93D9-A963D1C38768}"/>
            </a:ext>
          </a:extLst>
        </xdr:cNvPr>
        <xdr:cNvSpPr txBox="1"/>
      </xdr:nvSpPr>
      <xdr:spPr>
        <a:xfrm>
          <a:off x="21075727" y="718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a:extLst>
            <a:ext uri="{FF2B5EF4-FFF2-40B4-BE49-F238E27FC236}">
              <a16:creationId xmlns:a16="http://schemas.microsoft.com/office/drawing/2014/main" id="{7E7928EB-6BE3-4792-838C-73E019BA9C3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a:extLst>
            <a:ext uri="{FF2B5EF4-FFF2-40B4-BE49-F238E27FC236}">
              <a16:creationId xmlns:a16="http://schemas.microsoft.com/office/drawing/2014/main" id="{CE1B55C1-6FA0-4004-8EA6-228BC7E5AA9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a:extLst>
            <a:ext uri="{FF2B5EF4-FFF2-40B4-BE49-F238E27FC236}">
              <a16:creationId xmlns:a16="http://schemas.microsoft.com/office/drawing/2014/main" id="{8444AB3B-B130-48F4-828E-7843D3156B8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a:extLst>
            <a:ext uri="{FF2B5EF4-FFF2-40B4-BE49-F238E27FC236}">
              <a16:creationId xmlns:a16="http://schemas.microsoft.com/office/drawing/2014/main" id="{47564F7C-A043-4D9E-A98E-474AC4DC729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a:extLst>
            <a:ext uri="{FF2B5EF4-FFF2-40B4-BE49-F238E27FC236}">
              <a16:creationId xmlns:a16="http://schemas.microsoft.com/office/drawing/2014/main" id="{9A736031-AE86-421E-88A7-458467EAF1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a:extLst>
            <a:ext uri="{FF2B5EF4-FFF2-40B4-BE49-F238E27FC236}">
              <a16:creationId xmlns:a16="http://schemas.microsoft.com/office/drawing/2014/main" id="{7E4727BD-DEB7-45EB-9403-F9A6CCF4240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a:extLst>
            <a:ext uri="{FF2B5EF4-FFF2-40B4-BE49-F238E27FC236}">
              <a16:creationId xmlns:a16="http://schemas.microsoft.com/office/drawing/2014/main" id="{B83A9E4B-C6FB-42E4-9F8C-2EA0A2762EF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a:extLst>
            <a:ext uri="{FF2B5EF4-FFF2-40B4-BE49-F238E27FC236}">
              <a16:creationId xmlns:a16="http://schemas.microsoft.com/office/drawing/2014/main" id="{029608C8-7BC0-447B-B104-084D1A1102E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a:extLst>
            <a:ext uri="{FF2B5EF4-FFF2-40B4-BE49-F238E27FC236}">
              <a16:creationId xmlns:a16="http://schemas.microsoft.com/office/drawing/2014/main" id="{A8F0E328-E5C8-4725-9A59-0DA01BF84A8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a:extLst>
            <a:ext uri="{FF2B5EF4-FFF2-40B4-BE49-F238E27FC236}">
              <a16:creationId xmlns:a16="http://schemas.microsoft.com/office/drawing/2014/main" id="{B3291578-AC97-4F89-BA1C-E4E0C0B67C7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a:extLst>
            <a:ext uri="{FF2B5EF4-FFF2-40B4-BE49-F238E27FC236}">
              <a16:creationId xmlns:a16="http://schemas.microsoft.com/office/drawing/2014/main" id="{DBF164ED-A3B2-466A-BA25-255E9B9F64B4}"/>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a:extLst>
            <a:ext uri="{FF2B5EF4-FFF2-40B4-BE49-F238E27FC236}">
              <a16:creationId xmlns:a16="http://schemas.microsoft.com/office/drawing/2014/main" id="{0D20CCFC-7C90-4440-ADE2-1F18401D06D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a:extLst>
            <a:ext uri="{FF2B5EF4-FFF2-40B4-BE49-F238E27FC236}">
              <a16:creationId xmlns:a16="http://schemas.microsoft.com/office/drawing/2014/main" id="{93A72A5B-9340-4CB4-A6CD-EE54204B5EC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a:extLst>
            <a:ext uri="{FF2B5EF4-FFF2-40B4-BE49-F238E27FC236}">
              <a16:creationId xmlns:a16="http://schemas.microsoft.com/office/drawing/2014/main" id="{FEB8ED20-AF43-49E1-82A0-8C6E7EE9E06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a:extLst>
            <a:ext uri="{FF2B5EF4-FFF2-40B4-BE49-F238E27FC236}">
              <a16:creationId xmlns:a16="http://schemas.microsoft.com/office/drawing/2014/main" id="{7DCAD304-C0F8-4B66-8C02-C51857DB204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a:extLst>
            <a:ext uri="{FF2B5EF4-FFF2-40B4-BE49-F238E27FC236}">
              <a16:creationId xmlns:a16="http://schemas.microsoft.com/office/drawing/2014/main" id="{AD987017-CDAD-4E0E-9567-558FD5FAC5F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a:extLst>
            <a:ext uri="{FF2B5EF4-FFF2-40B4-BE49-F238E27FC236}">
              <a16:creationId xmlns:a16="http://schemas.microsoft.com/office/drawing/2014/main" id="{868267D0-63F5-45FE-B5DC-BBD25C1D87F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a:extLst>
            <a:ext uri="{FF2B5EF4-FFF2-40B4-BE49-F238E27FC236}">
              <a16:creationId xmlns:a16="http://schemas.microsoft.com/office/drawing/2014/main" id="{880929BA-D7EE-4A5D-A5E0-B4917B581D2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a:extLst>
            <a:ext uri="{FF2B5EF4-FFF2-40B4-BE49-F238E27FC236}">
              <a16:creationId xmlns:a16="http://schemas.microsoft.com/office/drawing/2014/main" id="{24D370EC-339B-4943-8EB9-3F2EB52F6A3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a:extLst>
            <a:ext uri="{FF2B5EF4-FFF2-40B4-BE49-F238E27FC236}">
              <a16:creationId xmlns:a16="http://schemas.microsoft.com/office/drawing/2014/main" id="{389B1293-1F61-445B-B74E-0078DFB8DF1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a:extLst>
            <a:ext uri="{FF2B5EF4-FFF2-40B4-BE49-F238E27FC236}">
              <a16:creationId xmlns:a16="http://schemas.microsoft.com/office/drawing/2014/main" id="{FB6E83C1-18E2-40B0-8757-4AE5122B44E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a:extLst>
            <a:ext uri="{FF2B5EF4-FFF2-40B4-BE49-F238E27FC236}">
              <a16:creationId xmlns:a16="http://schemas.microsoft.com/office/drawing/2014/main" id="{CF0573DC-D06D-44FF-A0C0-AF0926FA374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a:extLst>
            <a:ext uri="{FF2B5EF4-FFF2-40B4-BE49-F238E27FC236}">
              <a16:creationId xmlns:a16="http://schemas.microsoft.com/office/drawing/2014/main" id="{E0FDDE42-43F9-4272-9EF0-64687A29F57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a:extLst>
            <a:ext uri="{FF2B5EF4-FFF2-40B4-BE49-F238E27FC236}">
              <a16:creationId xmlns:a16="http://schemas.microsoft.com/office/drawing/2014/main" id="{816491A5-4557-43D5-9392-762E0D5D08C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4" name="直線コネクタ 383">
          <a:extLst>
            <a:ext uri="{FF2B5EF4-FFF2-40B4-BE49-F238E27FC236}">
              <a16:creationId xmlns:a16="http://schemas.microsoft.com/office/drawing/2014/main" id="{0122F04D-E66E-4711-AD8E-AD3C2F9B8383}"/>
            </a:ext>
          </a:extLst>
        </xdr:cNvPr>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5" name="【学校施設】&#10;有形固定資産減価償却率最小値テキスト">
          <a:extLst>
            <a:ext uri="{FF2B5EF4-FFF2-40B4-BE49-F238E27FC236}">
              <a16:creationId xmlns:a16="http://schemas.microsoft.com/office/drawing/2014/main" id="{775BD6AE-14CE-4394-B47C-809C24942E0C}"/>
            </a:ext>
          </a:extLst>
        </xdr:cNvPr>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6" name="直線コネクタ 385">
          <a:extLst>
            <a:ext uri="{FF2B5EF4-FFF2-40B4-BE49-F238E27FC236}">
              <a16:creationId xmlns:a16="http://schemas.microsoft.com/office/drawing/2014/main" id="{5E5840C8-8F1F-42FD-AEB2-CB5DCB99D8BE}"/>
            </a:ext>
          </a:extLst>
        </xdr:cNvPr>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87" name="【学校施設】&#10;有形固定資産減価償却率最大値テキスト">
          <a:extLst>
            <a:ext uri="{FF2B5EF4-FFF2-40B4-BE49-F238E27FC236}">
              <a16:creationId xmlns:a16="http://schemas.microsoft.com/office/drawing/2014/main" id="{9B059233-9E34-446D-997B-E37F0E6EDFF0}"/>
            </a:ext>
          </a:extLst>
        </xdr:cNvPr>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88" name="直線コネクタ 387">
          <a:extLst>
            <a:ext uri="{FF2B5EF4-FFF2-40B4-BE49-F238E27FC236}">
              <a16:creationId xmlns:a16="http://schemas.microsoft.com/office/drawing/2014/main" id="{FC568FBA-E99E-4069-BD7B-5C47260DDD78}"/>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89" name="【学校施設】&#10;有形固定資産減価償却率平均値テキスト">
          <a:extLst>
            <a:ext uri="{FF2B5EF4-FFF2-40B4-BE49-F238E27FC236}">
              <a16:creationId xmlns:a16="http://schemas.microsoft.com/office/drawing/2014/main" id="{21024435-80D2-4084-8805-A2E49ECCAFEB}"/>
            </a:ext>
          </a:extLst>
        </xdr:cNvPr>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0" name="フローチャート : 判断 389">
          <a:extLst>
            <a:ext uri="{FF2B5EF4-FFF2-40B4-BE49-F238E27FC236}">
              <a16:creationId xmlns:a16="http://schemas.microsoft.com/office/drawing/2014/main" id="{DB8B23B6-3F01-4969-9788-AEB069466DA2}"/>
            </a:ext>
          </a:extLst>
        </xdr:cNvPr>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391" name="フローチャート : 判断 390">
          <a:extLst>
            <a:ext uri="{FF2B5EF4-FFF2-40B4-BE49-F238E27FC236}">
              <a16:creationId xmlns:a16="http://schemas.microsoft.com/office/drawing/2014/main" id="{2059514A-3B4F-4DF3-A94B-0DD6E566D85F}"/>
            </a:ext>
          </a:extLst>
        </xdr:cNvPr>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3F7CE741-9237-4E37-A979-5EAE8EC3C87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9C97CE12-66A9-4DAE-BDB0-E8FC89FAF70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CA5FB655-04BC-4F34-9F79-8CAEC373D05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9B9DBA86-C21C-4277-A33E-DCB8666568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15DF92CD-EB26-47BB-8BC1-761AFFCDBA4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2540</xdr:rowOff>
    </xdr:from>
    <xdr:to>
      <xdr:col>22</xdr:col>
      <xdr:colOff>415925</xdr:colOff>
      <xdr:row>58</xdr:row>
      <xdr:rowOff>104140</xdr:rowOff>
    </xdr:to>
    <xdr:sp macro="" textlink="">
      <xdr:nvSpPr>
        <xdr:cNvPr id="397" name="円/楕円 396">
          <a:extLst>
            <a:ext uri="{FF2B5EF4-FFF2-40B4-BE49-F238E27FC236}">
              <a16:creationId xmlns:a16="http://schemas.microsoft.com/office/drawing/2014/main" id="{51931ACA-D52C-4819-AD25-5BCAC6BA2CA9}"/>
            </a:ext>
          </a:extLst>
        </xdr:cNvPr>
        <xdr:cNvSpPr/>
      </xdr:nvSpPr>
      <xdr:spPr>
        <a:xfrm>
          <a:off x="15430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11447</xdr:rowOff>
    </xdr:from>
    <xdr:ext cx="405111" cy="259045"/>
    <xdr:sp macro="" textlink="">
      <xdr:nvSpPr>
        <xdr:cNvPr id="398" name="n_1aveValue【学校施設】&#10;有形固定資産減価償却率">
          <a:extLst>
            <a:ext uri="{FF2B5EF4-FFF2-40B4-BE49-F238E27FC236}">
              <a16:creationId xmlns:a16="http://schemas.microsoft.com/office/drawing/2014/main" id="{FBC6C37D-FA73-48B9-8C38-77F0BF170358}"/>
            </a:ext>
          </a:extLst>
        </xdr:cNvPr>
        <xdr:cNvSpPr txBox="1"/>
      </xdr:nvSpPr>
      <xdr:spPr>
        <a:xfrm>
          <a:off x="15266043"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120667</xdr:rowOff>
    </xdr:from>
    <xdr:ext cx="405111" cy="259045"/>
    <xdr:sp macro="" textlink="">
      <xdr:nvSpPr>
        <xdr:cNvPr id="399" name="n_1mainValue【学校施設】&#10;有形固定資産減価償却率">
          <a:extLst>
            <a:ext uri="{FF2B5EF4-FFF2-40B4-BE49-F238E27FC236}">
              <a16:creationId xmlns:a16="http://schemas.microsoft.com/office/drawing/2014/main" id="{4FFF62A2-9BCA-40C3-B566-2FDEA0BE7DFC}"/>
            </a:ext>
          </a:extLst>
        </xdr:cNvPr>
        <xdr:cNvSpPr txBox="1"/>
      </xdr:nvSpPr>
      <xdr:spPr>
        <a:xfrm>
          <a:off x="15266043"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a:extLst>
            <a:ext uri="{FF2B5EF4-FFF2-40B4-BE49-F238E27FC236}">
              <a16:creationId xmlns:a16="http://schemas.microsoft.com/office/drawing/2014/main" id="{C2746361-497B-4AA8-B47C-C3DD171373F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a:extLst>
            <a:ext uri="{FF2B5EF4-FFF2-40B4-BE49-F238E27FC236}">
              <a16:creationId xmlns:a16="http://schemas.microsoft.com/office/drawing/2014/main" id="{99EC3847-96A9-4BAE-943A-C8B83C6AD00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a:extLst>
            <a:ext uri="{FF2B5EF4-FFF2-40B4-BE49-F238E27FC236}">
              <a16:creationId xmlns:a16="http://schemas.microsoft.com/office/drawing/2014/main" id="{7971380A-5F31-41A8-AE32-4209D545564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a:extLst>
            <a:ext uri="{FF2B5EF4-FFF2-40B4-BE49-F238E27FC236}">
              <a16:creationId xmlns:a16="http://schemas.microsoft.com/office/drawing/2014/main" id="{AE1C4942-E5B4-45B5-B8BD-6F03439BA85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a:extLst>
            <a:ext uri="{FF2B5EF4-FFF2-40B4-BE49-F238E27FC236}">
              <a16:creationId xmlns:a16="http://schemas.microsoft.com/office/drawing/2014/main" id="{942A8144-3AE9-4444-92D3-BE7B6C6ABE6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a:extLst>
            <a:ext uri="{FF2B5EF4-FFF2-40B4-BE49-F238E27FC236}">
              <a16:creationId xmlns:a16="http://schemas.microsoft.com/office/drawing/2014/main" id="{2BA67ACB-077D-46B1-8D29-C6FB5FED48F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a:extLst>
            <a:ext uri="{FF2B5EF4-FFF2-40B4-BE49-F238E27FC236}">
              <a16:creationId xmlns:a16="http://schemas.microsoft.com/office/drawing/2014/main" id="{B46DF193-E690-4AF5-A544-BFD93E842F5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a:extLst>
            <a:ext uri="{FF2B5EF4-FFF2-40B4-BE49-F238E27FC236}">
              <a16:creationId xmlns:a16="http://schemas.microsoft.com/office/drawing/2014/main" id="{E7737434-8650-49E5-9EC7-336C970F5BB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a:extLst>
            <a:ext uri="{FF2B5EF4-FFF2-40B4-BE49-F238E27FC236}">
              <a16:creationId xmlns:a16="http://schemas.microsoft.com/office/drawing/2014/main" id="{FED380BD-09BA-4954-AC95-7928A29224E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a:extLst>
            <a:ext uri="{FF2B5EF4-FFF2-40B4-BE49-F238E27FC236}">
              <a16:creationId xmlns:a16="http://schemas.microsoft.com/office/drawing/2014/main" id="{7F69C4D3-FAAD-4426-8F4D-A56851C1478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0" name="直線コネクタ 409">
          <a:extLst>
            <a:ext uri="{FF2B5EF4-FFF2-40B4-BE49-F238E27FC236}">
              <a16:creationId xmlns:a16="http://schemas.microsoft.com/office/drawing/2014/main" id="{BD5C8F42-3C6C-42A7-963E-C3020EBF180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1" name="テキスト ボックス 410">
          <a:extLst>
            <a:ext uri="{FF2B5EF4-FFF2-40B4-BE49-F238E27FC236}">
              <a16:creationId xmlns:a16="http://schemas.microsoft.com/office/drawing/2014/main" id="{259B228B-4152-4CC7-8A33-8099ED3C5CC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2" name="直線コネクタ 411">
          <a:extLst>
            <a:ext uri="{FF2B5EF4-FFF2-40B4-BE49-F238E27FC236}">
              <a16:creationId xmlns:a16="http://schemas.microsoft.com/office/drawing/2014/main" id="{51A021C9-BD34-4D14-905D-3A2B4AD4AB5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3" name="テキスト ボックス 412">
          <a:extLst>
            <a:ext uri="{FF2B5EF4-FFF2-40B4-BE49-F238E27FC236}">
              <a16:creationId xmlns:a16="http://schemas.microsoft.com/office/drawing/2014/main" id="{4ECF71DD-EDF1-4A2A-AE27-AA78669B2F6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4" name="直線コネクタ 413">
          <a:extLst>
            <a:ext uri="{FF2B5EF4-FFF2-40B4-BE49-F238E27FC236}">
              <a16:creationId xmlns:a16="http://schemas.microsoft.com/office/drawing/2014/main" id="{3D199171-E214-40E1-B2EE-DEEE3A5677A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5" name="テキスト ボックス 414">
          <a:extLst>
            <a:ext uri="{FF2B5EF4-FFF2-40B4-BE49-F238E27FC236}">
              <a16:creationId xmlns:a16="http://schemas.microsoft.com/office/drawing/2014/main" id="{0E8B6668-883E-42D1-BBFE-0C42676E885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6" name="直線コネクタ 415">
          <a:extLst>
            <a:ext uri="{FF2B5EF4-FFF2-40B4-BE49-F238E27FC236}">
              <a16:creationId xmlns:a16="http://schemas.microsoft.com/office/drawing/2014/main" id="{B43A8BF7-9834-4E67-AB29-4C290273334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17" name="テキスト ボックス 416">
          <a:extLst>
            <a:ext uri="{FF2B5EF4-FFF2-40B4-BE49-F238E27FC236}">
              <a16:creationId xmlns:a16="http://schemas.microsoft.com/office/drawing/2014/main" id="{40D13169-3B52-42C2-B9A0-0DBEC7E44A7A}"/>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8" name="直線コネクタ 417">
          <a:extLst>
            <a:ext uri="{FF2B5EF4-FFF2-40B4-BE49-F238E27FC236}">
              <a16:creationId xmlns:a16="http://schemas.microsoft.com/office/drawing/2014/main" id="{1B7C3FCA-EC56-4FD2-BBB4-0BEA741221D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19" name="テキスト ボックス 418">
          <a:extLst>
            <a:ext uri="{FF2B5EF4-FFF2-40B4-BE49-F238E27FC236}">
              <a16:creationId xmlns:a16="http://schemas.microsoft.com/office/drawing/2014/main" id="{48A83625-1771-4902-BBCB-0E8461A79239}"/>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a:extLst>
            <a:ext uri="{FF2B5EF4-FFF2-40B4-BE49-F238E27FC236}">
              <a16:creationId xmlns:a16="http://schemas.microsoft.com/office/drawing/2014/main" id="{8058DF6F-2991-44F6-AE39-CC1000ACDC1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1" name="テキスト ボックス 420">
          <a:extLst>
            <a:ext uri="{FF2B5EF4-FFF2-40B4-BE49-F238E27FC236}">
              <a16:creationId xmlns:a16="http://schemas.microsoft.com/office/drawing/2014/main" id="{0582538F-1AFF-455F-9EF0-46EC923A0AA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学校施設】&#10;一人当たり面積グラフ枠">
          <a:extLst>
            <a:ext uri="{FF2B5EF4-FFF2-40B4-BE49-F238E27FC236}">
              <a16:creationId xmlns:a16="http://schemas.microsoft.com/office/drawing/2014/main" id="{6EFDD75D-2395-4653-B7A3-3AD45A87194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3" name="直線コネクタ 422">
          <a:extLst>
            <a:ext uri="{FF2B5EF4-FFF2-40B4-BE49-F238E27FC236}">
              <a16:creationId xmlns:a16="http://schemas.microsoft.com/office/drawing/2014/main" id="{04701A03-774A-4671-9FA9-B8ACA311C4F0}"/>
            </a:ext>
          </a:extLst>
        </xdr:cNvPr>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4" name="【学校施設】&#10;一人当たり面積最小値テキスト">
          <a:extLst>
            <a:ext uri="{FF2B5EF4-FFF2-40B4-BE49-F238E27FC236}">
              <a16:creationId xmlns:a16="http://schemas.microsoft.com/office/drawing/2014/main" id="{824CA448-FC6B-4A35-8E20-D6A37CE7B695}"/>
            </a:ext>
          </a:extLst>
        </xdr:cNvPr>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5" name="直線コネクタ 424">
          <a:extLst>
            <a:ext uri="{FF2B5EF4-FFF2-40B4-BE49-F238E27FC236}">
              <a16:creationId xmlns:a16="http://schemas.microsoft.com/office/drawing/2014/main" id="{7641918F-40FE-4A0A-A13A-98C17724D94A}"/>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6" name="【学校施設】&#10;一人当たり面積最大値テキスト">
          <a:extLst>
            <a:ext uri="{FF2B5EF4-FFF2-40B4-BE49-F238E27FC236}">
              <a16:creationId xmlns:a16="http://schemas.microsoft.com/office/drawing/2014/main" id="{47C4D6B2-7EAA-4512-8E7D-6ED68975D07D}"/>
            </a:ext>
          </a:extLst>
        </xdr:cNvPr>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27" name="直線コネクタ 426">
          <a:extLst>
            <a:ext uri="{FF2B5EF4-FFF2-40B4-BE49-F238E27FC236}">
              <a16:creationId xmlns:a16="http://schemas.microsoft.com/office/drawing/2014/main" id="{B2EFF753-003F-4791-8D17-9B20E9FBDCC1}"/>
            </a:ext>
          </a:extLst>
        </xdr:cNvPr>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28" name="【学校施設】&#10;一人当たり面積平均値テキスト">
          <a:extLst>
            <a:ext uri="{FF2B5EF4-FFF2-40B4-BE49-F238E27FC236}">
              <a16:creationId xmlns:a16="http://schemas.microsoft.com/office/drawing/2014/main" id="{9F5D9A96-069F-415A-AEDF-ABF1F4A56A66}"/>
            </a:ext>
          </a:extLst>
        </xdr:cNvPr>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29" name="フローチャート : 判断 428">
          <a:extLst>
            <a:ext uri="{FF2B5EF4-FFF2-40B4-BE49-F238E27FC236}">
              <a16:creationId xmlns:a16="http://schemas.microsoft.com/office/drawing/2014/main" id="{E645737F-A3DD-400D-BFB9-3A91E5EE969D}"/>
            </a:ext>
          </a:extLst>
        </xdr:cNvPr>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30276</xdr:rowOff>
    </xdr:from>
    <xdr:to>
      <xdr:col>31</xdr:col>
      <xdr:colOff>85725</xdr:colOff>
      <xdr:row>62</xdr:row>
      <xdr:rowOff>131876</xdr:rowOff>
    </xdr:to>
    <xdr:sp macro="" textlink="">
      <xdr:nvSpPr>
        <xdr:cNvPr id="430" name="フローチャート : 判断 429">
          <a:extLst>
            <a:ext uri="{FF2B5EF4-FFF2-40B4-BE49-F238E27FC236}">
              <a16:creationId xmlns:a16="http://schemas.microsoft.com/office/drawing/2014/main" id="{861CB897-97C6-4727-B8DF-BA620EC72811}"/>
            </a:ext>
          </a:extLst>
        </xdr:cNvPr>
        <xdr:cNvSpPr/>
      </xdr:nvSpPr>
      <xdr:spPr>
        <a:xfrm>
          <a:off x="21272500" y="1066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99B79C4F-83A7-42F0-B463-FB03C7AAD67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3BAA970B-EE1D-4BD9-8C21-021260C2563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199E590-B56F-4A0A-9A43-1F41B5C0DC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F71E6D3-9F35-452E-9902-43CAB7407F2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5E6C467B-09C3-425E-B7BF-17B5204D485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65557</xdr:rowOff>
    </xdr:from>
    <xdr:to>
      <xdr:col>31</xdr:col>
      <xdr:colOff>85725</xdr:colOff>
      <xdr:row>62</xdr:row>
      <xdr:rowOff>167157</xdr:rowOff>
    </xdr:to>
    <xdr:sp macro="" textlink="">
      <xdr:nvSpPr>
        <xdr:cNvPr id="436" name="円/楕円 435">
          <a:extLst>
            <a:ext uri="{FF2B5EF4-FFF2-40B4-BE49-F238E27FC236}">
              <a16:creationId xmlns:a16="http://schemas.microsoft.com/office/drawing/2014/main" id="{30FA9AB2-9E79-4FBC-9EA7-CDAB01AE64DC}"/>
            </a:ext>
          </a:extLst>
        </xdr:cNvPr>
        <xdr:cNvSpPr/>
      </xdr:nvSpPr>
      <xdr:spPr>
        <a:xfrm>
          <a:off x="21272500" y="106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148403</xdr:rowOff>
    </xdr:from>
    <xdr:ext cx="469744" cy="259045"/>
    <xdr:sp macro="" textlink="">
      <xdr:nvSpPr>
        <xdr:cNvPr id="437" name="n_1aveValue【学校施設】&#10;一人当たり面積">
          <a:extLst>
            <a:ext uri="{FF2B5EF4-FFF2-40B4-BE49-F238E27FC236}">
              <a16:creationId xmlns:a16="http://schemas.microsoft.com/office/drawing/2014/main" id="{204758FD-4A03-4E14-8459-ECF4DA66DB91}"/>
            </a:ext>
          </a:extLst>
        </xdr:cNvPr>
        <xdr:cNvSpPr txBox="1"/>
      </xdr:nvSpPr>
      <xdr:spPr>
        <a:xfrm>
          <a:off x="21075727" y="1043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158284</xdr:rowOff>
    </xdr:from>
    <xdr:ext cx="469744" cy="259045"/>
    <xdr:sp macro="" textlink="">
      <xdr:nvSpPr>
        <xdr:cNvPr id="438" name="n_1mainValue【学校施設】&#10;一人当たり面積">
          <a:extLst>
            <a:ext uri="{FF2B5EF4-FFF2-40B4-BE49-F238E27FC236}">
              <a16:creationId xmlns:a16="http://schemas.microsoft.com/office/drawing/2014/main" id="{226A5628-A43E-471D-849B-BA6E7C809F34}"/>
            </a:ext>
          </a:extLst>
        </xdr:cNvPr>
        <xdr:cNvSpPr txBox="1"/>
      </xdr:nvSpPr>
      <xdr:spPr>
        <a:xfrm>
          <a:off x="21075727" y="1078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a:extLst>
            <a:ext uri="{FF2B5EF4-FFF2-40B4-BE49-F238E27FC236}">
              <a16:creationId xmlns:a16="http://schemas.microsoft.com/office/drawing/2014/main" id="{382ADFC7-0945-4887-81F7-6C93A20A25F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0" name="正方形/長方形 439">
          <a:extLst>
            <a:ext uri="{FF2B5EF4-FFF2-40B4-BE49-F238E27FC236}">
              <a16:creationId xmlns:a16="http://schemas.microsoft.com/office/drawing/2014/main" id="{50E63D58-C6BB-4BC1-A1C1-8BCA29DD5119}"/>
            </a:ext>
          </a:extLst>
        </xdr:cNvPr>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1" name="正方形/長方形 440">
          <a:extLst>
            <a:ext uri="{FF2B5EF4-FFF2-40B4-BE49-F238E27FC236}">
              <a16:creationId xmlns:a16="http://schemas.microsoft.com/office/drawing/2014/main" id="{1B50C8F6-4596-4BD4-A582-92A919471CB5}"/>
            </a:ext>
          </a:extLst>
        </xdr:cNvPr>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2" name="正方形/長方形 441">
          <a:extLst>
            <a:ext uri="{FF2B5EF4-FFF2-40B4-BE49-F238E27FC236}">
              <a16:creationId xmlns:a16="http://schemas.microsoft.com/office/drawing/2014/main" id="{F13C6D40-676C-4C75-8447-2363B3DD7B08}"/>
            </a:ext>
          </a:extLst>
        </xdr:cNvPr>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3" name="正方形/長方形 442">
          <a:extLst>
            <a:ext uri="{FF2B5EF4-FFF2-40B4-BE49-F238E27FC236}">
              <a16:creationId xmlns:a16="http://schemas.microsoft.com/office/drawing/2014/main" id="{0AA57B95-8DAF-4C49-9971-5F0E8C2BF0AB}"/>
            </a:ext>
          </a:extLst>
        </xdr:cNvPr>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a:extLst>
            <a:ext uri="{FF2B5EF4-FFF2-40B4-BE49-F238E27FC236}">
              <a16:creationId xmlns:a16="http://schemas.microsoft.com/office/drawing/2014/main" id="{C5D509F1-4184-4285-89F5-A57A9383B95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a:extLst>
            <a:ext uri="{FF2B5EF4-FFF2-40B4-BE49-F238E27FC236}">
              <a16:creationId xmlns:a16="http://schemas.microsoft.com/office/drawing/2014/main" id="{AF9DCB37-5B94-4937-9B8E-26C553CEEB7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6" name="正方形/長方形 445">
          <a:extLst>
            <a:ext uri="{FF2B5EF4-FFF2-40B4-BE49-F238E27FC236}">
              <a16:creationId xmlns:a16="http://schemas.microsoft.com/office/drawing/2014/main" id="{914880E7-5305-43D0-969B-2BC137B985A8}"/>
            </a:ext>
          </a:extLst>
        </xdr:cNvPr>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47" name="正方形/長方形 446">
          <a:extLst>
            <a:ext uri="{FF2B5EF4-FFF2-40B4-BE49-F238E27FC236}">
              <a16:creationId xmlns:a16="http://schemas.microsoft.com/office/drawing/2014/main" id="{2A0CDE97-16C3-47B3-B5F7-8234D1125BC4}"/>
            </a:ext>
          </a:extLst>
        </xdr:cNvPr>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8" name="正方形/長方形 447">
          <a:extLst>
            <a:ext uri="{FF2B5EF4-FFF2-40B4-BE49-F238E27FC236}">
              <a16:creationId xmlns:a16="http://schemas.microsoft.com/office/drawing/2014/main" id="{D20993EB-22DE-4B8B-87E8-6B97626D9C05}"/>
            </a:ext>
          </a:extLst>
        </xdr:cNvPr>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9" name="正方形/長方形 448">
          <a:extLst>
            <a:ext uri="{FF2B5EF4-FFF2-40B4-BE49-F238E27FC236}">
              <a16:creationId xmlns:a16="http://schemas.microsoft.com/office/drawing/2014/main" id="{47EAAB65-7C3D-48CD-B73A-5C20C612A223}"/>
            </a:ext>
          </a:extLst>
        </xdr:cNvPr>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0" name="正方形/長方形 449">
          <a:extLst>
            <a:ext uri="{FF2B5EF4-FFF2-40B4-BE49-F238E27FC236}">
              <a16:creationId xmlns:a16="http://schemas.microsoft.com/office/drawing/2014/main" id="{B76678C4-1471-4639-A004-74B5064671C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1" name="正方形/長方形 450">
          <a:extLst>
            <a:ext uri="{FF2B5EF4-FFF2-40B4-BE49-F238E27FC236}">
              <a16:creationId xmlns:a16="http://schemas.microsoft.com/office/drawing/2014/main" id="{A6C88B0E-1ECB-4CC3-AC63-4F41D8259AA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2" name="正方形/長方形 451">
          <a:extLst>
            <a:ext uri="{FF2B5EF4-FFF2-40B4-BE49-F238E27FC236}">
              <a16:creationId xmlns:a16="http://schemas.microsoft.com/office/drawing/2014/main" id="{4E42F32B-15CD-4D14-8CCF-D2188E96A1A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3" name="正方形/長方形 452">
          <a:extLst>
            <a:ext uri="{FF2B5EF4-FFF2-40B4-BE49-F238E27FC236}">
              <a16:creationId xmlns:a16="http://schemas.microsoft.com/office/drawing/2014/main" id="{D808C0B5-1AB0-43E0-AE6E-240B0BBB2C3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4" name="正方形/長方形 453">
          <a:extLst>
            <a:ext uri="{FF2B5EF4-FFF2-40B4-BE49-F238E27FC236}">
              <a16:creationId xmlns:a16="http://schemas.microsoft.com/office/drawing/2014/main" id="{D1107528-1DA9-43C4-BEB4-EEDD99EDE8D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5" name="正方形/長方形 454">
          <a:extLst>
            <a:ext uri="{FF2B5EF4-FFF2-40B4-BE49-F238E27FC236}">
              <a16:creationId xmlns:a16="http://schemas.microsoft.com/office/drawing/2014/main" id="{A178365A-F0B0-4A01-ACCC-5E11A115CED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6" name="正方形/長方形 455">
          <a:extLst>
            <a:ext uri="{FF2B5EF4-FFF2-40B4-BE49-F238E27FC236}">
              <a16:creationId xmlns:a16="http://schemas.microsoft.com/office/drawing/2014/main" id="{ACF1034C-F12F-4C31-8B6B-AA82DF6006B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7" name="正方形/長方形 456">
          <a:extLst>
            <a:ext uri="{FF2B5EF4-FFF2-40B4-BE49-F238E27FC236}">
              <a16:creationId xmlns:a16="http://schemas.microsoft.com/office/drawing/2014/main" id="{2453762F-D674-46E9-A981-647B9F94298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8" name="正方形/長方形 457">
          <a:extLst>
            <a:ext uri="{FF2B5EF4-FFF2-40B4-BE49-F238E27FC236}">
              <a16:creationId xmlns:a16="http://schemas.microsoft.com/office/drawing/2014/main" id="{0086BAF7-C3AC-4BC3-A8E8-39093034C28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9" name="テキスト ボックス 458">
          <a:extLst>
            <a:ext uri="{FF2B5EF4-FFF2-40B4-BE49-F238E27FC236}">
              <a16:creationId xmlns:a16="http://schemas.microsoft.com/office/drawing/2014/main" id="{B8190D35-1559-4C0C-BB1E-907AFA5AB19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0" name="直線コネクタ 459">
          <a:extLst>
            <a:ext uri="{FF2B5EF4-FFF2-40B4-BE49-F238E27FC236}">
              <a16:creationId xmlns:a16="http://schemas.microsoft.com/office/drawing/2014/main" id="{20717E1E-C579-4415-A039-553781A1E42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1" name="直線コネクタ 460">
          <a:extLst>
            <a:ext uri="{FF2B5EF4-FFF2-40B4-BE49-F238E27FC236}">
              <a16:creationId xmlns:a16="http://schemas.microsoft.com/office/drawing/2014/main" id="{2F8C8EBA-30B7-4EAD-8F6F-B5B79776813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2" name="テキスト ボックス 461">
          <a:extLst>
            <a:ext uri="{FF2B5EF4-FFF2-40B4-BE49-F238E27FC236}">
              <a16:creationId xmlns:a16="http://schemas.microsoft.com/office/drawing/2014/main" id="{9D007A1D-EE81-4F14-B329-938362A9F35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3" name="直線コネクタ 462">
          <a:extLst>
            <a:ext uri="{FF2B5EF4-FFF2-40B4-BE49-F238E27FC236}">
              <a16:creationId xmlns:a16="http://schemas.microsoft.com/office/drawing/2014/main" id="{333F605E-9FD6-415F-A71B-4197E00F79F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4" name="テキスト ボックス 463">
          <a:extLst>
            <a:ext uri="{FF2B5EF4-FFF2-40B4-BE49-F238E27FC236}">
              <a16:creationId xmlns:a16="http://schemas.microsoft.com/office/drawing/2014/main" id="{A76966F5-88B2-4C17-8535-040BA9D6A92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5" name="直線コネクタ 464">
          <a:extLst>
            <a:ext uri="{FF2B5EF4-FFF2-40B4-BE49-F238E27FC236}">
              <a16:creationId xmlns:a16="http://schemas.microsoft.com/office/drawing/2014/main" id="{70BE4B3E-9649-4CDA-B471-547218ED4E1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6" name="テキスト ボックス 465">
          <a:extLst>
            <a:ext uri="{FF2B5EF4-FFF2-40B4-BE49-F238E27FC236}">
              <a16:creationId xmlns:a16="http://schemas.microsoft.com/office/drawing/2014/main" id="{4E64B05B-A270-49EC-8B9A-18275150A42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7" name="直線コネクタ 466">
          <a:extLst>
            <a:ext uri="{FF2B5EF4-FFF2-40B4-BE49-F238E27FC236}">
              <a16:creationId xmlns:a16="http://schemas.microsoft.com/office/drawing/2014/main" id="{6C3E3C35-DD90-41C7-9118-867CB543220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8" name="テキスト ボックス 467">
          <a:extLst>
            <a:ext uri="{FF2B5EF4-FFF2-40B4-BE49-F238E27FC236}">
              <a16:creationId xmlns:a16="http://schemas.microsoft.com/office/drawing/2014/main" id="{FD773AF8-39FD-4009-989E-32A6E1F13AB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69" name="直線コネクタ 468">
          <a:extLst>
            <a:ext uri="{FF2B5EF4-FFF2-40B4-BE49-F238E27FC236}">
              <a16:creationId xmlns:a16="http://schemas.microsoft.com/office/drawing/2014/main" id="{A30704B6-E733-41DF-9A7B-F2D67C59FBE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0" name="テキスト ボックス 469">
          <a:extLst>
            <a:ext uri="{FF2B5EF4-FFF2-40B4-BE49-F238E27FC236}">
              <a16:creationId xmlns:a16="http://schemas.microsoft.com/office/drawing/2014/main" id="{024F023C-C34C-4B40-BD1E-949443EB6E2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1" name="直線コネクタ 470">
          <a:extLst>
            <a:ext uri="{FF2B5EF4-FFF2-40B4-BE49-F238E27FC236}">
              <a16:creationId xmlns:a16="http://schemas.microsoft.com/office/drawing/2014/main" id="{1DA00436-3DBD-4020-8639-515940010E8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2" name="テキスト ボックス 471">
          <a:extLst>
            <a:ext uri="{FF2B5EF4-FFF2-40B4-BE49-F238E27FC236}">
              <a16:creationId xmlns:a16="http://schemas.microsoft.com/office/drawing/2014/main" id="{E73EFBE6-C359-4A82-BE08-32AC7F6D518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3" name="直線コネクタ 472">
          <a:extLst>
            <a:ext uri="{FF2B5EF4-FFF2-40B4-BE49-F238E27FC236}">
              <a16:creationId xmlns:a16="http://schemas.microsoft.com/office/drawing/2014/main" id="{01009626-539E-4F11-A524-7A14332B758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4" name="テキスト ボックス 473">
          <a:extLst>
            <a:ext uri="{FF2B5EF4-FFF2-40B4-BE49-F238E27FC236}">
              <a16:creationId xmlns:a16="http://schemas.microsoft.com/office/drawing/2014/main" id="{37F024F7-B15C-4881-BEFC-448D74AA651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5" name="【公民館】&#10;有形固定資産減価償却率グラフ枠">
          <a:extLst>
            <a:ext uri="{FF2B5EF4-FFF2-40B4-BE49-F238E27FC236}">
              <a16:creationId xmlns:a16="http://schemas.microsoft.com/office/drawing/2014/main" id="{9758E7A5-7E3F-4F54-AAFC-E89D72E9936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76" name="直線コネクタ 475">
          <a:extLst>
            <a:ext uri="{FF2B5EF4-FFF2-40B4-BE49-F238E27FC236}">
              <a16:creationId xmlns:a16="http://schemas.microsoft.com/office/drawing/2014/main" id="{0B7542E1-9856-40D6-8B69-A5C3509C2D28}"/>
            </a:ext>
          </a:extLst>
        </xdr:cNvPr>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77" name="【公民館】&#10;有形固定資産減価償却率最小値テキスト">
          <a:extLst>
            <a:ext uri="{FF2B5EF4-FFF2-40B4-BE49-F238E27FC236}">
              <a16:creationId xmlns:a16="http://schemas.microsoft.com/office/drawing/2014/main" id="{E479D82C-618A-408F-BF26-CE18170DB3B7}"/>
            </a:ext>
          </a:extLst>
        </xdr:cNvPr>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78" name="直線コネクタ 477">
          <a:extLst>
            <a:ext uri="{FF2B5EF4-FFF2-40B4-BE49-F238E27FC236}">
              <a16:creationId xmlns:a16="http://schemas.microsoft.com/office/drawing/2014/main" id="{4AF92B1E-BD15-4745-96C3-392D6B1BDE53}"/>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79" name="【公民館】&#10;有形固定資産減価償却率最大値テキスト">
          <a:extLst>
            <a:ext uri="{FF2B5EF4-FFF2-40B4-BE49-F238E27FC236}">
              <a16:creationId xmlns:a16="http://schemas.microsoft.com/office/drawing/2014/main" id="{DFAB5A24-167A-409D-BCFD-067466F2E1BE}"/>
            </a:ext>
          </a:extLst>
        </xdr:cNvPr>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0" name="直線コネクタ 479">
          <a:extLst>
            <a:ext uri="{FF2B5EF4-FFF2-40B4-BE49-F238E27FC236}">
              <a16:creationId xmlns:a16="http://schemas.microsoft.com/office/drawing/2014/main" id="{73AFB0AC-6D98-49AF-BC7F-A4D8B5FD72B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1" name="【公民館】&#10;有形固定資産減価償却率平均値テキスト">
          <a:extLst>
            <a:ext uri="{FF2B5EF4-FFF2-40B4-BE49-F238E27FC236}">
              <a16:creationId xmlns:a16="http://schemas.microsoft.com/office/drawing/2014/main" id="{9A746D0D-51FA-496C-B0AA-4CDF6E27A4C5}"/>
            </a:ext>
          </a:extLst>
        </xdr:cNvPr>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2" name="フローチャート : 判断 481">
          <a:extLst>
            <a:ext uri="{FF2B5EF4-FFF2-40B4-BE49-F238E27FC236}">
              <a16:creationId xmlns:a16="http://schemas.microsoft.com/office/drawing/2014/main" id="{C8C9CD87-39EA-4EB3-AAC5-B5AD364D0BC0}"/>
            </a:ext>
          </a:extLst>
        </xdr:cNvPr>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84182</xdr:rowOff>
    </xdr:from>
    <xdr:to>
      <xdr:col>22</xdr:col>
      <xdr:colOff>415925</xdr:colOff>
      <xdr:row>103</xdr:row>
      <xdr:rowOff>14332</xdr:rowOff>
    </xdr:to>
    <xdr:sp macro="" textlink="">
      <xdr:nvSpPr>
        <xdr:cNvPr id="483" name="フローチャート : 判断 482">
          <a:extLst>
            <a:ext uri="{FF2B5EF4-FFF2-40B4-BE49-F238E27FC236}">
              <a16:creationId xmlns:a16="http://schemas.microsoft.com/office/drawing/2014/main" id="{FB33C827-AC9C-4DFB-95A4-130D3241BCD7}"/>
            </a:ext>
          </a:extLst>
        </xdr:cNvPr>
        <xdr:cNvSpPr/>
      </xdr:nvSpPr>
      <xdr:spPr>
        <a:xfrm>
          <a:off x="15430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93C7CF51-AE75-4271-B794-05311566E3A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C493C9FE-3BB5-4F29-B04D-33A25A0FD49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FC00E5FA-016F-4B80-8688-4AE9780A374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6199A2A6-0BAF-4F30-BE2F-7A43F1D6B16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995B2FEC-215C-47AD-9A5C-5107F5F7158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25400</xdr:rowOff>
    </xdr:from>
    <xdr:to>
      <xdr:col>22</xdr:col>
      <xdr:colOff>415925</xdr:colOff>
      <xdr:row>102</xdr:row>
      <xdr:rowOff>127000</xdr:rowOff>
    </xdr:to>
    <xdr:sp macro="" textlink="">
      <xdr:nvSpPr>
        <xdr:cNvPr id="489" name="円/楕円 488">
          <a:extLst>
            <a:ext uri="{FF2B5EF4-FFF2-40B4-BE49-F238E27FC236}">
              <a16:creationId xmlns:a16="http://schemas.microsoft.com/office/drawing/2014/main" id="{1AE58D4E-7671-4352-9A6F-F495A3AD6CB3}"/>
            </a:ext>
          </a:extLst>
        </xdr:cNvPr>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5459</xdr:rowOff>
    </xdr:from>
    <xdr:ext cx="405111" cy="259045"/>
    <xdr:sp macro="" textlink="">
      <xdr:nvSpPr>
        <xdr:cNvPr id="490" name="n_1aveValue【公民館】&#10;有形固定資産減価償却率">
          <a:extLst>
            <a:ext uri="{FF2B5EF4-FFF2-40B4-BE49-F238E27FC236}">
              <a16:creationId xmlns:a16="http://schemas.microsoft.com/office/drawing/2014/main" id="{B3510567-36A4-4BA3-94B5-49765033309D}"/>
            </a:ext>
          </a:extLst>
        </xdr:cNvPr>
        <xdr:cNvSpPr txBox="1"/>
      </xdr:nvSpPr>
      <xdr:spPr>
        <a:xfrm>
          <a:off x="15266043"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143527</xdr:rowOff>
    </xdr:from>
    <xdr:ext cx="405111" cy="259045"/>
    <xdr:sp macro="" textlink="">
      <xdr:nvSpPr>
        <xdr:cNvPr id="491" name="n_1mainValue【公民館】&#10;有形固定資産減価償却率">
          <a:extLst>
            <a:ext uri="{FF2B5EF4-FFF2-40B4-BE49-F238E27FC236}">
              <a16:creationId xmlns:a16="http://schemas.microsoft.com/office/drawing/2014/main" id="{54C39341-1887-4CB5-8F5A-8FB52F9F8F81}"/>
            </a:ext>
          </a:extLst>
        </xdr:cNvPr>
        <xdr:cNvSpPr txBox="1"/>
      </xdr:nvSpPr>
      <xdr:spPr>
        <a:xfrm>
          <a:off x="15266043"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2" name="正方形/長方形 491">
          <a:extLst>
            <a:ext uri="{FF2B5EF4-FFF2-40B4-BE49-F238E27FC236}">
              <a16:creationId xmlns:a16="http://schemas.microsoft.com/office/drawing/2014/main" id="{426D3DF6-41C3-4958-A27A-E65E164E4C3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3" name="正方形/長方形 492">
          <a:extLst>
            <a:ext uri="{FF2B5EF4-FFF2-40B4-BE49-F238E27FC236}">
              <a16:creationId xmlns:a16="http://schemas.microsoft.com/office/drawing/2014/main" id="{B1D47019-DC63-4801-B76E-748AA3961E5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4" name="正方形/長方形 493">
          <a:extLst>
            <a:ext uri="{FF2B5EF4-FFF2-40B4-BE49-F238E27FC236}">
              <a16:creationId xmlns:a16="http://schemas.microsoft.com/office/drawing/2014/main" id="{E3AEBA0D-E07C-417B-B571-8F0DD53CA3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5" name="正方形/長方形 494">
          <a:extLst>
            <a:ext uri="{FF2B5EF4-FFF2-40B4-BE49-F238E27FC236}">
              <a16:creationId xmlns:a16="http://schemas.microsoft.com/office/drawing/2014/main" id="{C3DDF0B5-FF1D-4B72-982B-EF520B23E3A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6" name="正方形/長方形 495">
          <a:extLst>
            <a:ext uri="{FF2B5EF4-FFF2-40B4-BE49-F238E27FC236}">
              <a16:creationId xmlns:a16="http://schemas.microsoft.com/office/drawing/2014/main" id="{1B3942E1-A400-4DE0-A08A-C27B074D2E5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7" name="正方形/長方形 496">
          <a:extLst>
            <a:ext uri="{FF2B5EF4-FFF2-40B4-BE49-F238E27FC236}">
              <a16:creationId xmlns:a16="http://schemas.microsoft.com/office/drawing/2014/main" id="{408B98A8-E9E6-4EC1-B2E9-A92084DFFA1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8" name="正方形/長方形 497">
          <a:extLst>
            <a:ext uri="{FF2B5EF4-FFF2-40B4-BE49-F238E27FC236}">
              <a16:creationId xmlns:a16="http://schemas.microsoft.com/office/drawing/2014/main" id="{B4B2EC40-A80C-41F3-AFB2-013A7B789F4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9" name="正方形/長方形 498">
          <a:extLst>
            <a:ext uri="{FF2B5EF4-FFF2-40B4-BE49-F238E27FC236}">
              <a16:creationId xmlns:a16="http://schemas.microsoft.com/office/drawing/2014/main" id="{FA8E3B74-83B8-4EAE-94BE-C1E573236A9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0" name="テキスト ボックス 499">
          <a:extLst>
            <a:ext uri="{FF2B5EF4-FFF2-40B4-BE49-F238E27FC236}">
              <a16:creationId xmlns:a16="http://schemas.microsoft.com/office/drawing/2014/main" id="{535403EF-4D5F-4927-92CB-290B6B1A14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1" name="直線コネクタ 500">
          <a:extLst>
            <a:ext uri="{FF2B5EF4-FFF2-40B4-BE49-F238E27FC236}">
              <a16:creationId xmlns:a16="http://schemas.microsoft.com/office/drawing/2014/main" id="{0B7CEDA8-6098-4322-903A-FB73050A276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2" name="テキスト ボックス 501">
          <a:extLst>
            <a:ext uri="{FF2B5EF4-FFF2-40B4-BE49-F238E27FC236}">
              <a16:creationId xmlns:a16="http://schemas.microsoft.com/office/drawing/2014/main" id="{C2022E24-B10A-43B7-B088-D8ECB92EA684}"/>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3" name="直線コネクタ 502">
          <a:extLst>
            <a:ext uri="{FF2B5EF4-FFF2-40B4-BE49-F238E27FC236}">
              <a16:creationId xmlns:a16="http://schemas.microsoft.com/office/drawing/2014/main" id="{ECCA81B8-CC23-4E53-80A0-70A28C6B008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4" name="テキスト ボックス 503">
          <a:extLst>
            <a:ext uri="{FF2B5EF4-FFF2-40B4-BE49-F238E27FC236}">
              <a16:creationId xmlns:a16="http://schemas.microsoft.com/office/drawing/2014/main" id="{3838C1CE-D8BF-463F-AC0C-5AD6A0FD07D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5" name="直線コネクタ 504">
          <a:extLst>
            <a:ext uri="{FF2B5EF4-FFF2-40B4-BE49-F238E27FC236}">
              <a16:creationId xmlns:a16="http://schemas.microsoft.com/office/drawing/2014/main" id="{8A88CCEA-8746-4048-8240-AE059926994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6" name="テキスト ボックス 505">
          <a:extLst>
            <a:ext uri="{FF2B5EF4-FFF2-40B4-BE49-F238E27FC236}">
              <a16:creationId xmlns:a16="http://schemas.microsoft.com/office/drawing/2014/main" id="{4537CDB8-3D26-400A-AF9E-32E0918865B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7" name="直線コネクタ 506">
          <a:extLst>
            <a:ext uri="{FF2B5EF4-FFF2-40B4-BE49-F238E27FC236}">
              <a16:creationId xmlns:a16="http://schemas.microsoft.com/office/drawing/2014/main" id="{5C2587B0-E049-47D0-A8F8-549E96CF878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8" name="テキスト ボックス 507">
          <a:extLst>
            <a:ext uri="{FF2B5EF4-FFF2-40B4-BE49-F238E27FC236}">
              <a16:creationId xmlns:a16="http://schemas.microsoft.com/office/drawing/2014/main" id="{DF55A852-6E10-4978-B608-C4A1ED55BE7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9" name="直線コネクタ 508">
          <a:extLst>
            <a:ext uri="{FF2B5EF4-FFF2-40B4-BE49-F238E27FC236}">
              <a16:creationId xmlns:a16="http://schemas.microsoft.com/office/drawing/2014/main" id="{D1B83C25-C00F-4286-8BBF-99939CB9A69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0" name="テキスト ボックス 509">
          <a:extLst>
            <a:ext uri="{FF2B5EF4-FFF2-40B4-BE49-F238E27FC236}">
              <a16:creationId xmlns:a16="http://schemas.microsoft.com/office/drawing/2014/main" id="{D7A46B03-C262-4343-AB21-1CA764175BF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1" name="直線コネクタ 510">
          <a:extLst>
            <a:ext uri="{FF2B5EF4-FFF2-40B4-BE49-F238E27FC236}">
              <a16:creationId xmlns:a16="http://schemas.microsoft.com/office/drawing/2014/main" id="{78D21209-A8A9-44A3-B970-14F34BA2743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2" name="テキスト ボックス 511">
          <a:extLst>
            <a:ext uri="{FF2B5EF4-FFF2-40B4-BE49-F238E27FC236}">
              <a16:creationId xmlns:a16="http://schemas.microsoft.com/office/drawing/2014/main" id="{D73DF5FA-7861-49AA-BCF2-97EC51E2DD7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3" name="直線コネクタ 512">
          <a:extLst>
            <a:ext uri="{FF2B5EF4-FFF2-40B4-BE49-F238E27FC236}">
              <a16:creationId xmlns:a16="http://schemas.microsoft.com/office/drawing/2014/main" id="{027ECC97-4325-4D4F-865C-F448764FED6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4" name="テキスト ボックス 513">
          <a:extLst>
            <a:ext uri="{FF2B5EF4-FFF2-40B4-BE49-F238E27FC236}">
              <a16:creationId xmlns:a16="http://schemas.microsoft.com/office/drawing/2014/main" id="{8C5543FF-5E8E-407C-8DAE-550859D9D8F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5" name="【公民館】&#10;一人当たり面積グラフ枠">
          <a:extLst>
            <a:ext uri="{FF2B5EF4-FFF2-40B4-BE49-F238E27FC236}">
              <a16:creationId xmlns:a16="http://schemas.microsoft.com/office/drawing/2014/main" id="{B1DACE20-373D-4887-8781-6A001117F49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16" name="直線コネクタ 515">
          <a:extLst>
            <a:ext uri="{FF2B5EF4-FFF2-40B4-BE49-F238E27FC236}">
              <a16:creationId xmlns:a16="http://schemas.microsoft.com/office/drawing/2014/main" id="{68AAE2A6-3953-4497-A3F8-62B3BA291F8C}"/>
            </a:ext>
          </a:extLst>
        </xdr:cNvPr>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17" name="【公民館】&#10;一人当たり面積最小値テキスト">
          <a:extLst>
            <a:ext uri="{FF2B5EF4-FFF2-40B4-BE49-F238E27FC236}">
              <a16:creationId xmlns:a16="http://schemas.microsoft.com/office/drawing/2014/main" id="{9B06F997-5771-47EC-82E7-AF69F653F2C7}"/>
            </a:ext>
          </a:extLst>
        </xdr:cNvPr>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18" name="直線コネクタ 517">
          <a:extLst>
            <a:ext uri="{FF2B5EF4-FFF2-40B4-BE49-F238E27FC236}">
              <a16:creationId xmlns:a16="http://schemas.microsoft.com/office/drawing/2014/main" id="{4B69CE76-890F-4B66-A657-F80AEEDD292B}"/>
            </a:ext>
          </a:extLst>
        </xdr:cNvPr>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19" name="【公民館】&#10;一人当たり面積最大値テキスト">
          <a:extLst>
            <a:ext uri="{FF2B5EF4-FFF2-40B4-BE49-F238E27FC236}">
              <a16:creationId xmlns:a16="http://schemas.microsoft.com/office/drawing/2014/main" id="{8871C7F4-4275-4D73-A516-9792106DFF08}"/>
            </a:ext>
          </a:extLst>
        </xdr:cNvPr>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20" name="直線コネクタ 519">
          <a:extLst>
            <a:ext uri="{FF2B5EF4-FFF2-40B4-BE49-F238E27FC236}">
              <a16:creationId xmlns:a16="http://schemas.microsoft.com/office/drawing/2014/main" id="{A712DF06-4AC9-4AC7-8B78-6653BD61BB09}"/>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48277</xdr:rowOff>
    </xdr:from>
    <xdr:ext cx="469744" cy="259045"/>
    <xdr:sp macro="" textlink="">
      <xdr:nvSpPr>
        <xdr:cNvPr id="521" name="【公民館】&#10;一人当たり面積平均値テキスト">
          <a:extLst>
            <a:ext uri="{FF2B5EF4-FFF2-40B4-BE49-F238E27FC236}">
              <a16:creationId xmlns:a16="http://schemas.microsoft.com/office/drawing/2014/main" id="{86E365FE-6F3F-4BD5-92E7-0253ADEF8B51}"/>
            </a:ext>
          </a:extLst>
        </xdr:cNvPr>
        <xdr:cNvSpPr txBox="1"/>
      </xdr:nvSpPr>
      <xdr:spPr>
        <a:xfrm>
          <a:off x="222504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22" name="フローチャート : 判断 521">
          <a:extLst>
            <a:ext uri="{FF2B5EF4-FFF2-40B4-BE49-F238E27FC236}">
              <a16:creationId xmlns:a16="http://schemas.microsoft.com/office/drawing/2014/main" id="{2BEA57F2-2114-46FE-A07E-4C49C097CF16}"/>
            </a:ext>
          </a:extLst>
        </xdr:cNvPr>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127000</xdr:rowOff>
    </xdr:from>
    <xdr:to>
      <xdr:col>31</xdr:col>
      <xdr:colOff>85725</xdr:colOff>
      <xdr:row>107</xdr:row>
      <xdr:rowOff>57150</xdr:rowOff>
    </xdr:to>
    <xdr:sp macro="" textlink="">
      <xdr:nvSpPr>
        <xdr:cNvPr id="523" name="フローチャート : 判断 522">
          <a:extLst>
            <a:ext uri="{FF2B5EF4-FFF2-40B4-BE49-F238E27FC236}">
              <a16:creationId xmlns:a16="http://schemas.microsoft.com/office/drawing/2014/main" id="{CB0FA270-0FCB-4D45-A20F-2382681783FD}"/>
            </a:ext>
          </a:extLst>
        </xdr:cNvPr>
        <xdr:cNvSpPr/>
      </xdr:nvSpPr>
      <xdr:spPr>
        <a:xfrm>
          <a:off x="21272500" y="1830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AADCEDCD-6D69-436F-9539-9F36F6BB04F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C7FBE72C-345F-4909-A639-84EB23E8698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BE29707B-4EC3-4A95-82BB-7CA622AA4DE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6C6DE086-9357-43F6-ACA4-8164CDC26FB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40BBB134-F076-4AC8-851E-4F800994DCD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121920</xdr:rowOff>
    </xdr:from>
    <xdr:to>
      <xdr:col>31</xdr:col>
      <xdr:colOff>85725</xdr:colOff>
      <xdr:row>107</xdr:row>
      <xdr:rowOff>52070</xdr:rowOff>
    </xdr:to>
    <xdr:sp macro="" textlink="">
      <xdr:nvSpPr>
        <xdr:cNvPr id="529" name="円/楕円 528">
          <a:extLst>
            <a:ext uri="{FF2B5EF4-FFF2-40B4-BE49-F238E27FC236}">
              <a16:creationId xmlns:a16="http://schemas.microsoft.com/office/drawing/2014/main" id="{98389A27-15FD-4252-BBFC-CFA24AF032F6}"/>
            </a:ext>
          </a:extLst>
        </xdr:cNvPr>
        <xdr:cNvSpPr/>
      </xdr:nvSpPr>
      <xdr:spPr>
        <a:xfrm>
          <a:off x="2127250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48277</xdr:rowOff>
    </xdr:from>
    <xdr:ext cx="469744" cy="259045"/>
    <xdr:sp macro="" textlink="">
      <xdr:nvSpPr>
        <xdr:cNvPr id="530" name="n_1aveValue【公民館】&#10;一人当たり面積">
          <a:extLst>
            <a:ext uri="{FF2B5EF4-FFF2-40B4-BE49-F238E27FC236}">
              <a16:creationId xmlns:a16="http://schemas.microsoft.com/office/drawing/2014/main" id="{994062D9-B057-4B9D-B92E-473060EB8435}"/>
            </a:ext>
          </a:extLst>
        </xdr:cNvPr>
        <xdr:cNvSpPr txBox="1"/>
      </xdr:nvSpPr>
      <xdr:spPr>
        <a:xfrm>
          <a:off x="21075727" y="183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68597</xdr:rowOff>
    </xdr:from>
    <xdr:ext cx="469744" cy="259045"/>
    <xdr:sp macro="" textlink="">
      <xdr:nvSpPr>
        <xdr:cNvPr id="531" name="n_1mainValue【公民館】&#10;一人当たり面積">
          <a:extLst>
            <a:ext uri="{FF2B5EF4-FFF2-40B4-BE49-F238E27FC236}">
              <a16:creationId xmlns:a16="http://schemas.microsoft.com/office/drawing/2014/main" id="{069835EB-5B9A-4B3F-83CC-C75D63A0C814}"/>
            </a:ext>
          </a:extLst>
        </xdr:cNvPr>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2" name="正方形/長方形 531">
          <a:extLst>
            <a:ext uri="{FF2B5EF4-FFF2-40B4-BE49-F238E27FC236}">
              <a16:creationId xmlns:a16="http://schemas.microsoft.com/office/drawing/2014/main" id="{682608B2-CE76-4604-A5A5-BE5C0380970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3" name="正方形/長方形 532">
          <a:extLst>
            <a:ext uri="{FF2B5EF4-FFF2-40B4-BE49-F238E27FC236}">
              <a16:creationId xmlns:a16="http://schemas.microsoft.com/office/drawing/2014/main" id="{F4F0930F-F74E-4F8B-BC63-C05678F2634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4" name="テキスト ボックス 533">
          <a:extLst>
            <a:ext uri="{FF2B5EF4-FFF2-40B4-BE49-F238E27FC236}">
              <a16:creationId xmlns:a16="http://schemas.microsoft.com/office/drawing/2014/main" id="{D2576493-E9FD-4EEE-95EC-A8BD8E31059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橋りょう・トンネルである。橋りょうについては、将来大幅な更新費用の増加が予測されるため、ライフサイクルコストの縮減・平準化を図ることが必要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年度に策定した、小川村橋梁長寿命化修繕計画により、計画的な修繕・更新に取り組んでいくこととしている。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A05556A1-131C-40EA-8D9F-30138BB0219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ED2123EE-A759-475F-98BF-C533510D5C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F36ABA2C-1D02-494B-9FD5-801C09350D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8DD5BC85-3AAC-4446-9999-4B33A8590FC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35118A64-C996-40DE-AE64-509C443DC3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7D2BBA42-D8EA-43EC-ACC6-D3D188C5715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9675FA81-2CE1-4142-B25B-E74A66D87ED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C31C514F-2262-48DC-B778-954C1AAFA6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845A170D-F8F0-45AC-AC0D-319E198CDB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3B8E4452-7925-43B4-BD61-66F0EB4B9595}"/>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2,643
2,631
58.11
3,686,835
3,346,156
301,670
1,946,967
2,122,231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C33DA486-2E1E-4C60-B656-BFB57083B6F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9226B3B3-7A2A-4809-80D0-6F41530CA4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47788EA3-AB0C-457E-893D-B9F885DF5D6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424D5E3A-C911-456E-B2A4-80732F09149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882E7168-FE5E-4D09-990D-896A3FC3BC6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D4818704-AE4C-44A9-8494-7938022F5D9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FF4851C8-8B41-45B2-8B24-D510A610C6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8BF240A-3143-4787-978D-29DF6F6555C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89163E9C-3E4E-4914-B579-0BEA4D07E974}"/>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280E94E2-7330-4E71-9D70-AD4BA8291855}"/>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FDD0BCCA-8F91-4809-AB2B-EBDBA42032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1F199B6D-4554-4085-9BE2-8784F9CFB18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4673C94E-C393-4541-A0BC-F215B244876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EE989A94-573B-4019-A594-3D041C0BC7A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A0E4E99-AF5D-43CB-A7D4-B7E836C59D3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93BA46EA-CDE5-49A1-B256-81DB6B20E66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B98983AC-8909-4776-99AF-A3DDBDC6E1D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44678723-3B5F-43FC-B7F2-671FB4E5F555}"/>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F44B0DEF-2B83-4C7C-942F-BA0D0245DB82}"/>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1088CFBF-DB6A-4A9D-98C4-B784DAC799B6}"/>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E96CE459-64E1-461B-A685-53D1B0A77782}"/>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72CDD2D6-D811-4CBC-B8FC-DDC9A2D52F3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346D946D-7DD1-4220-9676-573A7742AC2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F46E8CCB-98B0-4FE1-97CE-1CA6CD62884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D7927121-4C76-41D6-8DE2-A437A256FE5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69623C85-961A-48A6-B050-9BE2E9FF609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1332205B-97E3-4D20-A2EA-EE062042150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5575CE48-052E-434A-8109-9A2E29DDFEB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74CAEAAC-3044-4875-98F7-8ABF023520A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6177AFFE-4AF3-40F9-876A-04011A69FC9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4CF69609-12DF-466A-B8E5-20AF0829E7B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1822002C-7F50-44BC-8714-A0B6EDA62CD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C6117593-FB57-47B7-80D8-B7262DF0646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DAF1DF90-163D-4942-9597-B619860D697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649B1D47-F9C8-4105-AFC3-34A6753E95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458F0808-0BA5-4AB0-BF42-8B5E6A567EA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592B5A00-0B44-4A08-9FD5-9C049A7DFE6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8830F8E9-2C69-439F-AA1B-C70AF8EF847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39244A11-BE1D-4A13-85E6-0267C59FB21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750B09B4-8D21-4095-95AC-0477FF763A5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214723CD-9CAE-43A7-8FB1-CB91717B5D5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7B38E804-39DA-4D3F-BAFE-898411F8BBE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255BB9D1-38C4-4884-82E3-64B5E9C573D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AC0353A1-2B30-4FB1-916E-97473E109CD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46EC806C-1917-4789-85F3-906E990C605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id="{787556FF-5091-4AB8-8E57-1E8E5C37A82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id="{03A12159-722A-4181-9C5A-08EC051B279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a:extLst>
            <a:ext uri="{FF2B5EF4-FFF2-40B4-BE49-F238E27FC236}">
              <a16:creationId xmlns:a16="http://schemas.microsoft.com/office/drawing/2014/main" id="{868D7892-31F7-4F38-AA90-6B195E44C67E}"/>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a:extLst>
            <a:ext uri="{FF2B5EF4-FFF2-40B4-BE49-F238E27FC236}">
              <a16:creationId xmlns:a16="http://schemas.microsoft.com/office/drawing/2014/main" id="{73FECCCD-03BA-4B9C-9BB3-93F59678D932}"/>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a:extLst>
            <a:ext uri="{FF2B5EF4-FFF2-40B4-BE49-F238E27FC236}">
              <a16:creationId xmlns:a16="http://schemas.microsoft.com/office/drawing/2014/main" id="{19CA2541-246E-4D21-B06A-CFF6F84DCD53}"/>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a:extLst>
            <a:ext uri="{FF2B5EF4-FFF2-40B4-BE49-F238E27FC236}">
              <a16:creationId xmlns:a16="http://schemas.microsoft.com/office/drawing/2014/main" id="{6022A9C1-46B9-4BED-B769-31569289908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85507D44-494D-4CBE-A47A-E301B215824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a:extLst>
            <a:ext uri="{FF2B5EF4-FFF2-40B4-BE49-F238E27FC236}">
              <a16:creationId xmlns:a16="http://schemas.microsoft.com/office/drawing/2014/main" id="{E9F46AE7-C31C-48AB-A526-8971FD59AB33}"/>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9BEF05C8-5653-4C0F-B47A-71A0A44A87D3}"/>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a:extLst>
            <a:ext uri="{FF2B5EF4-FFF2-40B4-BE49-F238E27FC236}">
              <a16:creationId xmlns:a16="http://schemas.microsoft.com/office/drawing/2014/main" id="{BF951D61-034B-4063-9281-1A18585F9F1B}"/>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a:extLst>
            <a:ext uri="{FF2B5EF4-FFF2-40B4-BE49-F238E27FC236}">
              <a16:creationId xmlns:a16="http://schemas.microsoft.com/office/drawing/2014/main" id="{D2591DCA-1A25-45F4-A0EB-169D86B48FD9}"/>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a:extLst>
            <a:ext uri="{FF2B5EF4-FFF2-40B4-BE49-F238E27FC236}">
              <a16:creationId xmlns:a16="http://schemas.microsoft.com/office/drawing/2014/main" id="{5F56F5A7-7EA4-4478-A459-457D470A46F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a:extLst>
            <a:ext uri="{FF2B5EF4-FFF2-40B4-BE49-F238E27FC236}">
              <a16:creationId xmlns:a16="http://schemas.microsoft.com/office/drawing/2014/main" id="{0F386403-B376-4D25-B6CC-467F87FA397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8CB1F116-0B0C-438D-8E45-CEBE401DDA6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a:extLst>
            <a:ext uri="{FF2B5EF4-FFF2-40B4-BE49-F238E27FC236}">
              <a16:creationId xmlns:a16="http://schemas.microsoft.com/office/drawing/2014/main" id="{4CAC50D3-7FCA-4ED7-BC05-AAFFE46189E7}"/>
            </a:ext>
          </a:extLst>
        </xdr:cNvPr>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id="{5A12E4FA-7174-4599-8B2B-646212430CE8}"/>
            </a:ext>
          </a:extLst>
        </xdr:cNvPr>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a:extLst>
            <a:ext uri="{FF2B5EF4-FFF2-40B4-BE49-F238E27FC236}">
              <a16:creationId xmlns:a16="http://schemas.microsoft.com/office/drawing/2014/main" id="{50D89126-972D-4180-92B4-034863175179}"/>
            </a:ext>
          </a:extLst>
        </xdr:cNvPr>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693DAE30-AC33-4EC0-85AB-4A952AF5F97C}"/>
            </a:ext>
          </a:extLst>
        </xdr:cNvPr>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a:extLst>
            <a:ext uri="{FF2B5EF4-FFF2-40B4-BE49-F238E27FC236}">
              <a16:creationId xmlns:a16="http://schemas.microsoft.com/office/drawing/2014/main" id="{C3E2D8E0-647C-41E0-8124-ED1E346A3571}"/>
            </a:ext>
          </a:extLst>
        </xdr:cNvPr>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317DA6AF-A4B7-4157-AF38-78CBE1CF1991}"/>
            </a:ext>
          </a:extLst>
        </xdr:cNvPr>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a:extLst>
            <a:ext uri="{FF2B5EF4-FFF2-40B4-BE49-F238E27FC236}">
              <a16:creationId xmlns:a16="http://schemas.microsoft.com/office/drawing/2014/main" id="{1621D6E4-25F0-4C73-B35A-EDC10EC193DC}"/>
            </a:ext>
          </a:extLst>
        </xdr:cNvPr>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116078</xdr:rowOff>
    </xdr:from>
    <xdr:to>
      <xdr:col>5</xdr:col>
      <xdr:colOff>409575</xdr:colOff>
      <xdr:row>61</xdr:row>
      <xdr:rowOff>46228</xdr:rowOff>
    </xdr:to>
    <xdr:sp macro="" textlink="">
      <xdr:nvSpPr>
        <xdr:cNvPr id="78" name="フローチャート : 判断 77">
          <a:extLst>
            <a:ext uri="{FF2B5EF4-FFF2-40B4-BE49-F238E27FC236}">
              <a16:creationId xmlns:a16="http://schemas.microsoft.com/office/drawing/2014/main" id="{EEE7EACC-352F-48E8-A2E4-3E6ADA37E56E}"/>
            </a:ext>
          </a:extLst>
        </xdr:cNvPr>
        <xdr:cNvSpPr/>
      </xdr:nvSpPr>
      <xdr:spPr>
        <a:xfrm>
          <a:off x="3746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62755</xdr:rowOff>
    </xdr:from>
    <xdr:ext cx="405111" cy="259045"/>
    <xdr:sp macro="" textlink="">
      <xdr:nvSpPr>
        <xdr:cNvPr id="79" name="n_1aveValue【体育館・プール】&#10;有形固定資産減価償却率">
          <a:extLst>
            <a:ext uri="{FF2B5EF4-FFF2-40B4-BE49-F238E27FC236}">
              <a16:creationId xmlns:a16="http://schemas.microsoft.com/office/drawing/2014/main" id="{B3E0E6F9-D3D5-468C-B979-D3109F79ABE5}"/>
            </a:ext>
          </a:extLst>
        </xdr:cNvPr>
        <xdr:cNvSpPr txBox="1"/>
      </xdr:nvSpPr>
      <xdr:spPr>
        <a:xfrm>
          <a:off x="3582043"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a:extLst>
            <a:ext uri="{FF2B5EF4-FFF2-40B4-BE49-F238E27FC236}">
              <a16:creationId xmlns:a16="http://schemas.microsoft.com/office/drawing/2014/main" id="{19DDB249-14C4-4617-8717-341186D9443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a:extLst>
            <a:ext uri="{FF2B5EF4-FFF2-40B4-BE49-F238E27FC236}">
              <a16:creationId xmlns:a16="http://schemas.microsoft.com/office/drawing/2014/main" id="{FE95DBB7-9232-4AFE-B7F1-3D0264442D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a:extLst>
            <a:ext uri="{FF2B5EF4-FFF2-40B4-BE49-F238E27FC236}">
              <a16:creationId xmlns:a16="http://schemas.microsoft.com/office/drawing/2014/main" id="{4083D99F-C1FC-4F67-9453-187644B8F0F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a:extLst>
            <a:ext uri="{FF2B5EF4-FFF2-40B4-BE49-F238E27FC236}">
              <a16:creationId xmlns:a16="http://schemas.microsoft.com/office/drawing/2014/main" id="{D03ACEDB-BA3A-4593-B7B9-E85AE3A445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211434A-BA06-4186-8694-0EE688033C5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6350</xdr:rowOff>
    </xdr:from>
    <xdr:to>
      <xdr:col>5</xdr:col>
      <xdr:colOff>409575</xdr:colOff>
      <xdr:row>64</xdr:row>
      <xdr:rowOff>107950</xdr:rowOff>
    </xdr:to>
    <xdr:sp macro="" textlink="">
      <xdr:nvSpPr>
        <xdr:cNvPr id="85" name="円/楕円 84">
          <a:extLst>
            <a:ext uri="{FF2B5EF4-FFF2-40B4-BE49-F238E27FC236}">
              <a16:creationId xmlns:a16="http://schemas.microsoft.com/office/drawing/2014/main" id="{0BA457A7-FB74-466F-8420-682067DAA790}"/>
            </a:ext>
          </a:extLst>
        </xdr:cNvPr>
        <xdr:cNvSpPr/>
      </xdr:nvSpPr>
      <xdr:spPr>
        <a:xfrm>
          <a:off x="3746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99077</xdr:rowOff>
    </xdr:from>
    <xdr:ext cx="405111" cy="259045"/>
    <xdr:sp macro="" textlink="">
      <xdr:nvSpPr>
        <xdr:cNvPr id="86" name="n_1mainValue【体育館・プール】&#10;有形固定資産減価償却率">
          <a:extLst>
            <a:ext uri="{FF2B5EF4-FFF2-40B4-BE49-F238E27FC236}">
              <a16:creationId xmlns:a16="http://schemas.microsoft.com/office/drawing/2014/main" id="{F222B7EE-E47F-4F9B-970A-319C1804CA3F}"/>
            </a:ext>
          </a:extLst>
        </xdr:cNvPr>
        <xdr:cNvSpPr txBox="1"/>
      </xdr:nvSpPr>
      <xdr:spPr>
        <a:xfrm>
          <a:off x="3582043"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a:extLst>
            <a:ext uri="{FF2B5EF4-FFF2-40B4-BE49-F238E27FC236}">
              <a16:creationId xmlns:a16="http://schemas.microsoft.com/office/drawing/2014/main" id="{9A3011DA-6FDF-48D2-B6BC-89439E015D5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a:extLst>
            <a:ext uri="{FF2B5EF4-FFF2-40B4-BE49-F238E27FC236}">
              <a16:creationId xmlns:a16="http://schemas.microsoft.com/office/drawing/2014/main" id="{CF77E56C-156D-4886-8EB7-7E713EEF850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a:extLst>
            <a:ext uri="{FF2B5EF4-FFF2-40B4-BE49-F238E27FC236}">
              <a16:creationId xmlns:a16="http://schemas.microsoft.com/office/drawing/2014/main" id="{1E98A84B-2AD1-41A6-B578-FBA60AD9F76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a:extLst>
            <a:ext uri="{FF2B5EF4-FFF2-40B4-BE49-F238E27FC236}">
              <a16:creationId xmlns:a16="http://schemas.microsoft.com/office/drawing/2014/main" id="{1CAF6B35-2DBB-4B5C-AB8C-38C6AF1ABCC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a:extLst>
            <a:ext uri="{FF2B5EF4-FFF2-40B4-BE49-F238E27FC236}">
              <a16:creationId xmlns:a16="http://schemas.microsoft.com/office/drawing/2014/main" id="{A6FAD886-C76C-4BB8-86B0-EFEC4A5487E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a:extLst>
            <a:ext uri="{FF2B5EF4-FFF2-40B4-BE49-F238E27FC236}">
              <a16:creationId xmlns:a16="http://schemas.microsoft.com/office/drawing/2014/main" id="{0F8B30EC-0534-4590-8C7E-726344CDF83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a:extLst>
            <a:ext uri="{FF2B5EF4-FFF2-40B4-BE49-F238E27FC236}">
              <a16:creationId xmlns:a16="http://schemas.microsoft.com/office/drawing/2014/main" id="{F144F564-EEDC-4CFE-BCAB-B6DC3E60C70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a:extLst>
            <a:ext uri="{FF2B5EF4-FFF2-40B4-BE49-F238E27FC236}">
              <a16:creationId xmlns:a16="http://schemas.microsoft.com/office/drawing/2014/main" id="{D82C9BDA-8706-4DBE-A523-4D17D61C6F7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a:extLst>
            <a:ext uri="{FF2B5EF4-FFF2-40B4-BE49-F238E27FC236}">
              <a16:creationId xmlns:a16="http://schemas.microsoft.com/office/drawing/2014/main" id="{D3857141-B805-4A47-9386-A586A98E5E0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a:extLst>
            <a:ext uri="{FF2B5EF4-FFF2-40B4-BE49-F238E27FC236}">
              <a16:creationId xmlns:a16="http://schemas.microsoft.com/office/drawing/2014/main" id="{301E5AAF-CFEA-4A9B-9C81-F6864BAF7A7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a:extLst>
            <a:ext uri="{FF2B5EF4-FFF2-40B4-BE49-F238E27FC236}">
              <a16:creationId xmlns:a16="http://schemas.microsoft.com/office/drawing/2014/main" id="{A2653119-2264-4546-989A-D9A270D22F5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a:extLst>
            <a:ext uri="{FF2B5EF4-FFF2-40B4-BE49-F238E27FC236}">
              <a16:creationId xmlns:a16="http://schemas.microsoft.com/office/drawing/2014/main" id="{45030B48-D5E7-4365-BC61-5BF8AB008EA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a:extLst>
            <a:ext uri="{FF2B5EF4-FFF2-40B4-BE49-F238E27FC236}">
              <a16:creationId xmlns:a16="http://schemas.microsoft.com/office/drawing/2014/main" id="{DF8D8BD8-34A6-4670-9AD9-FB418E74F08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a:extLst>
            <a:ext uri="{FF2B5EF4-FFF2-40B4-BE49-F238E27FC236}">
              <a16:creationId xmlns:a16="http://schemas.microsoft.com/office/drawing/2014/main" id="{2A29BFFC-AD32-4090-A9BF-A8D6ACC5653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a:extLst>
            <a:ext uri="{FF2B5EF4-FFF2-40B4-BE49-F238E27FC236}">
              <a16:creationId xmlns:a16="http://schemas.microsoft.com/office/drawing/2014/main" id="{503B9D3B-7FA0-4D52-87DD-ADAD86DAD0B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a:extLst>
            <a:ext uri="{FF2B5EF4-FFF2-40B4-BE49-F238E27FC236}">
              <a16:creationId xmlns:a16="http://schemas.microsoft.com/office/drawing/2014/main" id="{AA40D3BC-CFDE-447A-B1FF-9C8F942F7B2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a:extLst>
            <a:ext uri="{FF2B5EF4-FFF2-40B4-BE49-F238E27FC236}">
              <a16:creationId xmlns:a16="http://schemas.microsoft.com/office/drawing/2014/main" id="{4AD1E03C-A59B-4020-B348-A36666E9905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a:extLst>
            <a:ext uri="{FF2B5EF4-FFF2-40B4-BE49-F238E27FC236}">
              <a16:creationId xmlns:a16="http://schemas.microsoft.com/office/drawing/2014/main" id="{37EDCD80-B566-4EE7-BF87-CCB46302319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a:extLst>
            <a:ext uri="{FF2B5EF4-FFF2-40B4-BE49-F238E27FC236}">
              <a16:creationId xmlns:a16="http://schemas.microsoft.com/office/drawing/2014/main" id="{D63C24A0-7DC9-4A20-857C-33E67F166CB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a:extLst>
            <a:ext uri="{FF2B5EF4-FFF2-40B4-BE49-F238E27FC236}">
              <a16:creationId xmlns:a16="http://schemas.microsoft.com/office/drawing/2014/main" id="{37393159-2000-4A93-805E-8F72223DD5E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a:extLst>
            <a:ext uri="{FF2B5EF4-FFF2-40B4-BE49-F238E27FC236}">
              <a16:creationId xmlns:a16="http://schemas.microsoft.com/office/drawing/2014/main" id="{D1400D1C-1EF7-4BCA-A345-EBAC30981F1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a:extLst>
            <a:ext uri="{FF2B5EF4-FFF2-40B4-BE49-F238E27FC236}">
              <a16:creationId xmlns:a16="http://schemas.microsoft.com/office/drawing/2014/main" id="{C53E900C-608A-4A07-8627-75B29DA531F1}"/>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a:extLst>
            <a:ext uri="{FF2B5EF4-FFF2-40B4-BE49-F238E27FC236}">
              <a16:creationId xmlns:a16="http://schemas.microsoft.com/office/drawing/2014/main" id="{696C1110-FC33-409C-BF5E-0DA0B340C44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a:extLst>
            <a:ext uri="{FF2B5EF4-FFF2-40B4-BE49-F238E27FC236}">
              <a16:creationId xmlns:a16="http://schemas.microsoft.com/office/drawing/2014/main" id="{53B8646A-6C9A-45F7-9C42-8B7228CE8B6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a:extLst>
            <a:ext uri="{FF2B5EF4-FFF2-40B4-BE49-F238E27FC236}">
              <a16:creationId xmlns:a16="http://schemas.microsoft.com/office/drawing/2014/main" id="{DD4CAB44-6B81-4E84-BE52-A1BCA1D9255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a:extLst>
            <a:ext uri="{FF2B5EF4-FFF2-40B4-BE49-F238E27FC236}">
              <a16:creationId xmlns:a16="http://schemas.microsoft.com/office/drawing/2014/main" id="{47A9787C-6E70-4832-9639-6C02BD5DE572}"/>
            </a:ext>
          </a:extLst>
        </xdr:cNvPr>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a:extLst>
            <a:ext uri="{FF2B5EF4-FFF2-40B4-BE49-F238E27FC236}">
              <a16:creationId xmlns:a16="http://schemas.microsoft.com/office/drawing/2014/main" id="{1FA2001B-0161-4792-9675-B4F8A926A3CC}"/>
            </a:ext>
          </a:extLst>
        </xdr:cNvPr>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a:extLst>
            <a:ext uri="{FF2B5EF4-FFF2-40B4-BE49-F238E27FC236}">
              <a16:creationId xmlns:a16="http://schemas.microsoft.com/office/drawing/2014/main" id="{11E5279D-CFD6-44D6-AD60-1A63A9ECBA62}"/>
            </a:ext>
          </a:extLst>
        </xdr:cNvPr>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a:extLst>
            <a:ext uri="{FF2B5EF4-FFF2-40B4-BE49-F238E27FC236}">
              <a16:creationId xmlns:a16="http://schemas.microsoft.com/office/drawing/2014/main" id="{E8807EF8-CD2F-4111-B9C9-F078708AEB3E}"/>
            </a:ext>
          </a:extLst>
        </xdr:cNvPr>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a:extLst>
            <a:ext uri="{FF2B5EF4-FFF2-40B4-BE49-F238E27FC236}">
              <a16:creationId xmlns:a16="http://schemas.microsoft.com/office/drawing/2014/main" id="{19BD6B4D-6E34-4A73-9999-F0A4573105F0}"/>
            </a:ext>
          </a:extLst>
        </xdr:cNvPr>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a:extLst>
            <a:ext uri="{FF2B5EF4-FFF2-40B4-BE49-F238E27FC236}">
              <a16:creationId xmlns:a16="http://schemas.microsoft.com/office/drawing/2014/main" id="{64AC1746-8D21-4CE6-BC69-4B657F4BAF5E}"/>
            </a:ext>
          </a:extLst>
        </xdr:cNvPr>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a:extLst>
            <a:ext uri="{FF2B5EF4-FFF2-40B4-BE49-F238E27FC236}">
              <a16:creationId xmlns:a16="http://schemas.microsoft.com/office/drawing/2014/main" id="{D95F7D82-A899-4C6C-9675-327D903D3303}"/>
            </a:ext>
          </a:extLst>
        </xdr:cNvPr>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64806</xdr:rowOff>
    </xdr:from>
    <xdr:to>
      <xdr:col>14</xdr:col>
      <xdr:colOff>79375</xdr:colOff>
      <xdr:row>62</xdr:row>
      <xdr:rowOff>166406</xdr:rowOff>
    </xdr:to>
    <xdr:sp macro="" textlink="">
      <xdr:nvSpPr>
        <xdr:cNvPr id="119" name="フローチャート : 判断 118">
          <a:extLst>
            <a:ext uri="{FF2B5EF4-FFF2-40B4-BE49-F238E27FC236}">
              <a16:creationId xmlns:a16="http://schemas.microsoft.com/office/drawing/2014/main" id="{248E3520-0AE8-4492-972D-F979414B9A3A}"/>
            </a:ext>
          </a:extLst>
        </xdr:cNvPr>
        <xdr:cNvSpPr/>
      </xdr:nvSpPr>
      <xdr:spPr>
        <a:xfrm>
          <a:off x="9588500" y="1069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11483</xdr:rowOff>
    </xdr:from>
    <xdr:ext cx="469744" cy="259045"/>
    <xdr:sp macro="" textlink="">
      <xdr:nvSpPr>
        <xdr:cNvPr id="120" name="n_1aveValue【体育館・プール】&#10;一人当たり面積">
          <a:extLst>
            <a:ext uri="{FF2B5EF4-FFF2-40B4-BE49-F238E27FC236}">
              <a16:creationId xmlns:a16="http://schemas.microsoft.com/office/drawing/2014/main" id="{8314920F-DAB6-45F3-B027-60CECAECA1B8}"/>
            </a:ext>
          </a:extLst>
        </xdr:cNvPr>
        <xdr:cNvSpPr txBox="1"/>
      </xdr:nvSpPr>
      <xdr:spPr>
        <a:xfrm>
          <a:off x="9391727" y="104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C5EF74A3-98DD-42E3-BC0F-A35DE5BC0B4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47EB85B4-1BE9-46FC-A810-7228146A7CC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A5FF4E65-659E-4668-81E4-9DF82608C21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12C292C8-9CAF-470F-82F8-BCAC7C3CCF7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90BDD633-8E83-4437-8EAB-77E2F6782B6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103015</xdr:rowOff>
    </xdr:from>
    <xdr:to>
      <xdr:col>14</xdr:col>
      <xdr:colOff>79375</xdr:colOff>
      <xdr:row>63</xdr:row>
      <xdr:rowOff>33165</xdr:rowOff>
    </xdr:to>
    <xdr:sp macro="" textlink="">
      <xdr:nvSpPr>
        <xdr:cNvPr id="126" name="円/楕円 125">
          <a:extLst>
            <a:ext uri="{FF2B5EF4-FFF2-40B4-BE49-F238E27FC236}">
              <a16:creationId xmlns:a16="http://schemas.microsoft.com/office/drawing/2014/main" id="{1BA9B468-E952-4583-9612-BEAE9754D1F2}"/>
            </a:ext>
          </a:extLst>
        </xdr:cNvPr>
        <xdr:cNvSpPr/>
      </xdr:nvSpPr>
      <xdr:spPr>
        <a:xfrm>
          <a:off x="9588500" y="107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24292</xdr:rowOff>
    </xdr:from>
    <xdr:ext cx="469744" cy="259045"/>
    <xdr:sp macro="" textlink="">
      <xdr:nvSpPr>
        <xdr:cNvPr id="127" name="n_1mainValue【体育館・プール】&#10;一人当たり面積">
          <a:extLst>
            <a:ext uri="{FF2B5EF4-FFF2-40B4-BE49-F238E27FC236}">
              <a16:creationId xmlns:a16="http://schemas.microsoft.com/office/drawing/2014/main" id="{6FD28E31-0723-46DB-8B60-E7EA4F292D41}"/>
            </a:ext>
          </a:extLst>
        </xdr:cNvPr>
        <xdr:cNvSpPr txBox="1"/>
      </xdr:nvSpPr>
      <xdr:spPr>
        <a:xfrm>
          <a:off x="9391727" y="108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0.979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a:extLst>
            <a:ext uri="{FF2B5EF4-FFF2-40B4-BE49-F238E27FC236}">
              <a16:creationId xmlns:a16="http://schemas.microsoft.com/office/drawing/2014/main" id="{B5A50ABD-6C02-4AA0-B27E-4CA34F465DA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a:extLst>
            <a:ext uri="{FF2B5EF4-FFF2-40B4-BE49-F238E27FC236}">
              <a16:creationId xmlns:a16="http://schemas.microsoft.com/office/drawing/2014/main" id="{D22B50E7-F551-4AC7-9717-C9D9DA63D10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a:extLst>
            <a:ext uri="{FF2B5EF4-FFF2-40B4-BE49-F238E27FC236}">
              <a16:creationId xmlns:a16="http://schemas.microsoft.com/office/drawing/2014/main" id="{A8F250FF-C0BB-4188-89B0-9A3EE67B9D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a:extLst>
            <a:ext uri="{FF2B5EF4-FFF2-40B4-BE49-F238E27FC236}">
              <a16:creationId xmlns:a16="http://schemas.microsoft.com/office/drawing/2014/main" id="{887A5079-9BD7-4781-B201-9B60F785B1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a:extLst>
            <a:ext uri="{FF2B5EF4-FFF2-40B4-BE49-F238E27FC236}">
              <a16:creationId xmlns:a16="http://schemas.microsoft.com/office/drawing/2014/main" id="{18CC8B56-620D-4E1E-89A2-5895716E87A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a:extLst>
            <a:ext uri="{FF2B5EF4-FFF2-40B4-BE49-F238E27FC236}">
              <a16:creationId xmlns:a16="http://schemas.microsoft.com/office/drawing/2014/main" id="{E2C1638B-82D4-4045-B74B-10850C73297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a:extLst>
            <a:ext uri="{FF2B5EF4-FFF2-40B4-BE49-F238E27FC236}">
              <a16:creationId xmlns:a16="http://schemas.microsoft.com/office/drawing/2014/main" id="{3C26F584-7BA8-47CA-AF66-6C56946827C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a:extLst>
            <a:ext uri="{FF2B5EF4-FFF2-40B4-BE49-F238E27FC236}">
              <a16:creationId xmlns:a16="http://schemas.microsoft.com/office/drawing/2014/main" id="{427F167C-0D8B-4ACE-960C-FF4942B375D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a:extLst>
            <a:ext uri="{FF2B5EF4-FFF2-40B4-BE49-F238E27FC236}">
              <a16:creationId xmlns:a16="http://schemas.microsoft.com/office/drawing/2014/main" id="{A13C90EA-C13F-464C-85E2-C7CB0A21919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a:extLst>
            <a:ext uri="{FF2B5EF4-FFF2-40B4-BE49-F238E27FC236}">
              <a16:creationId xmlns:a16="http://schemas.microsoft.com/office/drawing/2014/main" id="{FDB58CAD-4C6B-489B-BEC6-9C309AF00BF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a:extLst>
            <a:ext uri="{FF2B5EF4-FFF2-40B4-BE49-F238E27FC236}">
              <a16:creationId xmlns:a16="http://schemas.microsoft.com/office/drawing/2014/main" id="{E891871E-A925-4380-9B86-93557473585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a:extLst>
            <a:ext uri="{FF2B5EF4-FFF2-40B4-BE49-F238E27FC236}">
              <a16:creationId xmlns:a16="http://schemas.microsoft.com/office/drawing/2014/main" id="{94EB2D68-2589-43FB-9A76-6C846A00EEF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a:extLst>
            <a:ext uri="{FF2B5EF4-FFF2-40B4-BE49-F238E27FC236}">
              <a16:creationId xmlns:a16="http://schemas.microsoft.com/office/drawing/2014/main" id="{3DEFE5F3-99FE-4813-A358-1AB217286CD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a:extLst>
            <a:ext uri="{FF2B5EF4-FFF2-40B4-BE49-F238E27FC236}">
              <a16:creationId xmlns:a16="http://schemas.microsoft.com/office/drawing/2014/main" id="{D0E3639F-B15B-455B-8EF4-6C4C169698D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a:extLst>
            <a:ext uri="{FF2B5EF4-FFF2-40B4-BE49-F238E27FC236}">
              <a16:creationId xmlns:a16="http://schemas.microsoft.com/office/drawing/2014/main" id="{0360206A-1909-4A6A-B736-91D9E46E59F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a:extLst>
            <a:ext uri="{FF2B5EF4-FFF2-40B4-BE49-F238E27FC236}">
              <a16:creationId xmlns:a16="http://schemas.microsoft.com/office/drawing/2014/main" id="{47D59A35-6E0F-43ED-B9F9-0ECA04491A6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a:extLst>
            <a:ext uri="{FF2B5EF4-FFF2-40B4-BE49-F238E27FC236}">
              <a16:creationId xmlns:a16="http://schemas.microsoft.com/office/drawing/2014/main" id="{CB20A8E9-8B1E-4C31-A689-2296B88AD79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a:extLst>
            <a:ext uri="{FF2B5EF4-FFF2-40B4-BE49-F238E27FC236}">
              <a16:creationId xmlns:a16="http://schemas.microsoft.com/office/drawing/2014/main" id="{A84BE731-0C1D-4B5B-B5ED-D7C94F7B4B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a:extLst>
            <a:ext uri="{FF2B5EF4-FFF2-40B4-BE49-F238E27FC236}">
              <a16:creationId xmlns:a16="http://schemas.microsoft.com/office/drawing/2014/main" id="{742F1529-FB5C-42CD-BF16-5BA031811FB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a:extLst>
            <a:ext uri="{FF2B5EF4-FFF2-40B4-BE49-F238E27FC236}">
              <a16:creationId xmlns:a16="http://schemas.microsoft.com/office/drawing/2014/main" id="{1AA25197-02B1-40FB-B4A2-C122A3634B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a:extLst>
            <a:ext uri="{FF2B5EF4-FFF2-40B4-BE49-F238E27FC236}">
              <a16:creationId xmlns:a16="http://schemas.microsoft.com/office/drawing/2014/main" id="{6A992F50-AD51-476E-AF5D-89C0E4CB762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a:extLst>
            <a:ext uri="{FF2B5EF4-FFF2-40B4-BE49-F238E27FC236}">
              <a16:creationId xmlns:a16="http://schemas.microsoft.com/office/drawing/2014/main" id="{DEF6A6D4-51B0-43A0-96AD-751688154C8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a:extLst>
            <a:ext uri="{FF2B5EF4-FFF2-40B4-BE49-F238E27FC236}">
              <a16:creationId xmlns:a16="http://schemas.microsoft.com/office/drawing/2014/main" id="{DDCCF296-FFEF-4400-BD1C-2F35EA82B8A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a:extLst>
            <a:ext uri="{FF2B5EF4-FFF2-40B4-BE49-F238E27FC236}">
              <a16:creationId xmlns:a16="http://schemas.microsoft.com/office/drawing/2014/main" id="{F2E929C8-AA75-4C4B-989C-A033777C761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2" name="正方形/長方形 151">
          <a:extLst>
            <a:ext uri="{FF2B5EF4-FFF2-40B4-BE49-F238E27FC236}">
              <a16:creationId xmlns:a16="http://schemas.microsoft.com/office/drawing/2014/main" id="{56E56BF2-3FAF-4E32-AF21-41651BA39C5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3" name="正方形/長方形 152">
          <a:extLst>
            <a:ext uri="{FF2B5EF4-FFF2-40B4-BE49-F238E27FC236}">
              <a16:creationId xmlns:a16="http://schemas.microsoft.com/office/drawing/2014/main" id="{67B353EC-A096-4CD7-9541-D3BCEC5DEF6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4" name="正方形/長方形 153">
          <a:extLst>
            <a:ext uri="{FF2B5EF4-FFF2-40B4-BE49-F238E27FC236}">
              <a16:creationId xmlns:a16="http://schemas.microsoft.com/office/drawing/2014/main" id="{75AEFB2E-82C7-486A-9F18-283D8EAEA43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5" name="正方形/長方形 154">
          <a:extLst>
            <a:ext uri="{FF2B5EF4-FFF2-40B4-BE49-F238E27FC236}">
              <a16:creationId xmlns:a16="http://schemas.microsoft.com/office/drawing/2014/main" id="{3944FC7D-4B77-4D3C-A962-1066529D73E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6" name="正方形/長方形 155">
          <a:extLst>
            <a:ext uri="{FF2B5EF4-FFF2-40B4-BE49-F238E27FC236}">
              <a16:creationId xmlns:a16="http://schemas.microsoft.com/office/drawing/2014/main" id="{2292E26C-2358-474A-883D-C4FFA6A621D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7" name="正方形/長方形 156">
          <a:extLst>
            <a:ext uri="{FF2B5EF4-FFF2-40B4-BE49-F238E27FC236}">
              <a16:creationId xmlns:a16="http://schemas.microsoft.com/office/drawing/2014/main" id="{74E3B83A-190B-4FE4-AAE7-9A8444DDAAE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8" name="正方形/長方形 157">
          <a:extLst>
            <a:ext uri="{FF2B5EF4-FFF2-40B4-BE49-F238E27FC236}">
              <a16:creationId xmlns:a16="http://schemas.microsoft.com/office/drawing/2014/main" id="{0F47BA55-5056-41D5-9875-D3B25883891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9" name="正方形/長方形 158">
          <a:extLst>
            <a:ext uri="{FF2B5EF4-FFF2-40B4-BE49-F238E27FC236}">
              <a16:creationId xmlns:a16="http://schemas.microsoft.com/office/drawing/2014/main" id="{44E61438-0906-4FED-87A1-B15CA064809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0" name="正方形/長方形 159">
          <a:extLst>
            <a:ext uri="{FF2B5EF4-FFF2-40B4-BE49-F238E27FC236}">
              <a16:creationId xmlns:a16="http://schemas.microsoft.com/office/drawing/2014/main" id="{571F1365-8670-49FD-AA0C-556323CBCCB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1" name="正方形/長方形 160">
          <a:extLst>
            <a:ext uri="{FF2B5EF4-FFF2-40B4-BE49-F238E27FC236}">
              <a16:creationId xmlns:a16="http://schemas.microsoft.com/office/drawing/2014/main" id="{5F69B714-B035-46E1-B498-91E75B833B1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2" name="正方形/長方形 161">
          <a:extLst>
            <a:ext uri="{FF2B5EF4-FFF2-40B4-BE49-F238E27FC236}">
              <a16:creationId xmlns:a16="http://schemas.microsoft.com/office/drawing/2014/main" id="{7706EA55-E0A7-4EE6-BF0E-0C3A65F7ECD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3" name="正方形/長方形 162">
          <a:extLst>
            <a:ext uri="{FF2B5EF4-FFF2-40B4-BE49-F238E27FC236}">
              <a16:creationId xmlns:a16="http://schemas.microsoft.com/office/drawing/2014/main" id="{9B378D6B-D1A9-42E7-BBFF-D9ECA77B44D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4" name="正方形/長方形 163">
          <a:extLst>
            <a:ext uri="{FF2B5EF4-FFF2-40B4-BE49-F238E27FC236}">
              <a16:creationId xmlns:a16="http://schemas.microsoft.com/office/drawing/2014/main" id="{A5388B2D-1C59-470E-92CB-F8939CA2354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5" name="正方形/長方形 164">
          <a:extLst>
            <a:ext uri="{FF2B5EF4-FFF2-40B4-BE49-F238E27FC236}">
              <a16:creationId xmlns:a16="http://schemas.microsoft.com/office/drawing/2014/main" id="{7FE94E27-1856-4672-8AD3-9659648DD9C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6" name="正方形/長方形 165">
          <a:extLst>
            <a:ext uri="{FF2B5EF4-FFF2-40B4-BE49-F238E27FC236}">
              <a16:creationId xmlns:a16="http://schemas.microsoft.com/office/drawing/2014/main" id="{B080E848-8CA0-49D5-A6BF-2E027728CC3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7" name="正方形/長方形 166">
          <a:extLst>
            <a:ext uri="{FF2B5EF4-FFF2-40B4-BE49-F238E27FC236}">
              <a16:creationId xmlns:a16="http://schemas.microsoft.com/office/drawing/2014/main" id="{8C8E52B6-8FFE-440B-A059-B405BCFA7F7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8" name="正方形/長方形 167">
          <a:extLst>
            <a:ext uri="{FF2B5EF4-FFF2-40B4-BE49-F238E27FC236}">
              <a16:creationId xmlns:a16="http://schemas.microsoft.com/office/drawing/2014/main" id="{76FAB12D-F346-4154-9FB2-41A3624D95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9" name="正方形/長方形 168">
          <a:extLst>
            <a:ext uri="{FF2B5EF4-FFF2-40B4-BE49-F238E27FC236}">
              <a16:creationId xmlns:a16="http://schemas.microsoft.com/office/drawing/2014/main" id="{3BCFD6B4-5A9F-4319-96B5-A84A0484381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70" name="正方形/長方形 169">
          <a:extLst>
            <a:ext uri="{FF2B5EF4-FFF2-40B4-BE49-F238E27FC236}">
              <a16:creationId xmlns:a16="http://schemas.microsoft.com/office/drawing/2014/main" id="{00C9AE79-D551-4955-9076-75884EB3F7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1" name="正方形/長方形 170">
          <a:extLst>
            <a:ext uri="{FF2B5EF4-FFF2-40B4-BE49-F238E27FC236}">
              <a16:creationId xmlns:a16="http://schemas.microsoft.com/office/drawing/2014/main" id="{3109DF4A-453B-4B7F-94D4-678F9BDF398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2" name="正方形/長方形 171">
          <a:extLst>
            <a:ext uri="{FF2B5EF4-FFF2-40B4-BE49-F238E27FC236}">
              <a16:creationId xmlns:a16="http://schemas.microsoft.com/office/drawing/2014/main" id="{E5031274-F199-4CD9-988C-323D01C8B57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3" name="正方形/長方形 172">
          <a:extLst>
            <a:ext uri="{FF2B5EF4-FFF2-40B4-BE49-F238E27FC236}">
              <a16:creationId xmlns:a16="http://schemas.microsoft.com/office/drawing/2014/main" id="{193B4B0B-1515-40B0-9FF6-0596BAAA458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4" name="正方形/長方形 173">
          <a:extLst>
            <a:ext uri="{FF2B5EF4-FFF2-40B4-BE49-F238E27FC236}">
              <a16:creationId xmlns:a16="http://schemas.microsoft.com/office/drawing/2014/main" id="{42957906-1B87-43D0-8A03-E76D72708EC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5" name="正方形/長方形 174">
          <a:extLst>
            <a:ext uri="{FF2B5EF4-FFF2-40B4-BE49-F238E27FC236}">
              <a16:creationId xmlns:a16="http://schemas.microsoft.com/office/drawing/2014/main" id="{69987736-FF11-47A0-8368-13A3CD59C1D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6" name="正方形/長方形 175">
          <a:extLst>
            <a:ext uri="{FF2B5EF4-FFF2-40B4-BE49-F238E27FC236}">
              <a16:creationId xmlns:a16="http://schemas.microsoft.com/office/drawing/2014/main" id="{9D7A2321-8887-4B5D-8817-99504F7DAE9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7" name="正方形/長方形 176">
          <a:extLst>
            <a:ext uri="{FF2B5EF4-FFF2-40B4-BE49-F238E27FC236}">
              <a16:creationId xmlns:a16="http://schemas.microsoft.com/office/drawing/2014/main" id="{70B1F5C8-E29D-4627-BB4C-3BDBA4F402B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8" name="正方形/長方形 177">
          <a:extLst>
            <a:ext uri="{FF2B5EF4-FFF2-40B4-BE49-F238E27FC236}">
              <a16:creationId xmlns:a16="http://schemas.microsoft.com/office/drawing/2014/main" id="{3F01A053-779E-46DE-A799-4FC3DA4F4E1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9" name="正方形/長方形 178">
          <a:extLst>
            <a:ext uri="{FF2B5EF4-FFF2-40B4-BE49-F238E27FC236}">
              <a16:creationId xmlns:a16="http://schemas.microsoft.com/office/drawing/2014/main" id="{F65023C2-DE2A-4CDB-AF47-FF99B052407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0" name="正方形/長方形 179">
          <a:extLst>
            <a:ext uri="{FF2B5EF4-FFF2-40B4-BE49-F238E27FC236}">
              <a16:creationId xmlns:a16="http://schemas.microsoft.com/office/drawing/2014/main" id="{1E5E007B-0A80-4E25-9314-B390DF20E83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1" name="正方形/長方形 180">
          <a:extLst>
            <a:ext uri="{FF2B5EF4-FFF2-40B4-BE49-F238E27FC236}">
              <a16:creationId xmlns:a16="http://schemas.microsoft.com/office/drawing/2014/main" id="{6DEC8BC4-5355-4859-B85D-47B5DE38718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2" name="正方形/長方形 181">
          <a:extLst>
            <a:ext uri="{FF2B5EF4-FFF2-40B4-BE49-F238E27FC236}">
              <a16:creationId xmlns:a16="http://schemas.microsoft.com/office/drawing/2014/main" id="{BC118EAD-4ED4-4E94-9478-9A7BFBBF82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3" name="正方形/長方形 182">
          <a:extLst>
            <a:ext uri="{FF2B5EF4-FFF2-40B4-BE49-F238E27FC236}">
              <a16:creationId xmlns:a16="http://schemas.microsoft.com/office/drawing/2014/main" id="{7726104C-E94B-482B-A4DA-760B1136D09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4" name="テキスト ボックス 183">
          <a:extLst>
            <a:ext uri="{FF2B5EF4-FFF2-40B4-BE49-F238E27FC236}">
              <a16:creationId xmlns:a16="http://schemas.microsoft.com/office/drawing/2014/main" id="{FCDD653C-C53A-4EA4-9FCD-BEC576F818A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5" name="直線コネクタ 184">
          <a:extLst>
            <a:ext uri="{FF2B5EF4-FFF2-40B4-BE49-F238E27FC236}">
              <a16:creationId xmlns:a16="http://schemas.microsoft.com/office/drawing/2014/main" id="{7054AF49-50B6-41A3-9E2A-3229814F9E2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186" name="テキスト ボックス 185">
          <a:extLst>
            <a:ext uri="{FF2B5EF4-FFF2-40B4-BE49-F238E27FC236}">
              <a16:creationId xmlns:a16="http://schemas.microsoft.com/office/drawing/2014/main" id="{7F369AFC-4952-4A05-A2AF-413841FF1578}"/>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187" name="直線コネクタ 186">
          <a:extLst>
            <a:ext uri="{FF2B5EF4-FFF2-40B4-BE49-F238E27FC236}">
              <a16:creationId xmlns:a16="http://schemas.microsoft.com/office/drawing/2014/main" id="{916E1A60-062E-42A7-9877-9A630265368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188" name="テキスト ボックス 187">
          <a:extLst>
            <a:ext uri="{FF2B5EF4-FFF2-40B4-BE49-F238E27FC236}">
              <a16:creationId xmlns:a16="http://schemas.microsoft.com/office/drawing/2014/main" id="{B0AA1069-DDF1-40E2-86AB-CA95300A13B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89" name="直線コネクタ 188">
          <a:extLst>
            <a:ext uri="{FF2B5EF4-FFF2-40B4-BE49-F238E27FC236}">
              <a16:creationId xmlns:a16="http://schemas.microsoft.com/office/drawing/2014/main" id="{9C618C3C-8CE7-4EBC-9A86-426F9B52F83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90" name="テキスト ボックス 189">
          <a:extLst>
            <a:ext uri="{FF2B5EF4-FFF2-40B4-BE49-F238E27FC236}">
              <a16:creationId xmlns:a16="http://schemas.microsoft.com/office/drawing/2014/main" id="{F4E59D3C-5351-4A0B-AC1F-7B630E380DC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91" name="直線コネクタ 190">
          <a:extLst>
            <a:ext uri="{FF2B5EF4-FFF2-40B4-BE49-F238E27FC236}">
              <a16:creationId xmlns:a16="http://schemas.microsoft.com/office/drawing/2014/main" id="{087616DD-A613-4A0C-9D6D-8A402D6EA3F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92" name="テキスト ボックス 191">
          <a:extLst>
            <a:ext uri="{FF2B5EF4-FFF2-40B4-BE49-F238E27FC236}">
              <a16:creationId xmlns:a16="http://schemas.microsoft.com/office/drawing/2014/main" id="{BAFC3017-37BE-4353-BA0A-91C3B0FC7E8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93" name="直線コネクタ 192">
          <a:extLst>
            <a:ext uri="{FF2B5EF4-FFF2-40B4-BE49-F238E27FC236}">
              <a16:creationId xmlns:a16="http://schemas.microsoft.com/office/drawing/2014/main" id="{91EA7CF7-A8B8-4D33-97F3-307F2381012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94" name="テキスト ボックス 193">
          <a:extLst>
            <a:ext uri="{FF2B5EF4-FFF2-40B4-BE49-F238E27FC236}">
              <a16:creationId xmlns:a16="http://schemas.microsoft.com/office/drawing/2014/main" id="{332E7EC6-FD0E-494D-A5ED-DD83730EEA6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95" name="直線コネクタ 194">
          <a:extLst>
            <a:ext uri="{FF2B5EF4-FFF2-40B4-BE49-F238E27FC236}">
              <a16:creationId xmlns:a16="http://schemas.microsoft.com/office/drawing/2014/main" id="{BD1E8699-19D0-4BE1-BAC1-4B4086DE768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196" name="テキスト ボックス 195">
          <a:extLst>
            <a:ext uri="{FF2B5EF4-FFF2-40B4-BE49-F238E27FC236}">
              <a16:creationId xmlns:a16="http://schemas.microsoft.com/office/drawing/2014/main" id="{7CC1A186-8A27-4306-9C35-4F766D4289D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7" name="直線コネクタ 196">
          <a:extLst>
            <a:ext uri="{FF2B5EF4-FFF2-40B4-BE49-F238E27FC236}">
              <a16:creationId xmlns:a16="http://schemas.microsoft.com/office/drawing/2014/main" id="{31D53D57-208B-40BF-AE39-4A65F26CBAB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198" name="テキスト ボックス 197">
          <a:extLst>
            <a:ext uri="{FF2B5EF4-FFF2-40B4-BE49-F238E27FC236}">
              <a16:creationId xmlns:a16="http://schemas.microsoft.com/office/drawing/2014/main" id="{EE94719C-8775-4A45-9418-D35E87E4286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99" name="【保健センター・保健所】&#10;有形固定資産減価償却率グラフ枠">
          <a:extLst>
            <a:ext uri="{FF2B5EF4-FFF2-40B4-BE49-F238E27FC236}">
              <a16:creationId xmlns:a16="http://schemas.microsoft.com/office/drawing/2014/main" id="{6AEEAD53-09C2-4011-8B93-E1E2B3A3FC7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200" name="直線コネクタ 199">
          <a:extLst>
            <a:ext uri="{FF2B5EF4-FFF2-40B4-BE49-F238E27FC236}">
              <a16:creationId xmlns:a16="http://schemas.microsoft.com/office/drawing/2014/main" id="{29C149AE-702D-42F5-A3E7-DA1BB73FCB88}"/>
            </a:ext>
          </a:extLst>
        </xdr:cNvPr>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201" name="【保健センター・保健所】&#10;有形固定資産減価償却率最小値テキスト">
          <a:extLst>
            <a:ext uri="{FF2B5EF4-FFF2-40B4-BE49-F238E27FC236}">
              <a16:creationId xmlns:a16="http://schemas.microsoft.com/office/drawing/2014/main" id="{FFE8BD5F-B54D-4D30-99A2-A90CA363BA10}"/>
            </a:ext>
          </a:extLst>
        </xdr:cNvPr>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202" name="直線コネクタ 201">
          <a:extLst>
            <a:ext uri="{FF2B5EF4-FFF2-40B4-BE49-F238E27FC236}">
              <a16:creationId xmlns:a16="http://schemas.microsoft.com/office/drawing/2014/main" id="{EF8EAE4E-AF46-40C5-80BD-B5514FD88DA5}"/>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203" name="【保健センター・保健所】&#10;有形固定資産減価償却率最大値テキスト">
          <a:extLst>
            <a:ext uri="{FF2B5EF4-FFF2-40B4-BE49-F238E27FC236}">
              <a16:creationId xmlns:a16="http://schemas.microsoft.com/office/drawing/2014/main" id="{4F959216-BDE2-4231-9E1C-91A6EB68DCC0}"/>
            </a:ext>
          </a:extLst>
        </xdr:cNvPr>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204" name="直線コネクタ 203">
          <a:extLst>
            <a:ext uri="{FF2B5EF4-FFF2-40B4-BE49-F238E27FC236}">
              <a16:creationId xmlns:a16="http://schemas.microsoft.com/office/drawing/2014/main" id="{9809983F-A538-4642-850A-792FA4E130A6}"/>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205" name="【保健センター・保健所】&#10;有形固定資産減価償却率平均値テキスト">
          <a:extLst>
            <a:ext uri="{FF2B5EF4-FFF2-40B4-BE49-F238E27FC236}">
              <a16:creationId xmlns:a16="http://schemas.microsoft.com/office/drawing/2014/main" id="{17CC3B9C-FD43-4D2B-B495-34C1CF93C700}"/>
            </a:ext>
          </a:extLst>
        </xdr:cNvPr>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206" name="フローチャート : 判断 205">
          <a:extLst>
            <a:ext uri="{FF2B5EF4-FFF2-40B4-BE49-F238E27FC236}">
              <a16:creationId xmlns:a16="http://schemas.microsoft.com/office/drawing/2014/main" id="{E6E1B6F6-284B-4122-B6DB-21763AE57064}"/>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132080</xdr:rowOff>
    </xdr:from>
    <xdr:to>
      <xdr:col>22</xdr:col>
      <xdr:colOff>415925</xdr:colOff>
      <xdr:row>58</xdr:row>
      <xdr:rowOff>62230</xdr:rowOff>
    </xdr:to>
    <xdr:sp macro="" textlink="">
      <xdr:nvSpPr>
        <xdr:cNvPr id="207" name="フローチャート : 判断 206">
          <a:extLst>
            <a:ext uri="{FF2B5EF4-FFF2-40B4-BE49-F238E27FC236}">
              <a16:creationId xmlns:a16="http://schemas.microsoft.com/office/drawing/2014/main" id="{76422B27-7575-44DA-9834-0CD200F8BE48}"/>
            </a:ext>
          </a:extLst>
        </xdr:cNvPr>
        <xdr:cNvSpPr/>
      </xdr:nvSpPr>
      <xdr:spPr>
        <a:xfrm>
          <a:off x="15430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53357</xdr:rowOff>
    </xdr:from>
    <xdr:ext cx="405111" cy="259045"/>
    <xdr:sp macro="" textlink="">
      <xdr:nvSpPr>
        <xdr:cNvPr id="208" name="n_1aveValue【保健センター・保健所】&#10;有形固定資産減価償却率">
          <a:extLst>
            <a:ext uri="{FF2B5EF4-FFF2-40B4-BE49-F238E27FC236}">
              <a16:creationId xmlns:a16="http://schemas.microsoft.com/office/drawing/2014/main" id="{154E5D93-0931-4387-B201-F8B40D27FF44}"/>
            </a:ext>
          </a:extLst>
        </xdr:cNvPr>
        <xdr:cNvSpPr txBox="1"/>
      </xdr:nvSpPr>
      <xdr:spPr>
        <a:xfrm>
          <a:off x="15266043"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1BC4231C-403C-4C3B-BC8B-2C475132BE6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63F1CCC9-8758-4E22-9913-FE87F20F42B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A3ECBB98-053C-473B-B19C-0B84B2424DC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A8B63559-B5AD-49CC-B9D1-4DDF9EABCBE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B80DAC5C-E332-406F-B6E5-4E348808BF4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44450</xdr:rowOff>
    </xdr:from>
    <xdr:to>
      <xdr:col>22</xdr:col>
      <xdr:colOff>415925</xdr:colOff>
      <xdr:row>55</xdr:row>
      <xdr:rowOff>146050</xdr:rowOff>
    </xdr:to>
    <xdr:sp macro="" textlink="">
      <xdr:nvSpPr>
        <xdr:cNvPr id="214" name="円/楕円 213">
          <a:extLst>
            <a:ext uri="{FF2B5EF4-FFF2-40B4-BE49-F238E27FC236}">
              <a16:creationId xmlns:a16="http://schemas.microsoft.com/office/drawing/2014/main" id="{4B0D8F2A-2EB7-4AE7-85BD-C902BFFC51B7}"/>
            </a:ext>
          </a:extLst>
        </xdr:cNvPr>
        <xdr:cNvSpPr/>
      </xdr:nvSpPr>
      <xdr:spPr>
        <a:xfrm>
          <a:off x="15430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162577</xdr:rowOff>
    </xdr:from>
    <xdr:ext cx="405111" cy="259045"/>
    <xdr:sp macro="" textlink="">
      <xdr:nvSpPr>
        <xdr:cNvPr id="215" name="n_1mainValue【保健センター・保健所】&#10;有形固定資産減価償却率">
          <a:extLst>
            <a:ext uri="{FF2B5EF4-FFF2-40B4-BE49-F238E27FC236}">
              <a16:creationId xmlns:a16="http://schemas.microsoft.com/office/drawing/2014/main" id="{02B0F380-6ABC-4CD5-BC00-97A774EC644F}"/>
            </a:ext>
          </a:extLst>
        </xdr:cNvPr>
        <xdr:cNvSpPr txBox="1"/>
      </xdr:nvSpPr>
      <xdr:spPr>
        <a:xfrm>
          <a:off x="15266043"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6" name="正方形/長方形 215">
          <a:extLst>
            <a:ext uri="{FF2B5EF4-FFF2-40B4-BE49-F238E27FC236}">
              <a16:creationId xmlns:a16="http://schemas.microsoft.com/office/drawing/2014/main" id="{CE71850D-5587-4824-B081-2292739C436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7" name="正方形/長方形 216">
          <a:extLst>
            <a:ext uri="{FF2B5EF4-FFF2-40B4-BE49-F238E27FC236}">
              <a16:creationId xmlns:a16="http://schemas.microsoft.com/office/drawing/2014/main" id="{B3E7A07E-58B4-45ED-B260-0BDF982C4A3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18" name="正方形/長方形 217">
          <a:extLst>
            <a:ext uri="{FF2B5EF4-FFF2-40B4-BE49-F238E27FC236}">
              <a16:creationId xmlns:a16="http://schemas.microsoft.com/office/drawing/2014/main" id="{885AEE8F-814E-4397-B4FC-1D8D6A7B2B2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19" name="正方形/長方形 218">
          <a:extLst>
            <a:ext uri="{FF2B5EF4-FFF2-40B4-BE49-F238E27FC236}">
              <a16:creationId xmlns:a16="http://schemas.microsoft.com/office/drawing/2014/main" id="{F598C650-4622-4772-9AFD-4BAF58F69E2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20" name="正方形/長方形 219">
          <a:extLst>
            <a:ext uri="{FF2B5EF4-FFF2-40B4-BE49-F238E27FC236}">
              <a16:creationId xmlns:a16="http://schemas.microsoft.com/office/drawing/2014/main" id="{452285A4-41A5-4C57-B216-468A22535B0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21" name="正方形/長方形 220">
          <a:extLst>
            <a:ext uri="{FF2B5EF4-FFF2-40B4-BE49-F238E27FC236}">
              <a16:creationId xmlns:a16="http://schemas.microsoft.com/office/drawing/2014/main" id="{D7DAC010-7639-4E59-85E0-00E27C116D3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22" name="正方形/長方形 221">
          <a:extLst>
            <a:ext uri="{FF2B5EF4-FFF2-40B4-BE49-F238E27FC236}">
              <a16:creationId xmlns:a16="http://schemas.microsoft.com/office/drawing/2014/main" id="{9C6FE54B-893D-4B1F-9FBB-C8E91C68C61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3" name="正方形/長方形 222">
          <a:extLst>
            <a:ext uri="{FF2B5EF4-FFF2-40B4-BE49-F238E27FC236}">
              <a16:creationId xmlns:a16="http://schemas.microsoft.com/office/drawing/2014/main" id="{8F1232A2-7B8E-40E8-A9D6-93BED47770C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4" name="テキスト ボックス 223">
          <a:extLst>
            <a:ext uri="{FF2B5EF4-FFF2-40B4-BE49-F238E27FC236}">
              <a16:creationId xmlns:a16="http://schemas.microsoft.com/office/drawing/2014/main" id="{043A7360-023D-4425-B349-7CF907CD987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5" name="直線コネクタ 224">
          <a:extLst>
            <a:ext uri="{FF2B5EF4-FFF2-40B4-BE49-F238E27FC236}">
              <a16:creationId xmlns:a16="http://schemas.microsoft.com/office/drawing/2014/main" id="{ED9EF3AE-7324-4C55-8C17-D9BBFDD5076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26" name="テキスト ボックス 225">
          <a:extLst>
            <a:ext uri="{FF2B5EF4-FFF2-40B4-BE49-F238E27FC236}">
              <a16:creationId xmlns:a16="http://schemas.microsoft.com/office/drawing/2014/main" id="{1A73E685-F720-4140-BDC6-C934ED398BC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27" name="直線コネクタ 226">
          <a:extLst>
            <a:ext uri="{FF2B5EF4-FFF2-40B4-BE49-F238E27FC236}">
              <a16:creationId xmlns:a16="http://schemas.microsoft.com/office/drawing/2014/main" id="{9FFC5F60-F991-435B-A028-7693E019D56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28" name="テキスト ボックス 227">
          <a:extLst>
            <a:ext uri="{FF2B5EF4-FFF2-40B4-BE49-F238E27FC236}">
              <a16:creationId xmlns:a16="http://schemas.microsoft.com/office/drawing/2014/main" id="{7FE87F27-A3DE-4511-B9BD-DB3245EE4D5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29" name="直線コネクタ 228">
          <a:extLst>
            <a:ext uri="{FF2B5EF4-FFF2-40B4-BE49-F238E27FC236}">
              <a16:creationId xmlns:a16="http://schemas.microsoft.com/office/drawing/2014/main" id="{48EFB929-BDB0-4190-861D-AC590F29E51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30" name="テキスト ボックス 229">
          <a:extLst>
            <a:ext uri="{FF2B5EF4-FFF2-40B4-BE49-F238E27FC236}">
              <a16:creationId xmlns:a16="http://schemas.microsoft.com/office/drawing/2014/main" id="{602710EE-9060-4793-9E76-170279A6F72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31" name="直線コネクタ 230">
          <a:extLst>
            <a:ext uri="{FF2B5EF4-FFF2-40B4-BE49-F238E27FC236}">
              <a16:creationId xmlns:a16="http://schemas.microsoft.com/office/drawing/2014/main" id="{79689B90-1682-44DC-829B-C3310498C2B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32" name="テキスト ボックス 231">
          <a:extLst>
            <a:ext uri="{FF2B5EF4-FFF2-40B4-BE49-F238E27FC236}">
              <a16:creationId xmlns:a16="http://schemas.microsoft.com/office/drawing/2014/main" id="{2A47C766-5ACB-4176-B38C-1E9616DF819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33" name="直線コネクタ 232">
          <a:extLst>
            <a:ext uri="{FF2B5EF4-FFF2-40B4-BE49-F238E27FC236}">
              <a16:creationId xmlns:a16="http://schemas.microsoft.com/office/drawing/2014/main" id="{C3984D1D-620B-40AC-B384-59B01F6807A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34" name="テキスト ボックス 233">
          <a:extLst>
            <a:ext uri="{FF2B5EF4-FFF2-40B4-BE49-F238E27FC236}">
              <a16:creationId xmlns:a16="http://schemas.microsoft.com/office/drawing/2014/main" id="{498F5EB2-89D5-4608-87D9-18F6D9BBA48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35" name="直線コネクタ 234">
          <a:extLst>
            <a:ext uri="{FF2B5EF4-FFF2-40B4-BE49-F238E27FC236}">
              <a16:creationId xmlns:a16="http://schemas.microsoft.com/office/drawing/2014/main" id="{EEB9303A-E7E0-4692-B97E-05E217EC0C2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36" name="テキスト ボックス 235">
          <a:extLst>
            <a:ext uri="{FF2B5EF4-FFF2-40B4-BE49-F238E27FC236}">
              <a16:creationId xmlns:a16="http://schemas.microsoft.com/office/drawing/2014/main" id="{BB7E88E5-8043-43D5-BE14-E6D93050C8A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7" name="直線コネクタ 236">
          <a:extLst>
            <a:ext uri="{FF2B5EF4-FFF2-40B4-BE49-F238E27FC236}">
              <a16:creationId xmlns:a16="http://schemas.microsoft.com/office/drawing/2014/main" id="{C7F5C2A7-E02A-4A64-AE8C-9F9377CE43F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8" name="テキスト ボックス 237">
          <a:extLst>
            <a:ext uri="{FF2B5EF4-FFF2-40B4-BE49-F238E27FC236}">
              <a16:creationId xmlns:a16="http://schemas.microsoft.com/office/drawing/2014/main" id="{377A205A-8D79-475D-BA21-EB9F3332CA0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39" name="【保健センター・保健所】&#10;一人当たり面積グラフ枠">
          <a:extLst>
            <a:ext uri="{FF2B5EF4-FFF2-40B4-BE49-F238E27FC236}">
              <a16:creationId xmlns:a16="http://schemas.microsoft.com/office/drawing/2014/main" id="{7BDE9C0C-728F-418C-AE26-F9686FE2DC5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240" name="直線コネクタ 239">
          <a:extLst>
            <a:ext uri="{FF2B5EF4-FFF2-40B4-BE49-F238E27FC236}">
              <a16:creationId xmlns:a16="http://schemas.microsoft.com/office/drawing/2014/main" id="{6A115FEB-8CBE-4B69-9FD4-98D4A6E66A95}"/>
            </a:ext>
          </a:extLst>
        </xdr:cNvPr>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241" name="【保健センター・保健所】&#10;一人当たり面積最小値テキスト">
          <a:extLst>
            <a:ext uri="{FF2B5EF4-FFF2-40B4-BE49-F238E27FC236}">
              <a16:creationId xmlns:a16="http://schemas.microsoft.com/office/drawing/2014/main" id="{8FA304CE-3395-4571-B001-928BAA5F460F}"/>
            </a:ext>
          </a:extLst>
        </xdr:cNvPr>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242" name="直線コネクタ 241">
          <a:extLst>
            <a:ext uri="{FF2B5EF4-FFF2-40B4-BE49-F238E27FC236}">
              <a16:creationId xmlns:a16="http://schemas.microsoft.com/office/drawing/2014/main" id="{45BF6FDB-DCB6-4653-B546-BCBCD4C357DF}"/>
            </a:ext>
          </a:extLst>
        </xdr:cNvPr>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243" name="【保健センター・保健所】&#10;一人当たり面積最大値テキスト">
          <a:extLst>
            <a:ext uri="{FF2B5EF4-FFF2-40B4-BE49-F238E27FC236}">
              <a16:creationId xmlns:a16="http://schemas.microsoft.com/office/drawing/2014/main" id="{096A6008-BE6A-412B-BFAE-86E9CF026FC0}"/>
            </a:ext>
          </a:extLst>
        </xdr:cNvPr>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244" name="直線コネクタ 243">
          <a:extLst>
            <a:ext uri="{FF2B5EF4-FFF2-40B4-BE49-F238E27FC236}">
              <a16:creationId xmlns:a16="http://schemas.microsoft.com/office/drawing/2014/main" id="{FE059A9E-3186-41FC-B064-3BF6D3D10F1F}"/>
            </a:ext>
          </a:extLst>
        </xdr:cNvPr>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245" name="【保健センター・保健所】&#10;一人当たり面積平均値テキスト">
          <a:extLst>
            <a:ext uri="{FF2B5EF4-FFF2-40B4-BE49-F238E27FC236}">
              <a16:creationId xmlns:a16="http://schemas.microsoft.com/office/drawing/2014/main" id="{D94379DB-DD67-4E09-ABED-B375B4D7A22C}"/>
            </a:ext>
          </a:extLst>
        </xdr:cNvPr>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246" name="フローチャート : 判断 245">
          <a:extLst>
            <a:ext uri="{FF2B5EF4-FFF2-40B4-BE49-F238E27FC236}">
              <a16:creationId xmlns:a16="http://schemas.microsoft.com/office/drawing/2014/main" id="{433572A9-37B3-4953-BF33-D77C31146553}"/>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15875</xdr:rowOff>
    </xdr:from>
    <xdr:to>
      <xdr:col>31</xdr:col>
      <xdr:colOff>85725</xdr:colOff>
      <xdr:row>63</xdr:row>
      <xdr:rowOff>117475</xdr:rowOff>
    </xdr:to>
    <xdr:sp macro="" textlink="">
      <xdr:nvSpPr>
        <xdr:cNvPr id="247" name="フローチャート : 判断 246">
          <a:extLst>
            <a:ext uri="{FF2B5EF4-FFF2-40B4-BE49-F238E27FC236}">
              <a16:creationId xmlns:a16="http://schemas.microsoft.com/office/drawing/2014/main" id="{1A70BA36-0F38-49A7-9E3D-1EABBD0A53B2}"/>
            </a:ext>
          </a:extLst>
        </xdr:cNvPr>
        <xdr:cNvSpPr/>
      </xdr:nvSpPr>
      <xdr:spPr>
        <a:xfrm>
          <a:off x="21272500" y="108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134002</xdr:rowOff>
    </xdr:from>
    <xdr:ext cx="469744" cy="259045"/>
    <xdr:sp macro="" textlink="">
      <xdr:nvSpPr>
        <xdr:cNvPr id="248" name="n_1aveValue【保健センター・保健所】&#10;一人当たり面積">
          <a:extLst>
            <a:ext uri="{FF2B5EF4-FFF2-40B4-BE49-F238E27FC236}">
              <a16:creationId xmlns:a16="http://schemas.microsoft.com/office/drawing/2014/main" id="{AAB035B8-2B19-4321-AC87-5E62F7689763}"/>
            </a:ext>
          </a:extLst>
        </xdr:cNvPr>
        <xdr:cNvSpPr txBox="1"/>
      </xdr:nvSpPr>
      <xdr:spPr>
        <a:xfrm>
          <a:off x="21075727" y="1059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E36259FE-DD49-4F08-AC15-56698348271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2D6B839B-C7BD-4455-B0CB-150BCD1B2D4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DD3D357E-5B55-44A4-AB7A-DBE3EE2B7DB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54EBA543-F4C1-4728-80A2-6ACF7350037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FB7977FE-1B46-48FE-83B8-8058E225ED0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103505</xdr:rowOff>
    </xdr:from>
    <xdr:to>
      <xdr:col>31</xdr:col>
      <xdr:colOff>85725</xdr:colOff>
      <xdr:row>64</xdr:row>
      <xdr:rowOff>33655</xdr:rowOff>
    </xdr:to>
    <xdr:sp macro="" textlink="">
      <xdr:nvSpPr>
        <xdr:cNvPr id="254" name="円/楕円 253">
          <a:extLst>
            <a:ext uri="{FF2B5EF4-FFF2-40B4-BE49-F238E27FC236}">
              <a16:creationId xmlns:a16="http://schemas.microsoft.com/office/drawing/2014/main" id="{C11A5F61-2E73-46F3-B1F5-91BF9F262792}"/>
            </a:ext>
          </a:extLst>
        </xdr:cNvPr>
        <xdr:cNvSpPr/>
      </xdr:nvSpPr>
      <xdr:spPr>
        <a:xfrm>
          <a:off x="21272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24782</xdr:rowOff>
    </xdr:from>
    <xdr:ext cx="469744" cy="259045"/>
    <xdr:sp macro="" textlink="">
      <xdr:nvSpPr>
        <xdr:cNvPr id="255" name="n_1mainValue【保健センター・保健所】&#10;一人当たり面積">
          <a:extLst>
            <a:ext uri="{FF2B5EF4-FFF2-40B4-BE49-F238E27FC236}">
              <a16:creationId xmlns:a16="http://schemas.microsoft.com/office/drawing/2014/main" id="{35F7CB2D-9834-49C4-9B31-B1D9722E7541}"/>
            </a:ext>
          </a:extLst>
        </xdr:cNvPr>
        <xdr:cNvSpPr txBox="1"/>
      </xdr:nvSpPr>
      <xdr:spPr>
        <a:xfrm>
          <a:off x="21075727" y="1099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6" name="正方形/長方形 255">
          <a:extLst>
            <a:ext uri="{FF2B5EF4-FFF2-40B4-BE49-F238E27FC236}">
              <a16:creationId xmlns:a16="http://schemas.microsoft.com/office/drawing/2014/main" id="{1858EE00-F188-4609-8679-C55E0C9D3A9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7" name="正方形/長方形 256">
          <a:extLst>
            <a:ext uri="{FF2B5EF4-FFF2-40B4-BE49-F238E27FC236}">
              <a16:creationId xmlns:a16="http://schemas.microsoft.com/office/drawing/2014/main" id="{8B4E9A5F-7597-4584-BEB3-A6BA94353C2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8" name="正方形/長方形 257">
          <a:extLst>
            <a:ext uri="{FF2B5EF4-FFF2-40B4-BE49-F238E27FC236}">
              <a16:creationId xmlns:a16="http://schemas.microsoft.com/office/drawing/2014/main" id="{E1554A77-9ECE-4BC0-9A3C-8C97AAB0586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9" name="正方形/長方形 258">
          <a:extLst>
            <a:ext uri="{FF2B5EF4-FFF2-40B4-BE49-F238E27FC236}">
              <a16:creationId xmlns:a16="http://schemas.microsoft.com/office/drawing/2014/main" id="{75312080-8B90-440C-846B-18C01DDBFFF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0" name="正方形/長方形 259">
          <a:extLst>
            <a:ext uri="{FF2B5EF4-FFF2-40B4-BE49-F238E27FC236}">
              <a16:creationId xmlns:a16="http://schemas.microsoft.com/office/drawing/2014/main" id="{AF6D17F6-2AA3-4857-868E-F78C709CDB1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1" name="正方形/長方形 260">
          <a:extLst>
            <a:ext uri="{FF2B5EF4-FFF2-40B4-BE49-F238E27FC236}">
              <a16:creationId xmlns:a16="http://schemas.microsoft.com/office/drawing/2014/main" id="{3865E19D-AF11-4266-8AF9-2E8116D33F2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2" name="正方形/長方形 261">
          <a:extLst>
            <a:ext uri="{FF2B5EF4-FFF2-40B4-BE49-F238E27FC236}">
              <a16:creationId xmlns:a16="http://schemas.microsoft.com/office/drawing/2014/main" id="{C7A9D781-0DF7-4E57-A95C-A3F510E607B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3" name="正方形/長方形 262">
          <a:extLst>
            <a:ext uri="{FF2B5EF4-FFF2-40B4-BE49-F238E27FC236}">
              <a16:creationId xmlns:a16="http://schemas.microsoft.com/office/drawing/2014/main" id="{F9BC7713-43E7-4A4F-BA77-7A2F83D20A3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260A8A5F-9C00-456E-B50E-EBD2A39C9C3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5" name="直線コネクタ 264">
          <a:extLst>
            <a:ext uri="{FF2B5EF4-FFF2-40B4-BE49-F238E27FC236}">
              <a16:creationId xmlns:a16="http://schemas.microsoft.com/office/drawing/2014/main" id="{A3491C4D-F641-476A-BDBC-8063A1E2CCA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66" name="直線コネクタ 265">
          <a:extLst>
            <a:ext uri="{FF2B5EF4-FFF2-40B4-BE49-F238E27FC236}">
              <a16:creationId xmlns:a16="http://schemas.microsoft.com/office/drawing/2014/main" id="{54AB3199-D30D-4172-A0F7-2531EFF3F6D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67" name="テキスト ボックス 266">
          <a:extLst>
            <a:ext uri="{FF2B5EF4-FFF2-40B4-BE49-F238E27FC236}">
              <a16:creationId xmlns:a16="http://schemas.microsoft.com/office/drawing/2014/main" id="{57BE56B0-9898-444F-BDFC-0206D45AC90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68" name="直線コネクタ 267">
          <a:extLst>
            <a:ext uri="{FF2B5EF4-FFF2-40B4-BE49-F238E27FC236}">
              <a16:creationId xmlns:a16="http://schemas.microsoft.com/office/drawing/2014/main" id="{26D47A09-466D-413F-987C-D554BB41CFC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69" name="テキスト ボックス 268">
          <a:extLst>
            <a:ext uri="{FF2B5EF4-FFF2-40B4-BE49-F238E27FC236}">
              <a16:creationId xmlns:a16="http://schemas.microsoft.com/office/drawing/2014/main" id="{2F87610F-866E-4262-AADE-097992AB788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70" name="直線コネクタ 269">
          <a:extLst>
            <a:ext uri="{FF2B5EF4-FFF2-40B4-BE49-F238E27FC236}">
              <a16:creationId xmlns:a16="http://schemas.microsoft.com/office/drawing/2014/main" id="{2510DFC8-7D81-447D-9E45-8C114120F9D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71" name="テキスト ボックス 270">
          <a:extLst>
            <a:ext uri="{FF2B5EF4-FFF2-40B4-BE49-F238E27FC236}">
              <a16:creationId xmlns:a16="http://schemas.microsoft.com/office/drawing/2014/main" id="{FE83F040-B8D8-4EA6-91A9-A77DF4C1AFF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72" name="直線コネクタ 271">
          <a:extLst>
            <a:ext uri="{FF2B5EF4-FFF2-40B4-BE49-F238E27FC236}">
              <a16:creationId xmlns:a16="http://schemas.microsoft.com/office/drawing/2014/main" id="{B7D4C29A-659C-442D-8E9F-9086B59CF14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73" name="テキスト ボックス 272">
          <a:extLst>
            <a:ext uri="{FF2B5EF4-FFF2-40B4-BE49-F238E27FC236}">
              <a16:creationId xmlns:a16="http://schemas.microsoft.com/office/drawing/2014/main" id="{81D57D11-AE2F-4B72-A793-102829B3384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74" name="直線コネクタ 273">
          <a:extLst>
            <a:ext uri="{FF2B5EF4-FFF2-40B4-BE49-F238E27FC236}">
              <a16:creationId xmlns:a16="http://schemas.microsoft.com/office/drawing/2014/main" id="{95F9BDFF-BFBF-44D7-963D-A58FBF3FE25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75" name="テキスト ボックス 274">
          <a:extLst>
            <a:ext uri="{FF2B5EF4-FFF2-40B4-BE49-F238E27FC236}">
              <a16:creationId xmlns:a16="http://schemas.microsoft.com/office/drawing/2014/main" id="{AC18EBDC-EDBC-4F34-A066-9841FAB6BB0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76" name="直線コネクタ 275">
          <a:extLst>
            <a:ext uri="{FF2B5EF4-FFF2-40B4-BE49-F238E27FC236}">
              <a16:creationId xmlns:a16="http://schemas.microsoft.com/office/drawing/2014/main" id="{7E0FCF0F-EA9E-4B63-958E-6C2682796C3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77" name="テキスト ボックス 276">
          <a:extLst>
            <a:ext uri="{FF2B5EF4-FFF2-40B4-BE49-F238E27FC236}">
              <a16:creationId xmlns:a16="http://schemas.microsoft.com/office/drawing/2014/main" id="{09F53DF1-0AE8-42CD-9C46-4D7B9073310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8" name="直線コネクタ 277">
          <a:extLst>
            <a:ext uri="{FF2B5EF4-FFF2-40B4-BE49-F238E27FC236}">
              <a16:creationId xmlns:a16="http://schemas.microsoft.com/office/drawing/2014/main" id="{83067800-C909-4902-98CD-9AD5FAC4C1F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9" name="テキスト ボックス 278">
          <a:extLst>
            <a:ext uri="{FF2B5EF4-FFF2-40B4-BE49-F238E27FC236}">
              <a16:creationId xmlns:a16="http://schemas.microsoft.com/office/drawing/2014/main" id="{395CA723-B4F0-457F-85A4-4DA45C335E7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80" name="【消防施設】&#10;有形固定資産減価償却率グラフ枠">
          <a:extLst>
            <a:ext uri="{FF2B5EF4-FFF2-40B4-BE49-F238E27FC236}">
              <a16:creationId xmlns:a16="http://schemas.microsoft.com/office/drawing/2014/main" id="{CA728E0C-E6CD-4612-AD5A-D80703D1A60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281" name="直線コネクタ 280">
          <a:extLst>
            <a:ext uri="{FF2B5EF4-FFF2-40B4-BE49-F238E27FC236}">
              <a16:creationId xmlns:a16="http://schemas.microsoft.com/office/drawing/2014/main" id="{1AA41E42-121F-4C21-B979-FD1AFF83434E}"/>
            </a:ext>
          </a:extLst>
        </xdr:cNvPr>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282" name="【消防施設】&#10;有形固定資産減価償却率最小値テキスト">
          <a:extLst>
            <a:ext uri="{FF2B5EF4-FFF2-40B4-BE49-F238E27FC236}">
              <a16:creationId xmlns:a16="http://schemas.microsoft.com/office/drawing/2014/main" id="{04BA8949-FBA7-4B39-9DC7-BEFAF2E21D4F}"/>
            </a:ext>
          </a:extLst>
        </xdr:cNvPr>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283" name="直線コネクタ 282">
          <a:extLst>
            <a:ext uri="{FF2B5EF4-FFF2-40B4-BE49-F238E27FC236}">
              <a16:creationId xmlns:a16="http://schemas.microsoft.com/office/drawing/2014/main" id="{6EA2A13A-835F-4CB5-A93C-97C722F4CA41}"/>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284" name="【消防施設】&#10;有形固定資産減価償却率最大値テキスト">
          <a:extLst>
            <a:ext uri="{FF2B5EF4-FFF2-40B4-BE49-F238E27FC236}">
              <a16:creationId xmlns:a16="http://schemas.microsoft.com/office/drawing/2014/main" id="{1053A0E4-302E-4773-A088-691366E747A3}"/>
            </a:ext>
          </a:extLst>
        </xdr:cNvPr>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285" name="直線コネクタ 284">
          <a:extLst>
            <a:ext uri="{FF2B5EF4-FFF2-40B4-BE49-F238E27FC236}">
              <a16:creationId xmlns:a16="http://schemas.microsoft.com/office/drawing/2014/main" id="{8A8E6B9D-73C2-413E-89FD-0F50E8DE2CA6}"/>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286" name="【消防施設】&#10;有形固定資産減価償却率平均値テキスト">
          <a:extLst>
            <a:ext uri="{FF2B5EF4-FFF2-40B4-BE49-F238E27FC236}">
              <a16:creationId xmlns:a16="http://schemas.microsoft.com/office/drawing/2014/main" id="{A42A1AC6-F7C9-4CF1-BA6C-079E8670A0B5}"/>
            </a:ext>
          </a:extLst>
        </xdr:cNvPr>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287" name="フローチャート : 判断 286">
          <a:extLst>
            <a:ext uri="{FF2B5EF4-FFF2-40B4-BE49-F238E27FC236}">
              <a16:creationId xmlns:a16="http://schemas.microsoft.com/office/drawing/2014/main" id="{030EF4A0-E37E-460E-BC4F-0C532CC81E52}"/>
            </a:ext>
          </a:extLst>
        </xdr:cNvPr>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288" name="フローチャート : 判断 287">
          <a:extLst>
            <a:ext uri="{FF2B5EF4-FFF2-40B4-BE49-F238E27FC236}">
              <a16:creationId xmlns:a16="http://schemas.microsoft.com/office/drawing/2014/main" id="{1D3AD4EF-226C-4CAC-AF89-E3453C8DBD30}"/>
            </a:ext>
          </a:extLst>
        </xdr:cNvPr>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11447</xdr:rowOff>
    </xdr:from>
    <xdr:ext cx="405111" cy="259045"/>
    <xdr:sp macro="" textlink="">
      <xdr:nvSpPr>
        <xdr:cNvPr id="289" name="n_1aveValue【消防施設】&#10;有形固定資産減価償却率">
          <a:extLst>
            <a:ext uri="{FF2B5EF4-FFF2-40B4-BE49-F238E27FC236}">
              <a16:creationId xmlns:a16="http://schemas.microsoft.com/office/drawing/2014/main" id="{E64BE205-251F-41CC-B22D-B9459FBE804A}"/>
            </a:ext>
          </a:extLst>
        </xdr:cNvPr>
        <xdr:cNvSpPr txBox="1"/>
      </xdr:nvSpPr>
      <xdr:spPr>
        <a:xfrm>
          <a:off x="15266043"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9CDB581B-3D45-4C2C-90BA-76E8017CB3C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F28C2BA0-2DED-4A4F-B140-8ADFDF186A7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9DC70259-04F4-4FC5-AD2B-B2E0097D297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ED81067B-E1BB-41DF-9334-F47DBC0160E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1C95479E-9F74-4BD0-816D-147B87709C6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114663</xdr:rowOff>
    </xdr:from>
    <xdr:to>
      <xdr:col>22</xdr:col>
      <xdr:colOff>415925</xdr:colOff>
      <xdr:row>78</xdr:row>
      <xdr:rowOff>44813</xdr:rowOff>
    </xdr:to>
    <xdr:sp macro="" textlink="">
      <xdr:nvSpPr>
        <xdr:cNvPr id="295" name="円/楕円 294">
          <a:extLst>
            <a:ext uri="{FF2B5EF4-FFF2-40B4-BE49-F238E27FC236}">
              <a16:creationId xmlns:a16="http://schemas.microsoft.com/office/drawing/2014/main" id="{09ABC35A-0D0B-4547-AC33-1EBDEB04B580}"/>
            </a:ext>
          </a:extLst>
        </xdr:cNvPr>
        <xdr:cNvSpPr/>
      </xdr:nvSpPr>
      <xdr:spPr>
        <a:xfrm>
          <a:off x="15430500" y="133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61340</xdr:rowOff>
    </xdr:from>
    <xdr:ext cx="405111" cy="259045"/>
    <xdr:sp macro="" textlink="">
      <xdr:nvSpPr>
        <xdr:cNvPr id="296" name="n_1mainValue【消防施設】&#10;有形固定資産減価償却率">
          <a:extLst>
            <a:ext uri="{FF2B5EF4-FFF2-40B4-BE49-F238E27FC236}">
              <a16:creationId xmlns:a16="http://schemas.microsoft.com/office/drawing/2014/main" id="{3E7049EA-BF32-40A8-BE78-7B3F19602BDF}"/>
            </a:ext>
          </a:extLst>
        </xdr:cNvPr>
        <xdr:cNvSpPr txBox="1"/>
      </xdr:nvSpPr>
      <xdr:spPr>
        <a:xfrm>
          <a:off x="15266043" y="1309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7" name="正方形/長方形 296">
          <a:extLst>
            <a:ext uri="{FF2B5EF4-FFF2-40B4-BE49-F238E27FC236}">
              <a16:creationId xmlns:a16="http://schemas.microsoft.com/office/drawing/2014/main" id="{D71B22F4-F57A-454F-A952-6AA97E3585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8" name="正方形/長方形 297">
          <a:extLst>
            <a:ext uri="{FF2B5EF4-FFF2-40B4-BE49-F238E27FC236}">
              <a16:creationId xmlns:a16="http://schemas.microsoft.com/office/drawing/2014/main" id="{BE72C1B6-EDD1-4B28-AAF0-167CB2E6F0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9" name="正方形/長方形 298">
          <a:extLst>
            <a:ext uri="{FF2B5EF4-FFF2-40B4-BE49-F238E27FC236}">
              <a16:creationId xmlns:a16="http://schemas.microsoft.com/office/drawing/2014/main" id="{B002E386-01A2-44DC-BA19-F317B317764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00" name="正方形/長方形 299">
          <a:extLst>
            <a:ext uri="{FF2B5EF4-FFF2-40B4-BE49-F238E27FC236}">
              <a16:creationId xmlns:a16="http://schemas.microsoft.com/office/drawing/2014/main" id="{B36948DE-DEEE-4FC9-9393-A51AD4346D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01" name="正方形/長方形 300">
          <a:extLst>
            <a:ext uri="{FF2B5EF4-FFF2-40B4-BE49-F238E27FC236}">
              <a16:creationId xmlns:a16="http://schemas.microsoft.com/office/drawing/2014/main" id="{07F13DB2-2AD6-46E2-8191-1E54D305834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2" name="正方形/長方形 301">
          <a:extLst>
            <a:ext uri="{FF2B5EF4-FFF2-40B4-BE49-F238E27FC236}">
              <a16:creationId xmlns:a16="http://schemas.microsoft.com/office/drawing/2014/main" id="{4BD025F7-EE1A-4AE0-BFAD-9F4D5CDC65E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3" name="正方形/長方形 302">
          <a:extLst>
            <a:ext uri="{FF2B5EF4-FFF2-40B4-BE49-F238E27FC236}">
              <a16:creationId xmlns:a16="http://schemas.microsoft.com/office/drawing/2014/main" id="{BC02D435-5486-47A4-9CB1-98AE9E26902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4" name="正方形/長方形 303">
          <a:extLst>
            <a:ext uri="{FF2B5EF4-FFF2-40B4-BE49-F238E27FC236}">
              <a16:creationId xmlns:a16="http://schemas.microsoft.com/office/drawing/2014/main" id="{ADFEE89F-B76F-44D9-907B-F02CB25A0B8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57AB06A-646D-41FC-BAD5-CFDEE9BF759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6" name="直線コネクタ 305">
          <a:extLst>
            <a:ext uri="{FF2B5EF4-FFF2-40B4-BE49-F238E27FC236}">
              <a16:creationId xmlns:a16="http://schemas.microsoft.com/office/drawing/2014/main" id="{C8B4B3CE-047E-459E-A989-68C68B4CEA8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07" name="直線コネクタ 306">
          <a:extLst>
            <a:ext uri="{FF2B5EF4-FFF2-40B4-BE49-F238E27FC236}">
              <a16:creationId xmlns:a16="http://schemas.microsoft.com/office/drawing/2014/main" id="{E8636579-7C11-437B-B129-ADE2390692B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9BDC36D3-EA84-4D8F-AC8F-03FBBE56A66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09" name="直線コネクタ 308">
          <a:extLst>
            <a:ext uri="{FF2B5EF4-FFF2-40B4-BE49-F238E27FC236}">
              <a16:creationId xmlns:a16="http://schemas.microsoft.com/office/drawing/2014/main" id="{E3E181BA-4316-49C7-BC4F-EAD5670A2C2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B6252F61-BBBB-4673-9807-32AF7797B60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11" name="直線コネクタ 310">
          <a:extLst>
            <a:ext uri="{FF2B5EF4-FFF2-40B4-BE49-F238E27FC236}">
              <a16:creationId xmlns:a16="http://schemas.microsoft.com/office/drawing/2014/main" id="{E6E425FB-C60C-4FFC-A00A-4AA958F3F18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1FCAAFAA-FF57-4F24-A926-A08093B0947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13" name="直線コネクタ 312">
          <a:extLst>
            <a:ext uri="{FF2B5EF4-FFF2-40B4-BE49-F238E27FC236}">
              <a16:creationId xmlns:a16="http://schemas.microsoft.com/office/drawing/2014/main" id="{ACD7DB94-1266-4B29-BC99-DDA5704F6EA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8CFC177F-DCA6-4602-B4BD-F5B3A827B35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15" name="直線コネクタ 314">
          <a:extLst>
            <a:ext uri="{FF2B5EF4-FFF2-40B4-BE49-F238E27FC236}">
              <a16:creationId xmlns:a16="http://schemas.microsoft.com/office/drawing/2014/main" id="{9BD754B8-CCF0-4C82-AF6C-7B8418C7775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3825DDA5-829C-4361-A21B-A4800867E8B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7" name="直線コネクタ 316">
          <a:extLst>
            <a:ext uri="{FF2B5EF4-FFF2-40B4-BE49-F238E27FC236}">
              <a16:creationId xmlns:a16="http://schemas.microsoft.com/office/drawing/2014/main" id="{C9E706E0-C3FC-49B7-B994-B3ED4D62769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4037E7C7-8E45-4AE5-A748-1DD2B3CF34E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9" name="【消防施設】&#10;一人当たり面積グラフ枠">
          <a:extLst>
            <a:ext uri="{FF2B5EF4-FFF2-40B4-BE49-F238E27FC236}">
              <a16:creationId xmlns:a16="http://schemas.microsoft.com/office/drawing/2014/main" id="{EB100549-7599-4E96-80DB-111968DECBC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20" name="直線コネクタ 319">
          <a:extLst>
            <a:ext uri="{FF2B5EF4-FFF2-40B4-BE49-F238E27FC236}">
              <a16:creationId xmlns:a16="http://schemas.microsoft.com/office/drawing/2014/main" id="{761A35B3-E399-437A-9CE7-5430B7BBD78F}"/>
            </a:ext>
          </a:extLst>
        </xdr:cNvPr>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21" name="【消防施設】&#10;一人当たり面積最小値テキスト">
          <a:extLst>
            <a:ext uri="{FF2B5EF4-FFF2-40B4-BE49-F238E27FC236}">
              <a16:creationId xmlns:a16="http://schemas.microsoft.com/office/drawing/2014/main" id="{7A008FA2-216A-4804-9AA1-AD51A148BB50}"/>
            </a:ext>
          </a:extLst>
        </xdr:cNvPr>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22" name="直線コネクタ 321">
          <a:extLst>
            <a:ext uri="{FF2B5EF4-FFF2-40B4-BE49-F238E27FC236}">
              <a16:creationId xmlns:a16="http://schemas.microsoft.com/office/drawing/2014/main" id="{2D4AF09D-5029-4766-9B10-68CA9D3E6F08}"/>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23" name="【消防施設】&#10;一人当たり面積最大値テキスト">
          <a:extLst>
            <a:ext uri="{FF2B5EF4-FFF2-40B4-BE49-F238E27FC236}">
              <a16:creationId xmlns:a16="http://schemas.microsoft.com/office/drawing/2014/main" id="{551DB99A-4760-4B71-8BF4-ECF437B3DDE2}"/>
            </a:ext>
          </a:extLst>
        </xdr:cNvPr>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24" name="直線コネクタ 323">
          <a:extLst>
            <a:ext uri="{FF2B5EF4-FFF2-40B4-BE49-F238E27FC236}">
              <a16:creationId xmlns:a16="http://schemas.microsoft.com/office/drawing/2014/main" id="{472C1D75-6CFE-4460-81BB-7073B0DB2B8D}"/>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325" name="【消防施設】&#10;一人当たり面積平均値テキスト">
          <a:extLst>
            <a:ext uri="{FF2B5EF4-FFF2-40B4-BE49-F238E27FC236}">
              <a16:creationId xmlns:a16="http://schemas.microsoft.com/office/drawing/2014/main" id="{5C188C5D-6AEC-424D-A8E4-517B691C5A26}"/>
            </a:ext>
          </a:extLst>
        </xdr:cNvPr>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26" name="フローチャート : 判断 325">
          <a:extLst>
            <a:ext uri="{FF2B5EF4-FFF2-40B4-BE49-F238E27FC236}">
              <a16:creationId xmlns:a16="http://schemas.microsoft.com/office/drawing/2014/main" id="{331948DD-CB4B-4BFA-95DC-EBBF69019443}"/>
            </a:ext>
          </a:extLst>
        </xdr:cNvPr>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101600</xdr:rowOff>
    </xdr:from>
    <xdr:to>
      <xdr:col>31</xdr:col>
      <xdr:colOff>85725</xdr:colOff>
      <xdr:row>81</xdr:row>
      <xdr:rowOff>31750</xdr:rowOff>
    </xdr:to>
    <xdr:sp macro="" textlink="">
      <xdr:nvSpPr>
        <xdr:cNvPr id="327" name="フローチャート : 判断 326">
          <a:extLst>
            <a:ext uri="{FF2B5EF4-FFF2-40B4-BE49-F238E27FC236}">
              <a16:creationId xmlns:a16="http://schemas.microsoft.com/office/drawing/2014/main" id="{D45DC7F7-C34A-43C3-B0FB-341AD1E21483}"/>
            </a:ext>
          </a:extLst>
        </xdr:cNvPr>
        <xdr:cNvSpPr/>
      </xdr:nvSpPr>
      <xdr:spPr>
        <a:xfrm>
          <a:off x="21272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48277</xdr:rowOff>
    </xdr:from>
    <xdr:ext cx="469744" cy="259045"/>
    <xdr:sp macro="" textlink="">
      <xdr:nvSpPr>
        <xdr:cNvPr id="328" name="n_1aveValue【消防施設】&#10;一人当たり面積">
          <a:extLst>
            <a:ext uri="{FF2B5EF4-FFF2-40B4-BE49-F238E27FC236}">
              <a16:creationId xmlns:a16="http://schemas.microsoft.com/office/drawing/2014/main" id="{1F3EEB46-F936-4D9C-81F8-FC9123373920}"/>
            </a:ext>
          </a:extLst>
        </xdr:cNvPr>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39F64092-767B-4786-A011-BE525A09115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8C6F52F9-24AA-4683-951B-84FBECD723B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377D1DBF-228A-41C0-9F53-A9C8FF9CBBE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E48A450B-5251-4C88-AA40-2B3AF769907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C8B6BE10-A864-4E39-BD35-E066601B9AA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63500</xdr:rowOff>
    </xdr:from>
    <xdr:to>
      <xdr:col>31</xdr:col>
      <xdr:colOff>85725</xdr:colOff>
      <xdr:row>81</xdr:row>
      <xdr:rowOff>165100</xdr:rowOff>
    </xdr:to>
    <xdr:sp macro="" textlink="">
      <xdr:nvSpPr>
        <xdr:cNvPr id="334" name="円/楕円 333">
          <a:extLst>
            <a:ext uri="{FF2B5EF4-FFF2-40B4-BE49-F238E27FC236}">
              <a16:creationId xmlns:a16="http://schemas.microsoft.com/office/drawing/2014/main" id="{309769EA-696B-4AF5-B7CF-CB6935FA1C36}"/>
            </a:ext>
          </a:extLst>
        </xdr:cNvPr>
        <xdr:cNvSpPr/>
      </xdr:nvSpPr>
      <xdr:spPr>
        <a:xfrm>
          <a:off x="2127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156227</xdr:rowOff>
    </xdr:from>
    <xdr:ext cx="469744" cy="259045"/>
    <xdr:sp macro="" textlink="">
      <xdr:nvSpPr>
        <xdr:cNvPr id="335" name="n_1mainValue【消防施設】&#10;一人当たり面積">
          <a:extLst>
            <a:ext uri="{FF2B5EF4-FFF2-40B4-BE49-F238E27FC236}">
              <a16:creationId xmlns:a16="http://schemas.microsoft.com/office/drawing/2014/main" id="{B6BEDA51-8F85-460C-AA83-D99F73F05BAB}"/>
            </a:ext>
          </a:extLst>
        </xdr:cNvPr>
        <xdr:cNvSpPr txBox="1"/>
      </xdr:nvSpPr>
      <xdr:spPr>
        <a:xfrm>
          <a:off x="21075727" y="1404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6" name="正方形/長方形 335">
          <a:extLst>
            <a:ext uri="{FF2B5EF4-FFF2-40B4-BE49-F238E27FC236}">
              <a16:creationId xmlns:a16="http://schemas.microsoft.com/office/drawing/2014/main" id="{F9CCB083-C840-4BF5-B5EB-BF49348B53B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7" name="正方形/長方形 336">
          <a:extLst>
            <a:ext uri="{FF2B5EF4-FFF2-40B4-BE49-F238E27FC236}">
              <a16:creationId xmlns:a16="http://schemas.microsoft.com/office/drawing/2014/main" id="{49067F17-3805-4348-A681-E22100BCC6A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8" name="正方形/長方形 337">
          <a:extLst>
            <a:ext uri="{FF2B5EF4-FFF2-40B4-BE49-F238E27FC236}">
              <a16:creationId xmlns:a16="http://schemas.microsoft.com/office/drawing/2014/main" id="{EE4DC42E-DA58-4555-BC06-41F86E8022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9" name="正方形/長方形 338">
          <a:extLst>
            <a:ext uri="{FF2B5EF4-FFF2-40B4-BE49-F238E27FC236}">
              <a16:creationId xmlns:a16="http://schemas.microsoft.com/office/drawing/2014/main" id="{76706A2C-4D61-497E-A4C9-27BF25FF5B8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0" name="正方形/長方形 339">
          <a:extLst>
            <a:ext uri="{FF2B5EF4-FFF2-40B4-BE49-F238E27FC236}">
              <a16:creationId xmlns:a16="http://schemas.microsoft.com/office/drawing/2014/main" id="{108B3974-54D3-4E41-91EF-B44A7EFA996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1" name="正方形/長方形 340">
          <a:extLst>
            <a:ext uri="{FF2B5EF4-FFF2-40B4-BE49-F238E27FC236}">
              <a16:creationId xmlns:a16="http://schemas.microsoft.com/office/drawing/2014/main" id="{61DE003E-DD79-40A8-A9BB-303FCFE4EBC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2" name="正方形/長方形 341">
          <a:extLst>
            <a:ext uri="{FF2B5EF4-FFF2-40B4-BE49-F238E27FC236}">
              <a16:creationId xmlns:a16="http://schemas.microsoft.com/office/drawing/2014/main" id="{74D994EF-3CFB-4794-8D59-AADB2E59EA6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3" name="正方形/長方形 342">
          <a:extLst>
            <a:ext uri="{FF2B5EF4-FFF2-40B4-BE49-F238E27FC236}">
              <a16:creationId xmlns:a16="http://schemas.microsoft.com/office/drawing/2014/main" id="{99BF4CB3-FB9D-4267-BC68-64654CE25C8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4" name="テキスト ボックス 343">
          <a:extLst>
            <a:ext uri="{FF2B5EF4-FFF2-40B4-BE49-F238E27FC236}">
              <a16:creationId xmlns:a16="http://schemas.microsoft.com/office/drawing/2014/main" id="{073E70B0-DF61-43B4-B7BA-805C4950D59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5" name="直線コネクタ 344">
          <a:extLst>
            <a:ext uri="{FF2B5EF4-FFF2-40B4-BE49-F238E27FC236}">
              <a16:creationId xmlns:a16="http://schemas.microsoft.com/office/drawing/2014/main" id="{4F923EA6-118F-4A56-B1ED-009CCA7ECBA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6" name="テキスト ボックス 345">
          <a:extLst>
            <a:ext uri="{FF2B5EF4-FFF2-40B4-BE49-F238E27FC236}">
              <a16:creationId xmlns:a16="http://schemas.microsoft.com/office/drawing/2014/main" id="{9045B303-92E5-4FCD-A996-9A6019696EF4}"/>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7" name="直線コネクタ 346">
          <a:extLst>
            <a:ext uri="{FF2B5EF4-FFF2-40B4-BE49-F238E27FC236}">
              <a16:creationId xmlns:a16="http://schemas.microsoft.com/office/drawing/2014/main" id="{F1022402-223D-44D5-B6AB-04B01185495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8" name="テキスト ボックス 347">
          <a:extLst>
            <a:ext uri="{FF2B5EF4-FFF2-40B4-BE49-F238E27FC236}">
              <a16:creationId xmlns:a16="http://schemas.microsoft.com/office/drawing/2014/main" id="{79C72785-011D-4C47-8212-C9889454F012}"/>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9" name="直線コネクタ 348">
          <a:extLst>
            <a:ext uri="{FF2B5EF4-FFF2-40B4-BE49-F238E27FC236}">
              <a16:creationId xmlns:a16="http://schemas.microsoft.com/office/drawing/2014/main" id="{5708E9B5-54EA-46DB-A2CA-795D8728550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50" name="テキスト ボックス 349">
          <a:extLst>
            <a:ext uri="{FF2B5EF4-FFF2-40B4-BE49-F238E27FC236}">
              <a16:creationId xmlns:a16="http://schemas.microsoft.com/office/drawing/2014/main" id="{0292F780-AA72-469F-9101-E6EBA62EE07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1" name="直線コネクタ 350">
          <a:extLst>
            <a:ext uri="{FF2B5EF4-FFF2-40B4-BE49-F238E27FC236}">
              <a16:creationId xmlns:a16="http://schemas.microsoft.com/office/drawing/2014/main" id="{B81EC61F-847F-463B-86CB-B8DF9FEBAF3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2" name="テキスト ボックス 351">
          <a:extLst>
            <a:ext uri="{FF2B5EF4-FFF2-40B4-BE49-F238E27FC236}">
              <a16:creationId xmlns:a16="http://schemas.microsoft.com/office/drawing/2014/main" id="{2DEF5765-06B2-4C43-95F7-7C49BF9CE14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3" name="直線コネクタ 352">
          <a:extLst>
            <a:ext uri="{FF2B5EF4-FFF2-40B4-BE49-F238E27FC236}">
              <a16:creationId xmlns:a16="http://schemas.microsoft.com/office/drawing/2014/main" id="{BA5E49AA-4FD1-4CD9-955C-15DB915D6A9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4" name="テキスト ボックス 353">
          <a:extLst>
            <a:ext uri="{FF2B5EF4-FFF2-40B4-BE49-F238E27FC236}">
              <a16:creationId xmlns:a16="http://schemas.microsoft.com/office/drawing/2014/main" id="{1384B12D-B0B4-4245-A143-46248DA26ED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5" name="直線コネクタ 354">
          <a:extLst>
            <a:ext uri="{FF2B5EF4-FFF2-40B4-BE49-F238E27FC236}">
              <a16:creationId xmlns:a16="http://schemas.microsoft.com/office/drawing/2014/main" id="{D962C690-D9F9-45AA-BECD-10DA3EC3D10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6" name="テキスト ボックス 355">
          <a:extLst>
            <a:ext uri="{FF2B5EF4-FFF2-40B4-BE49-F238E27FC236}">
              <a16:creationId xmlns:a16="http://schemas.microsoft.com/office/drawing/2014/main" id="{26752220-6F18-46F3-A931-A47A96A3148D}"/>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7" name="直線コネクタ 356">
          <a:extLst>
            <a:ext uri="{FF2B5EF4-FFF2-40B4-BE49-F238E27FC236}">
              <a16:creationId xmlns:a16="http://schemas.microsoft.com/office/drawing/2014/main" id="{68A8B008-FCB2-44A2-9824-DBC42B12880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E1632A02-D2DF-42FE-A518-FB715C20BED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9" name="【庁舎】&#10;有形固定資産減価償却率グラフ枠">
          <a:extLst>
            <a:ext uri="{FF2B5EF4-FFF2-40B4-BE49-F238E27FC236}">
              <a16:creationId xmlns:a16="http://schemas.microsoft.com/office/drawing/2014/main" id="{E41593A3-6870-4FB5-9681-EBECD17C0D5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360" name="直線コネクタ 359">
          <a:extLst>
            <a:ext uri="{FF2B5EF4-FFF2-40B4-BE49-F238E27FC236}">
              <a16:creationId xmlns:a16="http://schemas.microsoft.com/office/drawing/2014/main" id="{F104D154-6014-429C-868B-8B402D4ABB52}"/>
            </a:ext>
          </a:extLst>
        </xdr:cNvPr>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61" name="【庁舎】&#10;有形固定資産減価償却率最小値テキスト">
          <a:extLst>
            <a:ext uri="{FF2B5EF4-FFF2-40B4-BE49-F238E27FC236}">
              <a16:creationId xmlns:a16="http://schemas.microsoft.com/office/drawing/2014/main" id="{57F981C2-297F-4727-B168-021F25F92385}"/>
            </a:ext>
          </a:extLst>
        </xdr:cNvPr>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62" name="直線コネクタ 361">
          <a:extLst>
            <a:ext uri="{FF2B5EF4-FFF2-40B4-BE49-F238E27FC236}">
              <a16:creationId xmlns:a16="http://schemas.microsoft.com/office/drawing/2014/main" id="{FD0ED9A9-D5B0-43F5-81C2-F5568A022DF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63" name="【庁舎】&#10;有形固定資産減価償却率最大値テキスト">
          <a:extLst>
            <a:ext uri="{FF2B5EF4-FFF2-40B4-BE49-F238E27FC236}">
              <a16:creationId xmlns:a16="http://schemas.microsoft.com/office/drawing/2014/main" id="{DCFB0C04-E999-4B91-9C2B-6CDDB9839F63}"/>
            </a:ext>
          </a:extLst>
        </xdr:cNvPr>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64" name="直線コネクタ 363">
          <a:extLst>
            <a:ext uri="{FF2B5EF4-FFF2-40B4-BE49-F238E27FC236}">
              <a16:creationId xmlns:a16="http://schemas.microsoft.com/office/drawing/2014/main" id="{0FD757C1-B039-409F-964F-112F2137C6CA}"/>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65" name="【庁舎】&#10;有形固定資産減価償却率平均値テキスト">
          <a:extLst>
            <a:ext uri="{FF2B5EF4-FFF2-40B4-BE49-F238E27FC236}">
              <a16:creationId xmlns:a16="http://schemas.microsoft.com/office/drawing/2014/main" id="{DEDB4F39-3B8D-47AA-8B9A-860C89EAFE7C}"/>
            </a:ext>
          </a:extLst>
        </xdr:cNvPr>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66" name="フローチャート : 判断 365">
          <a:extLst>
            <a:ext uri="{FF2B5EF4-FFF2-40B4-BE49-F238E27FC236}">
              <a16:creationId xmlns:a16="http://schemas.microsoft.com/office/drawing/2014/main" id="{B03A9BE7-0862-4859-A4E2-F765F0A7C478}"/>
            </a:ext>
          </a:extLst>
        </xdr:cNvPr>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367" name="フローチャート : 判断 366">
          <a:extLst>
            <a:ext uri="{FF2B5EF4-FFF2-40B4-BE49-F238E27FC236}">
              <a16:creationId xmlns:a16="http://schemas.microsoft.com/office/drawing/2014/main" id="{7F1FE8B8-30B5-440E-ABE4-B31EE43D8106}"/>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13352</xdr:rowOff>
    </xdr:from>
    <xdr:ext cx="405111" cy="259045"/>
    <xdr:sp macro="" textlink="">
      <xdr:nvSpPr>
        <xdr:cNvPr id="368" name="n_1aveValue【庁舎】&#10;有形固定資産減価償却率">
          <a:extLst>
            <a:ext uri="{FF2B5EF4-FFF2-40B4-BE49-F238E27FC236}">
              <a16:creationId xmlns:a16="http://schemas.microsoft.com/office/drawing/2014/main" id="{AB16D822-62D4-47E1-A7C2-3E3AAA985360}"/>
            </a:ext>
          </a:extLst>
        </xdr:cNvPr>
        <xdr:cNvSpPr txBox="1"/>
      </xdr:nvSpPr>
      <xdr:spPr>
        <a:xfrm>
          <a:off x="15266043"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CCFFC805-56A0-4379-B380-ED67F43525C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2F7DB2A1-B6A8-4F23-9AE7-20AA80EFAB1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B3CE31D5-383F-4FD6-B13A-FC376C968CE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D82BD46-AD53-41B6-BEF2-964F090719E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F0657F81-B44E-4C69-8192-2BD2F1E798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63500</xdr:rowOff>
    </xdr:from>
    <xdr:to>
      <xdr:col>22</xdr:col>
      <xdr:colOff>415925</xdr:colOff>
      <xdr:row>104</xdr:row>
      <xdr:rowOff>165100</xdr:rowOff>
    </xdr:to>
    <xdr:sp macro="" textlink="">
      <xdr:nvSpPr>
        <xdr:cNvPr id="374" name="円/楕円 373">
          <a:extLst>
            <a:ext uri="{FF2B5EF4-FFF2-40B4-BE49-F238E27FC236}">
              <a16:creationId xmlns:a16="http://schemas.microsoft.com/office/drawing/2014/main" id="{79B9703A-846E-47D0-85CB-5F2CF64CCE6E}"/>
            </a:ext>
          </a:extLst>
        </xdr:cNvPr>
        <xdr:cNvSpPr/>
      </xdr:nvSpPr>
      <xdr:spPr>
        <a:xfrm>
          <a:off x="15430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10177</xdr:rowOff>
    </xdr:from>
    <xdr:ext cx="405111" cy="259045"/>
    <xdr:sp macro="" textlink="">
      <xdr:nvSpPr>
        <xdr:cNvPr id="375" name="n_1mainValue【庁舎】&#10;有形固定資産減価償却率">
          <a:extLst>
            <a:ext uri="{FF2B5EF4-FFF2-40B4-BE49-F238E27FC236}">
              <a16:creationId xmlns:a16="http://schemas.microsoft.com/office/drawing/2014/main" id="{A8290F23-A05D-42BE-9A09-D875903BC401}"/>
            </a:ext>
          </a:extLst>
        </xdr:cNvPr>
        <xdr:cNvSpPr txBox="1"/>
      </xdr:nvSpPr>
      <xdr:spPr>
        <a:xfrm>
          <a:off x="15266043"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6" name="正方形/長方形 375">
          <a:extLst>
            <a:ext uri="{FF2B5EF4-FFF2-40B4-BE49-F238E27FC236}">
              <a16:creationId xmlns:a16="http://schemas.microsoft.com/office/drawing/2014/main" id="{4E505511-63EC-49B4-B9ED-383151CF77A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7" name="正方形/長方形 376">
          <a:extLst>
            <a:ext uri="{FF2B5EF4-FFF2-40B4-BE49-F238E27FC236}">
              <a16:creationId xmlns:a16="http://schemas.microsoft.com/office/drawing/2014/main" id="{F1D83A24-9979-4A0E-A12E-DF560D2F0C9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8" name="正方形/長方形 377">
          <a:extLst>
            <a:ext uri="{FF2B5EF4-FFF2-40B4-BE49-F238E27FC236}">
              <a16:creationId xmlns:a16="http://schemas.microsoft.com/office/drawing/2014/main" id="{B3301C71-6F82-492D-B8EB-E2DE84A867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9" name="正方形/長方形 378">
          <a:extLst>
            <a:ext uri="{FF2B5EF4-FFF2-40B4-BE49-F238E27FC236}">
              <a16:creationId xmlns:a16="http://schemas.microsoft.com/office/drawing/2014/main" id="{7A307BEE-859A-406D-AA6E-FA6406A43A4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0" name="正方形/長方形 379">
          <a:extLst>
            <a:ext uri="{FF2B5EF4-FFF2-40B4-BE49-F238E27FC236}">
              <a16:creationId xmlns:a16="http://schemas.microsoft.com/office/drawing/2014/main" id="{1DA18090-77FF-4768-91A8-0524548DF8C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1" name="正方形/長方形 380">
          <a:extLst>
            <a:ext uri="{FF2B5EF4-FFF2-40B4-BE49-F238E27FC236}">
              <a16:creationId xmlns:a16="http://schemas.microsoft.com/office/drawing/2014/main" id="{1F38995E-FF9A-405A-A26E-3BB0339E1CE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2" name="正方形/長方形 381">
          <a:extLst>
            <a:ext uri="{FF2B5EF4-FFF2-40B4-BE49-F238E27FC236}">
              <a16:creationId xmlns:a16="http://schemas.microsoft.com/office/drawing/2014/main" id="{73945D45-2E9E-42DD-BFCB-DB6D6B37F76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3" name="正方形/長方形 382">
          <a:extLst>
            <a:ext uri="{FF2B5EF4-FFF2-40B4-BE49-F238E27FC236}">
              <a16:creationId xmlns:a16="http://schemas.microsoft.com/office/drawing/2014/main" id="{55E77E67-EE13-4173-B034-0C84650CC8A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4" name="テキスト ボックス 383">
          <a:extLst>
            <a:ext uri="{FF2B5EF4-FFF2-40B4-BE49-F238E27FC236}">
              <a16:creationId xmlns:a16="http://schemas.microsoft.com/office/drawing/2014/main" id="{370E16D6-ECB2-4A6A-9D41-B33BBBF730D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5" name="直線コネクタ 384">
          <a:extLst>
            <a:ext uri="{FF2B5EF4-FFF2-40B4-BE49-F238E27FC236}">
              <a16:creationId xmlns:a16="http://schemas.microsoft.com/office/drawing/2014/main" id="{264F14B7-A300-4ACB-B5E3-A26FE87D2C8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86" name="直線コネクタ 385">
          <a:extLst>
            <a:ext uri="{FF2B5EF4-FFF2-40B4-BE49-F238E27FC236}">
              <a16:creationId xmlns:a16="http://schemas.microsoft.com/office/drawing/2014/main" id="{3F653B29-9CA5-4F32-B0A7-02031CC8A22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7" name="テキスト ボックス 386">
          <a:extLst>
            <a:ext uri="{FF2B5EF4-FFF2-40B4-BE49-F238E27FC236}">
              <a16:creationId xmlns:a16="http://schemas.microsoft.com/office/drawing/2014/main" id="{81621E75-3AFA-42E3-B47E-C3FD11DF335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8" name="直線コネクタ 387">
          <a:extLst>
            <a:ext uri="{FF2B5EF4-FFF2-40B4-BE49-F238E27FC236}">
              <a16:creationId xmlns:a16="http://schemas.microsoft.com/office/drawing/2014/main" id="{EA1CCFCB-0C59-4143-849F-4F9BBD9418F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9" name="テキスト ボックス 388">
          <a:extLst>
            <a:ext uri="{FF2B5EF4-FFF2-40B4-BE49-F238E27FC236}">
              <a16:creationId xmlns:a16="http://schemas.microsoft.com/office/drawing/2014/main" id="{C0772680-DDE8-467A-8FC6-B6F84EF9A70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90" name="直線コネクタ 389">
          <a:extLst>
            <a:ext uri="{FF2B5EF4-FFF2-40B4-BE49-F238E27FC236}">
              <a16:creationId xmlns:a16="http://schemas.microsoft.com/office/drawing/2014/main" id="{37DF25CC-B349-4736-8B38-5345586F288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91" name="テキスト ボックス 390">
          <a:extLst>
            <a:ext uri="{FF2B5EF4-FFF2-40B4-BE49-F238E27FC236}">
              <a16:creationId xmlns:a16="http://schemas.microsoft.com/office/drawing/2014/main" id="{C64573F8-C7A4-4E97-B12D-B3A7017E40F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92" name="直線コネクタ 391">
          <a:extLst>
            <a:ext uri="{FF2B5EF4-FFF2-40B4-BE49-F238E27FC236}">
              <a16:creationId xmlns:a16="http://schemas.microsoft.com/office/drawing/2014/main" id="{125A8C37-911F-4C75-8675-0AAEC0E8C78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93" name="テキスト ボックス 392">
          <a:extLst>
            <a:ext uri="{FF2B5EF4-FFF2-40B4-BE49-F238E27FC236}">
              <a16:creationId xmlns:a16="http://schemas.microsoft.com/office/drawing/2014/main" id="{D2557A19-3890-4642-A79B-A69822F94E8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4" name="直線コネクタ 393">
          <a:extLst>
            <a:ext uri="{FF2B5EF4-FFF2-40B4-BE49-F238E27FC236}">
              <a16:creationId xmlns:a16="http://schemas.microsoft.com/office/drawing/2014/main" id="{DCF151A0-6E50-4298-B8F0-84B60F99166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5" name="テキスト ボックス 394">
          <a:extLst>
            <a:ext uri="{FF2B5EF4-FFF2-40B4-BE49-F238E27FC236}">
              <a16:creationId xmlns:a16="http://schemas.microsoft.com/office/drawing/2014/main" id="{FE598F5D-F17E-4A7E-A8A3-8F042311C43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6" name="【庁舎】&#10;一人当たり面積グラフ枠">
          <a:extLst>
            <a:ext uri="{FF2B5EF4-FFF2-40B4-BE49-F238E27FC236}">
              <a16:creationId xmlns:a16="http://schemas.microsoft.com/office/drawing/2014/main" id="{679FF584-C917-4384-AAE2-8CE35B5DA41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97" name="直線コネクタ 396">
          <a:extLst>
            <a:ext uri="{FF2B5EF4-FFF2-40B4-BE49-F238E27FC236}">
              <a16:creationId xmlns:a16="http://schemas.microsoft.com/office/drawing/2014/main" id="{99F2C310-D026-40BD-AA4E-B17AECFBF92E}"/>
            </a:ext>
          </a:extLst>
        </xdr:cNvPr>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98" name="【庁舎】&#10;一人当たり面積最小値テキスト">
          <a:extLst>
            <a:ext uri="{FF2B5EF4-FFF2-40B4-BE49-F238E27FC236}">
              <a16:creationId xmlns:a16="http://schemas.microsoft.com/office/drawing/2014/main" id="{41C2F21C-CDB0-44A9-B2AF-A810B9BC3E11}"/>
            </a:ext>
          </a:extLst>
        </xdr:cNvPr>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99" name="直線コネクタ 398">
          <a:extLst>
            <a:ext uri="{FF2B5EF4-FFF2-40B4-BE49-F238E27FC236}">
              <a16:creationId xmlns:a16="http://schemas.microsoft.com/office/drawing/2014/main" id="{90C85FA8-5126-4CB8-95CC-3C41A4D5B163}"/>
            </a:ext>
          </a:extLst>
        </xdr:cNvPr>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00" name="【庁舎】&#10;一人当たり面積最大値テキスト">
          <a:extLst>
            <a:ext uri="{FF2B5EF4-FFF2-40B4-BE49-F238E27FC236}">
              <a16:creationId xmlns:a16="http://schemas.microsoft.com/office/drawing/2014/main" id="{592C4D14-80A1-4539-AC7E-10D2C2EBF500}"/>
            </a:ext>
          </a:extLst>
        </xdr:cNvPr>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01" name="直線コネクタ 400">
          <a:extLst>
            <a:ext uri="{FF2B5EF4-FFF2-40B4-BE49-F238E27FC236}">
              <a16:creationId xmlns:a16="http://schemas.microsoft.com/office/drawing/2014/main" id="{144980EF-242F-4F3E-AC8C-EBC683324472}"/>
            </a:ext>
          </a:extLst>
        </xdr:cNvPr>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02" name="【庁舎】&#10;一人当たり面積平均値テキスト">
          <a:extLst>
            <a:ext uri="{FF2B5EF4-FFF2-40B4-BE49-F238E27FC236}">
              <a16:creationId xmlns:a16="http://schemas.microsoft.com/office/drawing/2014/main" id="{387E09F4-F8D1-42E9-B708-9B4B8C8B1F56}"/>
            </a:ext>
          </a:extLst>
        </xdr:cNvPr>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03" name="フローチャート : 判断 402">
          <a:extLst>
            <a:ext uri="{FF2B5EF4-FFF2-40B4-BE49-F238E27FC236}">
              <a16:creationId xmlns:a16="http://schemas.microsoft.com/office/drawing/2014/main" id="{EF8ED2A9-3DB6-43F1-AB9C-9A9F2E6042A7}"/>
            </a:ext>
          </a:extLst>
        </xdr:cNvPr>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29514</xdr:rowOff>
    </xdr:from>
    <xdr:to>
      <xdr:col>31</xdr:col>
      <xdr:colOff>85725</xdr:colOff>
      <xdr:row>106</xdr:row>
      <xdr:rowOff>131114</xdr:rowOff>
    </xdr:to>
    <xdr:sp macro="" textlink="">
      <xdr:nvSpPr>
        <xdr:cNvPr id="404" name="フローチャート : 判断 403">
          <a:extLst>
            <a:ext uri="{FF2B5EF4-FFF2-40B4-BE49-F238E27FC236}">
              <a16:creationId xmlns:a16="http://schemas.microsoft.com/office/drawing/2014/main" id="{6AE14164-B678-47BD-9A1C-A14CC98BEBF5}"/>
            </a:ext>
          </a:extLst>
        </xdr:cNvPr>
        <xdr:cNvSpPr/>
      </xdr:nvSpPr>
      <xdr:spPr>
        <a:xfrm>
          <a:off x="21272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122241</xdr:rowOff>
    </xdr:from>
    <xdr:ext cx="469744" cy="259045"/>
    <xdr:sp macro="" textlink="">
      <xdr:nvSpPr>
        <xdr:cNvPr id="405" name="n_1aveValue【庁舎】&#10;一人当たり面積">
          <a:extLst>
            <a:ext uri="{FF2B5EF4-FFF2-40B4-BE49-F238E27FC236}">
              <a16:creationId xmlns:a16="http://schemas.microsoft.com/office/drawing/2014/main" id="{37E35BF4-BB61-4D99-AE4D-927C6C24972C}"/>
            </a:ext>
          </a:extLst>
        </xdr:cNvPr>
        <xdr:cNvSpPr txBox="1"/>
      </xdr:nvSpPr>
      <xdr:spPr>
        <a:xfrm>
          <a:off x="21075727" y="182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34ECFD8D-E713-401A-9F31-A323660205C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94B86EE9-88DC-4757-8A33-034DCE93753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8379933B-D5BD-44DC-A2A9-BADC13C9266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1968AD1F-249E-4C78-B4E6-27AF46C7F76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E1783C24-804D-4D24-98F9-A20F838BE07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40487</xdr:rowOff>
    </xdr:from>
    <xdr:to>
      <xdr:col>31</xdr:col>
      <xdr:colOff>85725</xdr:colOff>
      <xdr:row>105</xdr:row>
      <xdr:rowOff>142087</xdr:rowOff>
    </xdr:to>
    <xdr:sp macro="" textlink="">
      <xdr:nvSpPr>
        <xdr:cNvPr id="411" name="円/楕円 410">
          <a:extLst>
            <a:ext uri="{FF2B5EF4-FFF2-40B4-BE49-F238E27FC236}">
              <a16:creationId xmlns:a16="http://schemas.microsoft.com/office/drawing/2014/main" id="{C5C2226F-9692-4FF4-827A-25831F34F7AC}"/>
            </a:ext>
          </a:extLst>
        </xdr:cNvPr>
        <xdr:cNvSpPr/>
      </xdr:nvSpPr>
      <xdr:spPr>
        <a:xfrm>
          <a:off x="21272500" y="180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158614</xdr:rowOff>
    </xdr:from>
    <xdr:ext cx="469744" cy="259045"/>
    <xdr:sp macro="" textlink="">
      <xdr:nvSpPr>
        <xdr:cNvPr id="412" name="n_1mainValue【庁舎】&#10;一人当たり面積">
          <a:extLst>
            <a:ext uri="{FF2B5EF4-FFF2-40B4-BE49-F238E27FC236}">
              <a16:creationId xmlns:a16="http://schemas.microsoft.com/office/drawing/2014/main" id="{98A05A6B-8F4D-44CC-88DC-2BDB6C728CBD}"/>
            </a:ext>
          </a:extLst>
        </xdr:cNvPr>
        <xdr:cNvSpPr txBox="1"/>
      </xdr:nvSpPr>
      <xdr:spPr>
        <a:xfrm>
          <a:off x="21075727" y="178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3" name="正方形/長方形 412">
          <a:extLst>
            <a:ext uri="{FF2B5EF4-FFF2-40B4-BE49-F238E27FC236}">
              <a16:creationId xmlns:a16="http://schemas.microsoft.com/office/drawing/2014/main" id="{0A679EB4-7913-431C-AB86-D7D083AC58C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4" name="正方形/長方形 413">
          <a:extLst>
            <a:ext uri="{FF2B5EF4-FFF2-40B4-BE49-F238E27FC236}">
              <a16:creationId xmlns:a16="http://schemas.microsoft.com/office/drawing/2014/main" id="{1634E181-7931-49F1-A754-D30C6CBE775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5" name="テキスト ボックス 414">
          <a:extLst>
            <a:ext uri="{FF2B5EF4-FFF2-40B4-BE49-F238E27FC236}">
              <a16:creationId xmlns:a16="http://schemas.microsoft.com/office/drawing/2014/main" id="{913B9D4A-4CF7-4DD7-ADE0-67A2908422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類似団体と比較して特に有形固定資産減価償却率が高くなっている施設は消防施設である。特に消防コミュニティセンターは、建設されてから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年以上が経過しているものもあるため、災害時にその機能を果たせるよう、随時点検を行い、老朽化対策に取り組んでいくこととしている。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9100"/>
          <a:ext cx="11671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535650" y="4064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561050" y="4318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586450" y="457200"/>
          <a:ext cx="34861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970250" y="406400"/>
          <a:ext cx="24320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995650" y="431800"/>
          <a:ext cx="23876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6021050" y="457200"/>
          <a:ext cx="23304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8350" y="1524000"/>
          <a:ext cx="88519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95350" y="1555750"/>
          <a:ext cx="1282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114550" y="1555750"/>
          <a:ext cx="1155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2,643
2,631
58.11
3,686,835
3,346,156
301,670
1,946,967
2,122,231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333750" y="1555750"/>
          <a:ext cx="1409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743450" y="15748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604000" y="1574800"/>
          <a:ext cx="11557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823200" y="1574800"/>
          <a:ext cx="5778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743450" y="2413000"/>
          <a:ext cx="18605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667500" y="2413000"/>
          <a:ext cx="31432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861550" y="1524000"/>
          <a:ext cx="13208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628650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058400" y="15875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628650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058400" y="1854200"/>
          <a:ext cx="119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628650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058400" y="2184400"/>
          <a:ext cx="11938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628650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937750" y="1676400"/>
          <a:ext cx="120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02030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628650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937750" y="2159000"/>
          <a:ext cx="1206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02030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628650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937750" y="2540000"/>
          <a:ext cx="1206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628650</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9972675" y="16256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628650</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9972675" y="18923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84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04850" y="501650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71905" cy="308610"/>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6624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51000" cy="358775"/>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2947670" y="535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448300" y="5270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448300" y="5461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6927850" y="5270500"/>
          <a:ext cx="121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927850" y="5461000"/>
          <a:ext cx="121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8274050" y="527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274050" y="546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04850" y="5778500"/>
          <a:ext cx="467995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5575300" y="5778500"/>
          <a:ext cx="551815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575300" y="5778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628650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5657850" y="6096000"/>
          <a:ext cx="5308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人口の減少及び全国平均を大きく上回る高齢化率（平成</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45.46</a:t>
          </a:r>
          <a:r>
            <a:rPr kumimoji="1" lang="ja-JP" altLang="en-US" sz="1300">
              <a:latin typeface="ＭＳ Ｐゴシック"/>
            </a:rPr>
            <a:t>％）に加え、主たる産業がなく、税収が少ないため財政基盤が弱く、類似団体を下回っている。</a:t>
          </a:r>
          <a:endParaRPr kumimoji="1" lang="en-US" altLang="ja-JP" sz="1300">
            <a:latin typeface="ＭＳ Ｐゴシック"/>
          </a:endParaRPr>
        </a:p>
        <a:p>
          <a:r>
            <a:rPr kumimoji="1" lang="ja-JP" altLang="en-US" sz="1300">
              <a:latin typeface="ＭＳ Ｐゴシック"/>
            </a:rPr>
            <a:t>　地方創生事業として平成</a:t>
          </a:r>
          <a:r>
            <a:rPr kumimoji="1" lang="en-US" altLang="ja-JP" sz="1300">
              <a:latin typeface="ＭＳ Ｐゴシック"/>
            </a:rPr>
            <a:t>28</a:t>
          </a:r>
          <a:r>
            <a:rPr kumimoji="1" lang="ja-JP" altLang="en-US" sz="1300">
              <a:latin typeface="ＭＳ Ｐゴシック"/>
            </a:rPr>
            <a:t>年度から始まったスモールビジネスの展開をより良い方向に向け、活力ある村づくりを計画的に展開し、投資的経費の抑制、行政の効率化に努めることで、歳出の徹底した見直しを行い、財政の健全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04850" y="81915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7089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2263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84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67437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2611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57785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id="{00000000-0008-0000-0300-00003B000000}"/>
            </a:ext>
          </a:extLst>
        </xdr:cNvPr>
        <xdr:cNvSpPr/>
      </xdr:nvSpPr>
      <xdr:spPr>
        <a:xfrm>
          <a:off x="704850" y="5778500"/>
          <a:ext cx="467995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154940</xdr:rowOff>
    </xdr:from>
    <xdr:to>
      <xdr:col>7</xdr:col>
      <xdr:colOff>152400</xdr:colOff>
      <xdr:row>44</xdr:row>
      <xdr:rowOff>107315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flipV="1">
          <a:off x="4552950" y="6155690"/>
          <a:ext cx="0" cy="1495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79375</xdr:rowOff>
    </xdr:from>
    <xdr:ext cx="762000" cy="258445"/>
    <xdr:sp macro="" textlink="">
      <xdr:nvSpPr>
        <xdr:cNvPr id="61" name="財政力最小値テキスト">
          <a:extLst>
            <a:ext uri="{FF2B5EF4-FFF2-40B4-BE49-F238E27FC236}">
              <a16:creationId xmlns:a16="http://schemas.microsoft.com/office/drawing/2014/main" id="{00000000-0008-0000-0300-00003D000000}"/>
            </a:ext>
          </a:extLst>
        </xdr:cNvPr>
        <xdr:cNvSpPr txBox="1"/>
      </xdr:nvSpPr>
      <xdr:spPr>
        <a:xfrm>
          <a:off x="4641850" y="7623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107315</xdr:rowOff>
    </xdr:from>
    <xdr:to>
      <xdr:col>7</xdr:col>
      <xdr:colOff>241300</xdr:colOff>
      <xdr:row>44</xdr:row>
      <xdr:rowOff>107315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464050" y="7651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69215</xdr:rowOff>
    </xdr:from>
    <xdr:ext cx="762000" cy="259080"/>
    <xdr:sp macro="" textlink="">
      <xdr:nvSpPr>
        <xdr:cNvPr id="63" name="財政力最大値テキスト">
          <a:extLst>
            <a:ext uri="{FF2B5EF4-FFF2-40B4-BE49-F238E27FC236}">
              <a16:creationId xmlns:a16="http://schemas.microsoft.com/office/drawing/2014/main" id="{00000000-0008-0000-0300-00003F000000}"/>
            </a:ext>
          </a:extLst>
        </xdr:cNvPr>
        <xdr:cNvSpPr txBox="1"/>
      </xdr:nvSpPr>
      <xdr:spPr>
        <a:xfrm>
          <a:off x="4641850" y="589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154940</xdr:rowOff>
    </xdr:from>
    <xdr:to>
      <xdr:col>7</xdr:col>
      <xdr:colOff>241300</xdr:colOff>
      <xdr:row>35</xdr:row>
      <xdr:rowOff>154940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464050" y="615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39370</xdr:rowOff>
    </xdr:from>
    <xdr:to>
      <xdr:col>7</xdr:col>
      <xdr:colOff>152400</xdr:colOff>
      <xdr:row>44</xdr:row>
      <xdr:rowOff>39370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3771900" y="758317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128270</xdr:rowOff>
    </xdr:from>
    <xdr:ext cx="762000" cy="259080"/>
    <xdr:sp macro="" textlink="">
      <xdr:nvSpPr>
        <xdr:cNvPr id="66" name="財政力平均値テキスト">
          <a:extLst>
            <a:ext uri="{FF2B5EF4-FFF2-40B4-BE49-F238E27FC236}">
              <a16:creationId xmlns:a16="http://schemas.microsoft.com/office/drawing/2014/main" id="{00000000-0008-0000-0300-000042000000}"/>
            </a:ext>
          </a:extLst>
        </xdr:cNvPr>
        <xdr:cNvSpPr txBox="1"/>
      </xdr:nvSpPr>
      <xdr:spPr>
        <a:xfrm>
          <a:off x="4641850" y="7329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111760</xdr:rowOff>
    </xdr:from>
    <xdr:to>
      <xdr:col>7</xdr:col>
      <xdr:colOff>203200</xdr:colOff>
      <xdr:row>44</xdr:row>
      <xdr:rowOff>41910</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502150" y="748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39370</xdr:rowOff>
    </xdr:from>
    <xdr:to>
      <xdr:col>6</xdr:col>
      <xdr:colOff>0</xdr:colOff>
      <xdr:row>44</xdr:row>
      <xdr:rowOff>39370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2997200" y="758317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628650</xdr:colOff>
      <xdr:row>43</xdr:row>
      <xdr:rowOff>73660</xdr:rowOff>
    </xdr:from>
    <xdr:to>
      <xdr:col>6</xdr:col>
      <xdr:colOff>50800</xdr:colOff>
      <xdr:row>44</xdr:row>
      <xdr:rowOff>3810</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3771900" y="7446010"/>
          <a:ext cx="508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13970</xdr:rowOff>
    </xdr:from>
    <xdr:ext cx="736600" cy="259080"/>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3448050" y="7214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39370</xdr:rowOff>
    </xdr:from>
    <xdr:to>
      <xdr:col>4</xdr:col>
      <xdr:colOff>482600</xdr:colOff>
      <xdr:row>44</xdr:row>
      <xdr:rowOff>39370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165350" y="758317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83185</xdr:rowOff>
    </xdr:from>
    <xdr:to>
      <xdr:col>4</xdr:col>
      <xdr:colOff>533400</xdr:colOff>
      <xdr:row>44</xdr:row>
      <xdr:rowOff>13335</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2946400" y="745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23495</xdr:rowOff>
    </xdr:from>
    <xdr:ext cx="761365" cy="259080"/>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2616200" y="7224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39370</xdr:rowOff>
    </xdr:from>
    <xdr:to>
      <xdr:col>3</xdr:col>
      <xdr:colOff>279400</xdr:colOff>
      <xdr:row>44</xdr:row>
      <xdr:rowOff>39370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1333500" y="758317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92710</xdr:rowOff>
    </xdr:from>
    <xdr:to>
      <xdr:col>3</xdr:col>
      <xdr:colOff>330200</xdr:colOff>
      <xdr:row>44</xdr:row>
      <xdr:rowOff>22860</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211455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33020</xdr:rowOff>
    </xdr:from>
    <xdr:ext cx="762000" cy="25908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841500" y="7233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83185</xdr:rowOff>
    </xdr:from>
    <xdr:to>
      <xdr:col>2</xdr:col>
      <xdr:colOff>127000</xdr:colOff>
      <xdr:row>44</xdr:row>
      <xdr:rowOff>13335</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1282700" y="745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23495</xdr:rowOff>
    </xdr:from>
    <xdr:ext cx="762000" cy="25908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009650" y="7224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62000" cy="25908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3942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6131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7813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1365"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4945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1747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160020</xdr:rowOff>
    </xdr:from>
    <xdr:to>
      <xdr:col>7</xdr:col>
      <xdr:colOff>203200</xdr:colOff>
      <xdr:row>44</xdr:row>
      <xdr:rowOff>90170</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502150" y="753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71120</xdr:rowOff>
    </xdr:from>
    <xdr:ext cx="762000" cy="259080"/>
    <xdr:sp macro="" textlink="">
      <xdr:nvSpPr>
        <xdr:cNvPr id="85" name="財政力該当値テキスト">
          <a:extLst>
            <a:ext uri="{FF2B5EF4-FFF2-40B4-BE49-F238E27FC236}">
              <a16:creationId xmlns:a16="http://schemas.microsoft.com/office/drawing/2014/main" id="{00000000-0008-0000-0300-000055000000}"/>
            </a:ext>
          </a:extLst>
        </xdr:cNvPr>
        <xdr:cNvSpPr txBox="1"/>
      </xdr:nvSpPr>
      <xdr:spPr>
        <a:xfrm>
          <a:off x="4641850" y="744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628650</xdr:colOff>
      <xdr:row>43</xdr:row>
      <xdr:rowOff>160020</xdr:rowOff>
    </xdr:from>
    <xdr:to>
      <xdr:col>6</xdr:col>
      <xdr:colOff>50800</xdr:colOff>
      <xdr:row>44</xdr:row>
      <xdr:rowOff>90170</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3771900" y="7532370"/>
          <a:ext cx="508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74930</xdr:rowOff>
    </xdr:from>
    <xdr:ext cx="736600" cy="2584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448050" y="76187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160020</xdr:rowOff>
    </xdr:from>
    <xdr:to>
      <xdr:col>4</xdr:col>
      <xdr:colOff>533400</xdr:colOff>
      <xdr:row>44</xdr:row>
      <xdr:rowOff>90170</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2946400" y="753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74930</xdr:rowOff>
    </xdr:from>
    <xdr:ext cx="761365" cy="2584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616200" y="76187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160020</xdr:rowOff>
    </xdr:from>
    <xdr:to>
      <xdr:col>3</xdr:col>
      <xdr:colOff>330200</xdr:colOff>
      <xdr:row>44</xdr:row>
      <xdr:rowOff>90170</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2114550" y="753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74930</xdr:rowOff>
    </xdr:from>
    <xdr:ext cx="762000" cy="2584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841500" y="7618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160020</xdr:rowOff>
    </xdr:from>
    <xdr:to>
      <xdr:col>2</xdr:col>
      <xdr:colOff>127000</xdr:colOff>
      <xdr:row>44</xdr:row>
      <xdr:rowOff>90170</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1282700" y="753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74930</xdr:rowOff>
    </xdr:from>
    <xdr:ext cx="762000" cy="2584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009650" y="7618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a:xfrm>
          <a:off x="704850" y="882650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8910" cy="30861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5792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50365" cy="35814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0308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448300" y="9080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448300" y="9271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6927850" y="9080500"/>
          <a:ext cx="121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6927850" y="9271000"/>
          <a:ext cx="121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8274050" y="908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8274050" y="927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04850" y="9588500"/>
          <a:ext cx="467995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575300" y="9588500"/>
          <a:ext cx="551815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575300" y="9588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628650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5657850" y="9906000"/>
          <a:ext cx="5308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臨時的な投資事業は抑制しているが、類似団体を下回っている。前年より</a:t>
          </a:r>
          <a:r>
            <a:rPr kumimoji="1" lang="en-US" altLang="ja-JP" sz="1300">
              <a:latin typeface="ＭＳ Ｐゴシック"/>
            </a:rPr>
            <a:t>3.7</a:t>
          </a:r>
          <a:r>
            <a:rPr kumimoji="1" lang="ja-JP" altLang="en-US" sz="1300">
              <a:latin typeface="ＭＳ Ｐゴシック"/>
            </a:rPr>
            <a:t>％増加し、依然高い状況にある。公債費については償還ピークを過ぎ、年々減少傾向にある。物件費の削減はもとより、扶助費についても資格審査等の適正化による抑制、人件費については適正な定員管理に努めるなど、行政改革を進めて行く。</a:t>
          </a:r>
        </a:p>
      </xdr:txBody>
    </xdr:sp>
    <xdr:clientData/>
  </xdr:twoCellAnchor>
  <xdr:oneCellAnchor>
    <xdr:from>
      <xdr:col>1</xdr:col>
      <xdr:colOff>38100</xdr:colOff>
      <xdr:row>54</xdr:row>
      <xdr:rowOff>139700</xdr:rowOff>
    </xdr:from>
    <xdr:ext cx="298450" cy="225425"/>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6675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04850" y="120015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169545</xdr:rowOff>
    </xdr:from>
    <xdr:to>
      <xdr:col>8</xdr:col>
      <xdr:colOff>355600</xdr:colOff>
      <xdr:row>67</xdr:row>
      <xdr:rowOff>169545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04850" y="11656695"/>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167640</xdr:rowOff>
    </xdr:from>
    <xdr:to>
      <xdr:col>8</xdr:col>
      <xdr:colOff>355600</xdr:colOff>
      <xdr:row>65</xdr:row>
      <xdr:rowOff>167640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4850" y="1131189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166370</xdr:rowOff>
    </xdr:from>
    <xdr:to>
      <xdr:col>8</xdr:col>
      <xdr:colOff>355600</xdr:colOff>
      <xdr:row>63</xdr:row>
      <xdr:rowOff>166370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096772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164465</xdr:rowOff>
    </xdr:from>
    <xdr:to>
      <xdr:col>8</xdr:col>
      <xdr:colOff>355600</xdr:colOff>
      <xdr:row>61</xdr:row>
      <xdr:rowOff>164465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0622915"/>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162560</xdr:rowOff>
    </xdr:from>
    <xdr:to>
      <xdr:col>8</xdr:col>
      <xdr:colOff>355600</xdr:colOff>
      <xdr:row>59</xdr:row>
      <xdr:rowOff>162560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27811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84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160655</xdr:rowOff>
    </xdr:from>
    <xdr:to>
      <xdr:col>8</xdr:col>
      <xdr:colOff>355600</xdr:colOff>
      <xdr:row>57</xdr:row>
      <xdr:rowOff>160655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9933305"/>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5885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04850" y="9588500"/>
          <a:ext cx="467995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165100</xdr:rowOff>
    </xdr:from>
    <xdr:to>
      <xdr:col>7</xdr:col>
      <xdr:colOff>152400</xdr:colOff>
      <xdr:row>67</xdr:row>
      <xdr:rowOff>162560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552950" y="10109200"/>
          <a:ext cx="0" cy="1540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134620</xdr:rowOff>
    </xdr:from>
    <xdr:ext cx="762000" cy="2584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4641850" y="11621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162560</xdr:rowOff>
    </xdr:from>
    <xdr:to>
      <xdr:col>7</xdr:col>
      <xdr:colOff>241300</xdr:colOff>
      <xdr:row>67</xdr:row>
      <xdr:rowOff>162560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464050" y="1164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80010</xdr:rowOff>
    </xdr:from>
    <xdr:ext cx="762000"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4641850" y="985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165100</xdr:rowOff>
    </xdr:from>
    <xdr:to>
      <xdr:col>7</xdr:col>
      <xdr:colOff>241300</xdr:colOff>
      <xdr:row>58</xdr:row>
      <xdr:rowOff>165100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64050" y="10109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114935</xdr:rowOff>
    </xdr:from>
    <xdr:to>
      <xdr:col>7</xdr:col>
      <xdr:colOff>152400</xdr:colOff>
      <xdr:row>65</xdr:row>
      <xdr:rowOff>71120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771900" y="11087735"/>
          <a:ext cx="78105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1905</xdr:rowOff>
    </xdr:from>
    <xdr:ext cx="762000" cy="25908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4641850" y="10803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156845</xdr:rowOff>
    </xdr:from>
    <xdr:to>
      <xdr:col>7</xdr:col>
      <xdr:colOff>203200</xdr:colOff>
      <xdr:row>64</xdr:row>
      <xdr:rowOff>86995</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502150" y="109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114935</xdr:rowOff>
    </xdr:from>
    <xdr:to>
      <xdr:col>6</xdr:col>
      <xdr:colOff>0</xdr:colOff>
      <xdr:row>65</xdr:row>
      <xdr:rowOff>123190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997200" y="11087735"/>
          <a:ext cx="7747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628650</xdr:colOff>
      <xdr:row>63</xdr:row>
      <xdr:rowOff>118745</xdr:rowOff>
    </xdr:from>
    <xdr:to>
      <xdr:col>6</xdr:col>
      <xdr:colOff>50800</xdr:colOff>
      <xdr:row>64</xdr:row>
      <xdr:rowOff>48895</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3771900" y="10920095"/>
          <a:ext cx="508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59055</xdr:rowOff>
    </xdr:from>
    <xdr:ext cx="736600" cy="25908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448050" y="10688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163195</xdr:rowOff>
    </xdr:from>
    <xdr:to>
      <xdr:col>4</xdr:col>
      <xdr:colOff>482600</xdr:colOff>
      <xdr:row>65</xdr:row>
      <xdr:rowOff>123190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165350" y="11135995"/>
          <a:ext cx="83185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26670</xdr:rowOff>
    </xdr:from>
    <xdr:to>
      <xdr:col>4</xdr:col>
      <xdr:colOff>533400</xdr:colOff>
      <xdr:row>64</xdr:row>
      <xdr:rowOff>128270</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2946400" y="109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138430</xdr:rowOff>
    </xdr:from>
    <xdr:ext cx="761365"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616200" y="10768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149860</xdr:rowOff>
    </xdr:from>
    <xdr:to>
      <xdr:col>3</xdr:col>
      <xdr:colOff>279400</xdr:colOff>
      <xdr:row>64</xdr:row>
      <xdr:rowOff>163195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333500" y="11122660"/>
          <a:ext cx="8318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70485</xdr:rowOff>
    </xdr:from>
    <xdr:to>
      <xdr:col>3</xdr:col>
      <xdr:colOff>330200</xdr:colOff>
      <xdr:row>64</xdr:row>
      <xdr:rowOff>635</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114550" y="1087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10795</xdr:rowOff>
    </xdr:from>
    <xdr:ext cx="762000" cy="2584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841500" y="10640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128905</xdr:rowOff>
    </xdr:from>
    <xdr:to>
      <xdr:col>2</xdr:col>
      <xdr:colOff>127000</xdr:colOff>
      <xdr:row>64</xdr:row>
      <xdr:rowOff>59055</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282700" y="1093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69215</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09650" y="10699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62000" cy="2584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3942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6131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7813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1365"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4945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1747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20320</xdr:rowOff>
    </xdr:from>
    <xdr:to>
      <xdr:col>7</xdr:col>
      <xdr:colOff>203200</xdr:colOff>
      <xdr:row>65</xdr:row>
      <xdr:rowOff>121920</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502150" y="1116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163830</xdr:rowOff>
    </xdr:from>
    <xdr:ext cx="762000"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4641850" y="11136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628650</xdr:colOff>
      <xdr:row>64</xdr:row>
      <xdr:rowOff>64135</xdr:rowOff>
    </xdr:from>
    <xdr:to>
      <xdr:col>6</xdr:col>
      <xdr:colOff>50800</xdr:colOff>
      <xdr:row>64</xdr:row>
      <xdr:rowOff>166370</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3771900" y="11036935"/>
          <a:ext cx="508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150495</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448050" y="11123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72390</xdr:rowOff>
    </xdr:from>
    <xdr:to>
      <xdr:col>4</xdr:col>
      <xdr:colOff>533400</xdr:colOff>
      <xdr:row>66</xdr:row>
      <xdr:rowOff>2540</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2946400" y="112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158750</xdr:rowOff>
    </xdr:from>
    <xdr:ext cx="761365"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616200" y="11303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112395</xdr:rowOff>
    </xdr:from>
    <xdr:to>
      <xdr:col>3</xdr:col>
      <xdr:colOff>330200</xdr:colOff>
      <xdr:row>65</xdr:row>
      <xdr:rowOff>42545</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114550" y="110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27305</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841500" y="1117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99060</xdr:rowOff>
    </xdr:from>
    <xdr:to>
      <xdr:col>2</xdr:col>
      <xdr:colOff>127000</xdr:colOff>
      <xdr:row>65</xdr:row>
      <xdr:rowOff>29210</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282700" y="1107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13970</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09650" y="1115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04850" y="1263650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8180"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74676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51000"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3806190" y="1297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[401,459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448300" y="12890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448300" y="13081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927850" y="12890500"/>
          <a:ext cx="121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927850" y="13081000"/>
          <a:ext cx="121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274050" y="1289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274050" y="1308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04850" y="13398500"/>
          <a:ext cx="467995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575300" y="13398500"/>
          <a:ext cx="551815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575300" y="13398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628650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5657850" y="13716000"/>
          <a:ext cx="5308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人件費・物件費等の見直しを行う中、類似団体平均を上回っている。</a:t>
          </a:r>
        </a:p>
        <a:p>
          <a:r>
            <a:rPr kumimoji="1" lang="ja-JP" altLang="en-US" sz="1300">
              <a:latin typeface="ＭＳ Ｐゴシック"/>
            </a:rPr>
            <a:t>　今後、公共施設の老朽化に伴う維持補修費等の増加が懸念されるため、公共施設等総合管理計画に基づき維持管理に努め、更なるコスト低減を図っていく。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85" cy="22479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6675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04850" y="158115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36195</xdr:rowOff>
    </xdr:from>
    <xdr:to>
      <xdr:col>8</xdr:col>
      <xdr:colOff>355600</xdr:colOff>
      <xdr:row>90</xdr:row>
      <xdr:rowOff>36195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5466695"/>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34290</xdr:rowOff>
    </xdr:from>
    <xdr:to>
      <xdr:col>8</xdr:col>
      <xdr:colOff>355600</xdr:colOff>
      <xdr:row>88</xdr:row>
      <xdr:rowOff>34290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512189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32385</xdr:rowOff>
    </xdr:from>
    <xdr:to>
      <xdr:col>8</xdr:col>
      <xdr:colOff>355600</xdr:colOff>
      <xdr:row>86</xdr:row>
      <xdr:rowOff>32385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777085"/>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31115</xdr:rowOff>
    </xdr:from>
    <xdr:to>
      <xdr:col>8</xdr:col>
      <xdr:colOff>355600</xdr:colOff>
      <xdr:row>84</xdr:row>
      <xdr:rowOff>31115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432915"/>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29210</xdr:rowOff>
    </xdr:from>
    <xdr:to>
      <xdr:col>8</xdr:col>
      <xdr:colOff>355600</xdr:colOff>
      <xdr:row>82</xdr:row>
      <xdr:rowOff>29210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408811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27305</xdr:rowOff>
    </xdr:from>
    <xdr:to>
      <xdr:col>8</xdr:col>
      <xdr:colOff>355600</xdr:colOff>
      <xdr:row>80</xdr:row>
      <xdr:rowOff>27305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743305"/>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3398500"/>
          <a:ext cx="46799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04850" y="13398500"/>
          <a:ext cx="467995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73025</xdr:rowOff>
    </xdr:from>
    <xdr:to>
      <xdr:col>7</xdr:col>
      <xdr:colOff>152400</xdr:colOff>
      <xdr:row>89</xdr:row>
      <xdr:rowOff>132080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552950" y="13960475"/>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103505</xdr:rowOff>
    </xdr:from>
    <xdr:ext cx="762000" cy="259080"/>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4641850" y="15362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132080</xdr:rowOff>
    </xdr:from>
    <xdr:to>
      <xdr:col>7</xdr:col>
      <xdr:colOff>241300</xdr:colOff>
      <xdr:row>89</xdr:row>
      <xdr:rowOff>132080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464050" y="1539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159385</xdr:rowOff>
    </xdr:from>
    <xdr:ext cx="762000" cy="2584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4641850" y="13703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73025</xdr:rowOff>
    </xdr:from>
    <xdr:to>
      <xdr:col>7</xdr:col>
      <xdr:colOff>241300</xdr:colOff>
      <xdr:row>81</xdr:row>
      <xdr:rowOff>73025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464050" y="13960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95885</xdr:rowOff>
    </xdr:from>
    <xdr:to>
      <xdr:col>7</xdr:col>
      <xdr:colOff>152400</xdr:colOff>
      <xdr:row>82</xdr:row>
      <xdr:rowOff>145415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771900" y="14154785"/>
          <a:ext cx="7810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73660</xdr:rowOff>
    </xdr:from>
    <xdr:ext cx="762000" cy="259080"/>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4641850" y="14132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101600</xdr:rowOff>
    </xdr:from>
    <xdr:to>
      <xdr:col>7</xdr:col>
      <xdr:colOff>203200</xdr:colOff>
      <xdr:row>83</xdr:row>
      <xdr:rowOff>31750</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50215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84455</xdr:rowOff>
    </xdr:from>
    <xdr:to>
      <xdr:col>6</xdr:col>
      <xdr:colOff>0</xdr:colOff>
      <xdr:row>82</xdr:row>
      <xdr:rowOff>95885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997200" y="14143355"/>
          <a:ext cx="7747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628650</xdr:colOff>
      <xdr:row>81</xdr:row>
      <xdr:rowOff>169545</xdr:rowOff>
    </xdr:from>
    <xdr:to>
      <xdr:col>6</xdr:col>
      <xdr:colOff>50800</xdr:colOff>
      <xdr:row>82</xdr:row>
      <xdr:rowOff>99695</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3771900" y="14056995"/>
          <a:ext cx="508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109855</xdr:rowOff>
    </xdr:from>
    <xdr:ext cx="736600" cy="2584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448050" y="138258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26670</xdr:rowOff>
    </xdr:from>
    <xdr:to>
      <xdr:col>4</xdr:col>
      <xdr:colOff>482600</xdr:colOff>
      <xdr:row>82</xdr:row>
      <xdr:rowOff>84455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165350" y="14085570"/>
          <a:ext cx="83185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24130</xdr:rowOff>
    </xdr:from>
    <xdr:to>
      <xdr:col>4</xdr:col>
      <xdr:colOff>533400</xdr:colOff>
      <xdr:row>82</xdr:row>
      <xdr:rowOff>125730</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29464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135890</xdr:rowOff>
    </xdr:from>
    <xdr:ext cx="761365"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616200" y="13851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21590</xdr:rowOff>
    </xdr:from>
    <xdr:to>
      <xdr:col>3</xdr:col>
      <xdr:colOff>279400</xdr:colOff>
      <xdr:row>82</xdr:row>
      <xdr:rowOff>26670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333500" y="14080490"/>
          <a:ext cx="8318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52070</xdr:rowOff>
    </xdr:from>
    <xdr:to>
      <xdr:col>3</xdr:col>
      <xdr:colOff>330200</xdr:colOff>
      <xdr:row>82</xdr:row>
      <xdr:rowOff>153035</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114550" y="14110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137795</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841500" y="1419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33020</xdr:rowOff>
    </xdr:from>
    <xdr:to>
      <xdr:col>2</xdr:col>
      <xdr:colOff>127000</xdr:colOff>
      <xdr:row>82</xdr:row>
      <xdr:rowOff>134620</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282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119380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09650" y="1417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3942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6131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7813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1365"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4945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1747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94615</xdr:rowOff>
    </xdr:from>
    <xdr:to>
      <xdr:col>7</xdr:col>
      <xdr:colOff>203200</xdr:colOff>
      <xdr:row>83</xdr:row>
      <xdr:rowOff>24765</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502150" y="141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111125</xdr:rowOff>
    </xdr:from>
    <xdr:ext cx="762000" cy="2584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4641850" y="13998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401,459</a:t>
          </a:r>
          <a:endParaRPr kumimoji="1" lang="ja-JP" altLang="en-US" sz="1000" b="1">
            <a:solidFill>
              <a:srgbClr val="FF0000"/>
            </a:solidFill>
            <a:latin typeface="ＭＳ Ｐゴシック"/>
          </a:endParaRPr>
        </a:p>
      </xdr:txBody>
    </xdr:sp>
    <xdr:clientData/>
  </xdr:oneCellAnchor>
  <xdr:twoCellAnchor>
    <xdr:from>
      <xdr:col>5</xdr:col>
      <xdr:colOff>628650</xdr:colOff>
      <xdr:row>82</xdr:row>
      <xdr:rowOff>45085</xdr:rowOff>
    </xdr:from>
    <xdr:to>
      <xdr:col>6</xdr:col>
      <xdr:colOff>50800</xdr:colOff>
      <xdr:row>82</xdr:row>
      <xdr:rowOff>146685</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3771900" y="14103985"/>
          <a:ext cx="508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132080</xdr:rowOff>
    </xdr:from>
    <xdr:ext cx="736600" cy="2584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448050" y="141909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358,390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33655</xdr:rowOff>
    </xdr:from>
    <xdr:to>
      <xdr:col>4</xdr:col>
      <xdr:colOff>533400</xdr:colOff>
      <xdr:row>82</xdr:row>
      <xdr:rowOff>135255</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2946400" y="140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120650</xdr:rowOff>
    </xdr:from>
    <xdr:ext cx="761365" cy="2584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616200" y="14179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348,338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147320</xdr:rowOff>
    </xdr:from>
    <xdr:to>
      <xdr:col>3</xdr:col>
      <xdr:colOff>330200</xdr:colOff>
      <xdr:row>82</xdr:row>
      <xdr:rowOff>77470</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11455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87630</xdr:rowOff>
    </xdr:from>
    <xdr:ext cx="762000" cy="2584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841500" y="1380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297,694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142240</xdr:rowOff>
    </xdr:from>
    <xdr:to>
      <xdr:col>2</xdr:col>
      <xdr:colOff>127000</xdr:colOff>
      <xdr:row>82</xdr:row>
      <xdr:rowOff>72390</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282700" y="140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82550</xdr:rowOff>
    </xdr:from>
    <xdr:ext cx="762000" cy="25908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09650" y="13798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293,559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1798300" y="126365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53540" cy="3092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256538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50365" cy="35877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41744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484600" y="12890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484600" y="13081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21300" y="1289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21300" y="1308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367500" y="1289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367500" y="1308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1798300" y="13398500"/>
          <a:ext cx="4622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611600" y="13398500"/>
          <a:ext cx="551815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628650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611600" y="13398500"/>
          <a:ext cx="3505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6738600" y="13716000"/>
          <a:ext cx="52641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東日本大震災からの復興財源を確保するために国家公務員給与の減額により指数は平成</a:t>
          </a:r>
          <a:r>
            <a:rPr kumimoji="1" lang="en-US" altLang="ja-JP" sz="1300">
              <a:latin typeface="ＭＳ Ｐゴシック"/>
            </a:rPr>
            <a:t>24</a:t>
          </a:r>
          <a:r>
            <a:rPr kumimoji="1" lang="ja-JP" altLang="en-US" sz="1300">
              <a:latin typeface="ＭＳ Ｐゴシック"/>
            </a:rPr>
            <a:t>年度まで大幅に指数が高くなっているが、類似団体を下回り推移している。</a:t>
          </a:r>
        </a:p>
        <a:p>
          <a:r>
            <a:rPr kumimoji="1" lang="ja-JP" altLang="en-US" sz="1300">
              <a:latin typeface="ＭＳ Ｐゴシック"/>
            </a:rPr>
            <a:t>　過去から人員削減を図ってきており、今後も適正な定員管理に努める。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1798300" y="158115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61365" cy="25908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109345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1798300" y="1520825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149860</xdr:rowOff>
    </xdr:from>
    <xdr:ext cx="761365" cy="25908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1093450" y="1506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1798300" y="146050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60960</xdr:rowOff>
    </xdr:from>
    <xdr:ext cx="761365" cy="25908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109345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798300" y="1400175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143510</xdr:rowOff>
    </xdr:from>
    <xdr:ext cx="761365" cy="2584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1093450" y="13859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798300" y="133985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61365" cy="2584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109345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1798300" y="13398500"/>
          <a:ext cx="4622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66040</xdr:rowOff>
    </xdr:from>
    <xdr:to>
      <xdr:col>24</xdr:col>
      <xdr:colOff>558800</xdr:colOff>
      <xdr:row>89</xdr:row>
      <xdr:rowOff>64135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5646400" y="13953490"/>
          <a:ext cx="0" cy="13696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628650</xdr:colOff>
      <xdr:row>89</xdr:row>
      <xdr:rowOff>36195</xdr:rowOff>
    </xdr:from>
    <xdr:ext cx="762000" cy="259080"/>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5716250" y="1529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64135</xdr:rowOff>
    </xdr:from>
    <xdr:to>
      <xdr:col>24</xdr:col>
      <xdr:colOff>628650</xdr:colOff>
      <xdr:row>89</xdr:row>
      <xdr:rowOff>64135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5557500" y="15323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628650</xdr:colOff>
      <xdr:row>79</xdr:row>
      <xdr:rowOff>152400</xdr:rowOff>
    </xdr:from>
    <xdr:ext cx="762000" cy="259080"/>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5716250" y="1369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66040</xdr:rowOff>
    </xdr:from>
    <xdr:to>
      <xdr:col>24</xdr:col>
      <xdr:colOff>628650</xdr:colOff>
      <xdr:row>81</xdr:row>
      <xdr:rowOff>66040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557500" y="13953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146685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4865350" y="14605000"/>
          <a:ext cx="78105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628650</xdr:colOff>
      <xdr:row>86</xdr:row>
      <xdr:rowOff>95250</xdr:rowOff>
    </xdr:from>
    <xdr:ext cx="762000" cy="259080"/>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5716250" y="148399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123190</xdr:rowOff>
    </xdr:from>
    <xdr:to>
      <xdr:col>24</xdr:col>
      <xdr:colOff>609600</xdr:colOff>
      <xdr:row>87</xdr:row>
      <xdr:rowOff>53340</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55956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73660</xdr:rowOff>
    </xdr:from>
    <xdr:to>
      <xdr:col>23</xdr:col>
      <xdr:colOff>406400</xdr:colOff>
      <xdr:row>85</xdr:row>
      <xdr:rowOff>146685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033500" y="14646910"/>
          <a:ext cx="83185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105410</xdr:rowOff>
    </xdr:from>
    <xdr:to>
      <xdr:col>23</xdr:col>
      <xdr:colOff>457200</xdr:colOff>
      <xdr:row>87</xdr:row>
      <xdr:rowOff>35560</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4814550" y="1485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20320</xdr:rowOff>
    </xdr:from>
    <xdr:ext cx="735965" cy="2584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484350" y="149364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67945</xdr:rowOff>
    </xdr:from>
    <xdr:to>
      <xdr:col>22</xdr:col>
      <xdr:colOff>203200</xdr:colOff>
      <xdr:row>85</xdr:row>
      <xdr:rowOff>73660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201650" y="14641195"/>
          <a:ext cx="8318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86995</xdr:rowOff>
    </xdr:from>
    <xdr:to>
      <xdr:col>22</xdr:col>
      <xdr:colOff>254000</xdr:colOff>
      <xdr:row>87</xdr:row>
      <xdr:rowOff>17780</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3982700" y="14831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1905</xdr:rowOff>
    </xdr:from>
    <xdr:ext cx="762000" cy="25908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709650" y="14918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67945</xdr:rowOff>
    </xdr:from>
    <xdr:to>
      <xdr:col>21</xdr:col>
      <xdr:colOff>0</xdr:colOff>
      <xdr:row>88</xdr:row>
      <xdr:rowOff>114935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2426950" y="14641195"/>
          <a:ext cx="774700" cy="561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628650</xdr:colOff>
      <xdr:row>86</xdr:row>
      <xdr:rowOff>32385</xdr:rowOff>
    </xdr:from>
    <xdr:to>
      <xdr:col>21</xdr:col>
      <xdr:colOff>50800</xdr:colOff>
      <xdr:row>86</xdr:row>
      <xdr:rowOff>133985</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3201650" y="14777085"/>
          <a:ext cx="508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119380</xdr:rowOff>
    </xdr:from>
    <xdr:ext cx="762000" cy="25908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2877800" y="14864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160655</xdr:rowOff>
    </xdr:from>
    <xdr:to>
      <xdr:col>19</xdr:col>
      <xdr:colOff>533400</xdr:colOff>
      <xdr:row>89</xdr:row>
      <xdr:rowOff>90805</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2376150" y="152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75565</xdr:rowOff>
    </xdr:from>
    <xdr:ext cx="761365" cy="2584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2045950" y="153346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35560</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4305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6494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628650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8303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042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2110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55956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628650</xdr:colOff>
      <xdr:row>83</xdr:row>
      <xdr:rowOff>168910</xdr:rowOff>
    </xdr:from>
    <xdr:ext cx="762000" cy="2584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5716250" y="1439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95885</xdr:rowOff>
    </xdr:from>
    <xdr:to>
      <xdr:col>23</xdr:col>
      <xdr:colOff>457200</xdr:colOff>
      <xdr:row>86</xdr:row>
      <xdr:rowOff>26035</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4814550" y="146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36195</xdr:rowOff>
    </xdr:from>
    <xdr:ext cx="735965"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484350" y="144379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22860</xdr:rowOff>
    </xdr:from>
    <xdr:to>
      <xdr:col>22</xdr:col>
      <xdr:colOff>254000</xdr:colOff>
      <xdr:row>85</xdr:row>
      <xdr:rowOff>124460</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3982700" y="1459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135255</xdr:rowOff>
    </xdr:from>
    <xdr:ext cx="762000" cy="2584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709650" y="14365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20</xdr:col>
      <xdr:colOff>628650</xdr:colOff>
      <xdr:row>85</xdr:row>
      <xdr:rowOff>17780</xdr:rowOff>
    </xdr:from>
    <xdr:to>
      <xdr:col>21</xdr:col>
      <xdr:colOff>50800</xdr:colOff>
      <xdr:row>85</xdr:row>
      <xdr:rowOff>118745</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3201650" y="14591030"/>
          <a:ext cx="508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128905</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2877800" y="14359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64135</xdr:rowOff>
    </xdr:from>
    <xdr:to>
      <xdr:col>19</xdr:col>
      <xdr:colOff>533400</xdr:colOff>
      <xdr:row>88</xdr:row>
      <xdr:rowOff>166370</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2376150" y="15151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4445</xdr:rowOff>
    </xdr:from>
    <xdr:ext cx="761365" cy="25908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2045950" y="149205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1798300" y="88265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861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236662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814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3732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[16.27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6484600" y="9080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6484600" y="9271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21300" y="908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21300" y="927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367500" y="908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367500" y="927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1798300" y="9588500"/>
          <a:ext cx="4622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611600" y="9588500"/>
          <a:ext cx="551815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628650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611600" y="9588500"/>
          <a:ext cx="3505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6738600" y="9906000"/>
          <a:ext cx="52641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過去から退職者数に対して新規採用職員を抑制しており、職員数の減員を図ってきている。今後も定員管理の適正化に努める。</a:t>
          </a:r>
        </a:p>
      </xdr:txBody>
    </xdr:sp>
    <xdr:clientData/>
  </xdr:twoCellAnchor>
  <xdr:oneCellAnchor>
    <xdr:from>
      <xdr:col>18</xdr:col>
      <xdr:colOff>444500</xdr:colOff>
      <xdr:row>54</xdr:row>
      <xdr:rowOff>139700</xdr:rowOff>
    </xdr:from>
    <xdr:ext cx="349250" cy="22542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17602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1798300" y="120015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61365" cy="2584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109345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1798300" y="115189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60960</xdr:rowOff>
    </xdr:from>
    <xdr:ext cx="761365" cy="259080"/>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1093450" y="1137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1798300" y="110363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92710</xdr:rowOff>
    </xdr:from>
    <xdr:ext cx="761365" cy="259080"/>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1093450" y="1089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1798300" y="105537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124460</xdr:rowOff>
    </xdr:from>
    <xdr:ext cx="761365" cy="25908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1093450" y="1041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798300" y="100711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156210</xdr:rowOff>
    </xdr:from>
    <xdr:ext cx="761365" cy="2584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1093450" y="9928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1798300" y="95885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1798300" y="9588500"/>
          <a:ext cx="4622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152400</xdr:rowOff>
    </xdr:from>
    <xdr:to>
      <xdr:col>24</xdr:col>
      <xdr:colOff>558800</xdr:colOff>
      <xdr:row>67</xdr:row>
      <xdr:rowOff>19685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5646400" y="10267950"/>
          <a:ext cx="0" cy="1238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628650</xdr:colOff>
      <xdr:row>66</xdr:row>
      <xdr:rowOff>163195</xdr:rowOff>
    </xdr:from>
    <xdr:ext cx="762000" cy="259080"/>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5716250" y="11478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19685</xdr:rowOff>
    </xdr:from>
    <xdr:to>
      <xdr:col>24</xdr:col>
      <xdr:colOff>628650</xdr:colOff>
      <xdr:row>67</xdr:row>
      <xdr:rowOff>19685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5557500" y="115068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628650</xdr:colOff>
      <xdr:row>58</xdr:row>
      <xdr:rowOff>67310</xdr:rowOff>
    </xdr:from>
    <xdr:ext cx="762000" cy="259080"/>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5716250" y="1001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152400</xdr:rowOff>
    </xdr:from>
    <xdr:to>
      <xdr:col>24</xdr:col>
      <xdr:colOff>628650</xdr:colOff>
      <xdr:row>59</xdr:row>
      <xdr:rowOff>152400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5557500" y="10267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154940</xdr:rowOff>
    </xdr:from>
    <xdr:to>
      <xdr:col>24</xdr:col>
      <xdr:colOff>558800</xdr:colOff>
      <xdr:row>61</xdr:row>
      <xdr:rowOff>5080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4865350" y="10441940"/>
          <a:ext cx="7810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628650</xdr:colOff>
      <xdr:row>61</xdr:row>
      <xdr:rowOff>59055</xdr:rowOff>
    </xdr:from>
    <xdr:ext cx="762000" cy="259080"/>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5716250" y="105175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86995</xdr:rowOff>
    </xdr:from>
    <xdr:to>
      <xdr:col>24</xdr:col>
      <xdr:colOff>609600</xdr:colOff>
      <xdr:row>62</xdr:row>
      <xdr:rowOff>17780</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55956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133350</xdr:rowOff>
    </xdr:from>
    <xdr:to>
      <xdr:col>23</xdr:col>
      <xdr:colOff>406400</xdr:colOff>
      <xdr:row>60</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033500" y="10420350"/>
          <a:ext cx="8318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137795</xdr:rowOff>
    </xdr:from>
    <xdr:to>
      <xdr:col>23</xdr:col>
      <xdr:colOff>457200</xdr:colOff>
      <xdr:row>61</xdr:row>
      <xdr:rowOff>67945</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481455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52705</xdr:rowOff>
    </xdr:from>
    <xdr:ext cx="735965" cy="2584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484350" y="105111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132080</xdr:rowOff>
    </xdr:from>
    <xdr:to>
      <xdr:col>22</xdr:col>
      <xdr:colOff>203200</xdr:colOff>
      <xdr:row>60</xdr:row>
      <xdr:rowOff>133350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201650" y="10419080"/>
          <a:ext cx="8318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151765</xdr:rowOff>
    </xdr:from>
    <xdr:to>
      <xdr:col>22</xdr:col>
      <xdr:colOff>254000</xdr:colOff>
      <xdr:row>61</xdr:row>
      <xdr:rowOff>81915</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3982700" y="1043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66675</xdr:rowOff>
    </xdr:from>
    <xdr:ext cx="762000" cy="2584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3709650" y="10525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132080</xdr:rowOff>
    </xdr:from>
    <xdr:to>
      <xdr:col>21</xdr:col>
      <xdr:colOff>0</xdr:colOff>
      <xdr:row>60</xdr:row>
      <xdr:rowOff>133985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2426950" y="10419080"/>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628650</xdr:colOff>
      <xdr:row>60</xdr:row>
      <xdr:rowOff>153035</xdr:rowOff>
    </xdr:from>
    <xdr:to>
      <xdr:col>21</xdr:col>
      <xdr:colOff>50800</xdr:colOff>
      <xdr:row>61</xdr:row>
      <xdr:rowOff>83185</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3201650" y="10440035"/>
          <a:ext cx="508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67945</xdr:rowOff>
    </xdr:from>
    <xdr:ext cx="762000" cy="2584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2877800" y="10526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149225</xdr:rowOff>
    </xdr:from>
    <xdr:to>
      <xdr:col>19</xdr:col>
      <xdr:colOff>533400</xdr:colOff>
      <xdr:row>61</xdr:row>
      <xdr:rowOff>79375</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237615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64135</xdr:rowOff>
    </xdr:from>
    <xdr:ext cx="761365" cy="2584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2045950" y="105225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168910</xdr:rowOff>
    </xdr:from>
    <xdr:ext cx="762000" cy="2584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4305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62000" cy="2584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6494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628650</xdr:colOff>
      <xdr:row>69</xdr:row>
      <xdr:rowOff>168910</xdr:rowOff>
    </xdr:from>
    <xdr:ext cx="762000" cy="2584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8303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84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042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000" cy="2584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221105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125730</xdr:rowOff>
    </xdr:from>
    <xdr:to>
      <xdr:col>24</xdr:col>
      <xdr:colOff>609600</xdr:colOff>
      <xdr:row>61</xdr:row>
      <xdr:rowOff>55880</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5595600" y="10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628650</xdr:colOff>
      <xdr:row>59</xdr:row>
      <xdr:rowOff>142240</xdr:rowOff>
    </xdr:from>
    <xdr:ext cx="762000" cy="259080"/>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5716250" y="10257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103505</xdr:rowOff>
    </xdr:from>
    <xdr:to>
      <xdr:col>23</xdr:col>
      <xdr:colOff>457200</xdr:colOff>
      <xdr:row>61</xdr:row>
      <xdr:rowOff>33655</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481455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43815</xdr:rowOff>
    </xdr:from>
    <xdr:ext cx="735965" cy="2584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484350" y="101593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82550</xdr:rowOff>
    </xdr:from>
    <xdr:to>
      <xdr:col>22</xdr:col>
      <xdr:colOff>254000</xdr:colOff>
      <xdr:row>61</xdr:row>
      <xdr:rowOff>12700</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3982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22860</xdr:rowOff>
    </xdr:from>
    <xdr:ext cx="762000" cy="25908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709650" y="10138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20</xdr:col>
      <xdr:colOff>628650</xdr:colOff>
      <xdr:row>60</xdr:row>
      <xdr:rowOff>81280</xdr:rowOff>
    </xdr:from>
    <xdr:to>
      <xdr:col>21</xdr:col>
      <xdr:colOff>50800</xdr:colOff>
      <xdr:row>61</xdr:row>
      <xdr:rowOff>11430</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3201650" y="10368280"/>
          <a:ext cx="508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21590</xdr:rowOff>
    </xdr:from>
    <xdr:ext cx="762000" cy="25908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2877800" y="10137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237615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23495</xdr:rowOff>
    </xdr:from>
    <xdr:ext cx="761365" cy="25908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2045950" y="101390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1798300" y="50165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628650</xdr:colOff>
      <xdr:row>31</xdr:row>
      <xdr:rowOff>63500</xdr:rowOff>
    </xdr:from>
    <xdr:ext cx="1605915" cy="30861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257300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51000" cy="35877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50340" y="535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6484600" y="5270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6484600" y="5461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21300" y="527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21300" y="546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367500" y="527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367500" y="546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1798300" y="5778500"/>
          <a:ext cx="4622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6611600" y="5778500"/>
          <a:ext cx="551815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628650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6611600" y="5778500"/>
          <a:ext cx="3505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6738600" y="6096000"/>
          <a:ext cx="52641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公営企業の公債費に充当した一般財源（繰出金）の減少及び繰上償還等により前年度比</a:t>
          </a:r>
          <a:r>
            <a:rPr kumimoji="1" lang="en-US" altLang="ja-JP" sz="1300">
              <a:latin typeface="ＭＳ Ｐゴシック"/>
            </a:rPr>
            <a:t>1.0</a:t>
          </a:r>
          <a:r>
            <a:rPr kumimoji="1" lang="ja-JP" altLang="en-US" sz="1300">
              <a:latin typeface="ＭＳ Ｐゴシック"/>
            </a:rPr>
            <a:t>％改善したが、類似団体平均を上回っている状況である。</a:t>
          </a:r>
        </a:p>
        <a:p>
          <a:r>
            <a:rPr kumimoji="1" lang="ja-JP" altLang="en-US" sz="1300">
              <a:latin typeface="ＭＳ Ｐゴシック"/>
            </a:rPr>
            <a:t>　</a:t>
          </a:r>
          <a:r>
            <a:rPr kumimoji="1" lang="en-US" altLang="ja-JP" sz="1300">
              <a:latin typeface="ＭＳ Ｐゴシック"/>
            </a:rPr>
            <a:t>H27</a:t>
          </a:r>
          <a:r>
            <a:rPr kumimoji="1" lang="ja-JP" altLang="en-US" sz="1300">
              <a:latin typeface="ＭＳ Ｐゴシック"/>
            </a:rPr>
            <a:t>年度・</a:t>
          </a:r>
          <a:r>
            <a:rPr kumimoji="1" lang="en-US" altLang="ja-JP" sz="1300">
              <a:latin typeface="ＭＳ Ｐゴシック"/>
            </a:rPr>
            <a:t>H28</a:t>
          </a:r>
          <a:r>
            <a:rPr kumimoji="1" lang="ja-JP" altLang="en-US" sz="1300">
              <a:latin typeface="ＭＳ Ｐゴシック"/>
            </a:rPr>
            <a:t>年度と大型事業を実施したことから</a:t>
          </a:r>
          <a:r>
            <a:rPr kumimoji="1" lang="en-US" altLang="ja-JP" sz="1300">
              <a:latin typeface="ＭＳ Ｐゴシック"/>
            </a:rPr>
            <a:t>H30</a:t>
          </a:r>
          <a:r>
            <a:rPr kumimoji="1" lang="ja-JP" altLang="en-US" sz="1300">
              <a:latin typeface="ＭＳ Ｐゴシック"/>
            </a:rPr>
            <a:t>年から一時的に上昇することが懸念されるが、繰上償還の実施や地方債借入の抑制、公営企業会計の経営改善等による繰出金の抑制に努め、計画的な財政健全化を図っていく。</a:t>
          </a:r>
        </a:p>
        <a:p>
          <a:r>
            <a:rPr kumimoji="1" lang="ja-JP" altLang="en-US" sz="1300">
              <a:latin typeface="ＭＳ Ｐゴシック"/>
            </a:rPr>
            <a:t>　</a:t>
          </a:r>
        </a:p>
      </xdr:txBody>
    </xdr:sp>
    <xdr:clientData/>
  </xdr:twoCellAnchor>
  <xdr:oneCellAnchor>
    <xdr:from>
      <xdr:col>18</xdr:col>
      <xdr:colOff>444500</xdr:colOff>
      <xdr:row>32</xdr:row>
      <xdr:rowOff>101600</xdr:rowOff>
    </xdr:from>
    <xdr:ext cx="297815" cy="22479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17602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1798300" y="81915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61365" cy="259080"/>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109345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1798300" y="77089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22860</xdr:rowOff>
    </xdr:from>
    <xdr:ext cx="761365" cy="259080"/>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1093450"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1798300" y="72263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54610</xdr:rowOff>
    </xdr:from>
    <xdr:ext cx="761365" cy="2584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1093450"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1798300" y="67437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86360</xdr:rowOff>
    </xdr:from>
    <xdr:ext cx="761365" cy="2584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1093450"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798300" y="62611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1798300" y="57785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1798300" y="5778500"/>
          <a:ext cx="4622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105410</xdr:rowOff>
    </xdr:from>
    <xdr:to>
      <xdr:col>24</xdr:col>
      <xdr:colOff>558800</xdr:colOff>
      <xdr:row>44</xdr:row>
      <xdr:rowOff>29845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5646400" y="6449060"/>
          <a:ext cx="0" cy="1124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628650</xdr:colOff>
      <xdr:row>44</xdr:row>
      <xdr:rowOff>1905</xdr:rowOff>
    </xdr:from>
    <xdr:ext cx="762000" cy="259080"/>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5716250" y="7545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29845</xdr:rowOff>
    </xdr:from>
    <xdr:to>
      <xdr:col>24</xdr:col>
      <xdr:colOff>628650</xdr:colOff>
      <xdr:row>44</xdr:row>
      <xdr:rowOff>29845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5557500" y="7573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628650</xdr:colOff>
      <xdr:row>36</xdr:row>
      <xdr:rowOff>20320</xdr:rowOff>
    </xdr:from>
    <xdr:ext cx="762000" cy="2584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5716250" y="6192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105410</xdr:rowOff>
    </xdr:from>
    <xdr:to>
      <xdr:col>24</xdr:col>
      <xdr:colOff>628650</xdr:colOff>
      <xdr:row>37</xdr:row>
      <xdr:rowOff>105410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5557500" y="64490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119380</xdr:rowOff>
    </xdr:from>
    <xdr:to>
      <xdr:col>24</xdr:col>
      <xdr:colOff>558800</xdr:colOff>
      <xdr:row>41</xdr:row>
      <xdr:rowOff>167640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4865350" y="7148830"/>
          <a:ext cx="7810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628650</xdr:colOff>
      <xdr:row>40</xdr:row>
      <xdr:rowOff>36830</xdr:rowOff>
    </xdr:from>
    <xdr:ext cx="762000" cy="259080"/>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5716250" y="68948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20320</xdr:rowOff>
    </xdr:from>
    <xdr:to>
      <xdr:col>24</xdr:col>
      <xdr:colOff>609600</xdr:colOff>
      <xdr:row>41</xdr:row>
      <xdr:rowOff>121920</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55956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167640</xdr:rowOff>
    </xdr:from>
    <xdr:to>
      <xdr:col>23</xdr:col>
      <xdr:colOff>406400</xdr:colOff>
      <xdr:row>42</xdr:row>
      <xdr:rowOff>64135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4033500" y="7197090"/>
          <a:ext cx="83185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10795</xdr:rowOff>
    </xdr:from>
    <xdr:to>
      <xdr:col>23</xdr:col>
      <xdr:colOff>457200</xdr:colOff>
      <xdr:row>41</xdr:row>
      <xdr:rowOff>112395</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481455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122555</xdr:rowOff>
    </xdr:from>
    <xdr:ext cx="735965" cy="2584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484350" y="68091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64135</xdr:rowOff>
    </xdr:from>
    <xdr:to>
      <xdr:col>22</xdr:col>
      <xdr:colOff>203200</xdr:colOff>
      <xdr:row>42</xdr:row>
      <xdr:rowOff>121920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3201650" y="7265035"/>
          <a:ext cx="83185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167640</xdr:rowOff>
    </xdr:from>
    <xdr:to>
      <xdr:col>22</xdr:col>
      <xdr:colOff>254000</xdr:colOff>
      <xdr:row>41</xdr:row>
      <xdr:rowOff>97790</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3982700" y="702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107950</xdr:rowOff>
    </xdr:from>
    <xdr:ext cx="762000" cy="259080"/>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3709650" y="679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8255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2426950" y="7322820"/>
          <a:ext cx="7747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628650</xdr:colOff>
      <xdr:row>41</xdr:row>
      <xdr:rowOff>44450</xdr:rowOff>
    </xdr:from>
    <xdr:to>
      <xdr:col>21</xdr:col>
      <xdr:colOff>50800</xdr:colOff>
      <xdr:row>41</xdr:row>
      <xdr:rowOff>146050</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3201650" y="7073900"/>
          <a:ext cx="508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156210</xdr:rowOff>
    </xdr:from>
    <xdr:ext cx="762000" cy="2584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8778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237615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13970</xdr:rowOff>
    </xdr:from>
    <xdr:ext cx="761365" cy="259080"/>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2045950" y="6871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130810</xdr:rowOff>
    </xdr:from>
    <xdr:ext cx="762000" cy="259080"/>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4305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62000" cy="25908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6494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628650</xdr:colOff>
      <xdr:row>47</xdr:row>
      <xdr:rowOff>130810</xdr:rowOff>
    </xdr:from>
    <xdr:ext cx="762000" cy="259080"/>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8303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042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000"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22110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68580</xdr:rowOff>
    </xdr:from>
    <xdr:to>
      <xdr:col>24</xdr:col>
      <xdr:colOff>609600</xdr:colOff>
      <xdr:row>41</xdr:row>
      <xdr:rowOff>170180</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55956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628650</xdr:colOff>
      <xdr:row>41</xdr:row>
      <xdr:rowOff>40640</xdr:rowOff>
    </xdr:from>
    <xdr:ext cx="762000" cy="2584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5716250" y="7070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116840</xdr:rowOff>
    </xdr:from>
    <xdr:to>
      <xdr:col>23</xdr:col>
      <xdr:colOff>457200</xdr:colOff>
      <xdr:row>42</xdr:row>
      <xdr:rowOff>46990</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481455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31750</xdr:rowOff>
    </xdr:from>
    <xdr:ext cx="735965" cy="2584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484350" y="72326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13335</xdr:rowOff>
    </xdr:from>
    <xdr:to>
      <xdr:col>22</xdr:col>
      <xdr:colOff>254000</xdr:colOff>
      <xdr:row>42</xdr:row>
      <xdr:rowOff>114935</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3982700" y="72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99695</xdr:rowOff>
    </xdr:from>
    <xdr:ext cx="762000" cy="2584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709650" y="7300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628650</xdr:colOff>
      <xdr:row>42</xdr:row>
      <xdr:rowOff>71120</xdr:rowOff>
    </xdr:from>
    <xdr:to>
      <xdr:col>21</xdr:col>
      <xdr:colOff>50800</xdr:colOff>
      <xdr:row>43</xdr:row>
      <xdr:rowOff>1270</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3201650" y="7272020"/>
          <a:ext cx="508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157480</xdr:rowOff>
    </xdr:from>
    <xdr:ext cx="762000" cy="2584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2877800" y="7358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128905</xdr:rowOff>
    </xdr:from>
    <xdr:to>
      <xdr:col>19</xdr:col>
      <xdr:colOff>533400</xdr:colOff>
      <xdr:row>43</xdr:row>
      <xdr:rowOff>59055</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2376150" y="73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43815</xdr:rowOff>
    </xdr:from>
    <xdr:ext cx="761365" cy="2584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2045950" y="7416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1798300" y="12065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8275" cy="3092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2615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50365" cy="35877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671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6484600" y="1460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6484600" y="1651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8021300" y="146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021300" y="165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367500" y="1460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367500" y="16510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1798300" y="1968500"/>
          <a:ext cx="4622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6611600" y="1968500"/>
          <a:ext cx="551815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628650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6611600" y="1968500"/>
          <a:ext cx="3505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6738600" y="2286000"/>
          <a:ext cx="526415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計画的な事業実施により類似団体を下回っている。今後も後世の負担を軽減するよう計画的な事業の実施により、村債の新規発行の抑制に努め、今後も財政健全化を図っていく。</a:t>
          </a:r>
        </a:p>
      </xdr:txBody>
    </xdr:sp>
    <xdr:clientData/>
  </xdr:twoCellAnchor>
  <xdr:oneCellAnchor>
    <xdr:from>
      <xdr:col>18</xdr:col>
      <xdr:colOff>444500</xdr:colOff>
      <xdr:row>10</xdr:row>
      <xdr:rowOff>63500</xdr:rowOff>
    </xdr:from>
    <xdr:ext cx="297815" cy="22479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17602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1798300" y="43815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61365" cy="259080"/>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109345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93345</xdr:rowOff>
    </xdr:from>
    <xdr:to>
      <xdr:col>26</xdr:col>
      <xdr:colOff>76200</xdr:colOff>
      <xdr:row>23</xdr:row>
      <xdr:rowOff>93345</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1798300" y="403669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122555</xdr:rowOff>
    </xdr:from>
    <xdr:ext cx="761365" cy="2584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1093450" y="389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91440</xdr:rowOff>
    </xdr:from>
    <xdr:to>
      <xdr:col>26</xdr:col>
      <xdr:colOff>76200</xdr:colOff>
      <xdr:row>21</xdr:row>
      <xdr:rowOff>91440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1798300" y="369189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120650</xdr:rowOff>
    </xdr:from>
    <xdr:ext cx="761365" cy="2584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1093450" y="354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89535</xdr:rowOff>
    </xdr:from>
    <xdr:to>
      <xdr:col>26</xdr:col>
      <xdr:colOff>76200</xdr:colOff>
      <xdr:row>19</xdr:row>
      <xdr:rowOff>89535</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1798300" y="334708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118745</xdr:rowOff>
    </xdr:from>
    <xdr:ext cx="761365" cy="259080"/>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1093450" y="320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88265</xdr:rowOff>
    </xdr:from>
    <xdr:to>
      <xdr:col>26</xdr:col>
      <xdr:colOff>76200</xdr:colOff>
      <xdr:row>17</xdr:row>
      <xdr:rowOff>88265</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1798300" y="300291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117475</xdr:rowOff>
    </xdr:from>
    <xdr:ext cx="761365" cy="25908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1093450" y="286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86360</xdr:rowOff>
    </xdr:from>
    <xdr:to>
      <xdr:col>26</xdr:col>
      <xdr:colOff>76200</xdr:colOff>
      <xdr:row>15</xdr:row>
      <xdr:rowOff>86360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798300" y="265811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115570</xdr:rowOff>
    </xdr:from>
    <xdr:ext cx="761365" cy="25908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1093450" y="251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84455</xdr:rowOff>
    </xdr:from>
    <xdr:to>
      <xdr:col>26</xdr:col>
      <xdr:colOff>76200</xdr:colOff>
      <xdr:row>13</xdr:row>
      <xdr:rowOff>84455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798300" y="231330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113665</xdr:rowOff>
    </xdr:from>
    <xdr:ext cx="761365" cy="2584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093450" y="217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798300" y="19685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1798300" y="1968500"/>
          <a:ext cx="4622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84455</xdr:rowOff>
    </xdr:from>
    <xdr:to>
      <xdr:col>24</xdr:col>
      <xdr:colOff>558800</xdr:colOff>
      <xdr:row>23</xdr:row>
      <xdr:rowOff>50165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5646400" y="2313305"/>
          <a:ext cx="0" cy="16802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628650</xdr:colOff>
      <xdr:row>23</xdr:row>
      <xdr:rowOff>22225</xdr:rowOff>
    </xdr:from>
    <xdr:ext cx="762000" cy="2584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5716250" y="396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50165</xdr:rowOff>
    </xdr:from>
    <xdr:to>
      <xdr:col>24</xdr:col>
      <xdr:colOff>628650</xdr:colOff>
      <xdr:row>23</xdr:row>
      <xdr:rowOff>50165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5557500" y="3993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628650</xdr:colOff>
      <xdr:row>11</xdr:row>
      <xdr:rowOff>120650</xdr:rowOff>
    </xdr:from>
    <xdr:ext cx="762000" cy="2584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571625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84455</xdr:rowOff>
    </xdr:from>
    <xdr:to>
      <xdr:col>24</xdr:col>
      <xdr:colOff>628650</xdr:colOff>
      <xdr:row>13</xdr:row>
      <xdr:rowOff>84455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5557500" y="2313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628650</xdr:colOff>
      <xdr:row>13</xdr:row>
      <xdr:rowOff>6350</xdr:rowOff>
    </xdr:from>
    <xdr:ext cx="762000" cy="2584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5716250" y="2235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33655</xdr:rowOff>
    </xdr:from>
    <xdr:to>
      <xdr:col>24</xdr:col>
      <xdr:colOff>609600</xdr:colOff>
      <xdr:row>13</xdr:row>
      <xdr:rowOff>135255</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55956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33655</xdr:rowOff>
    </xdr:from>
    <xdr:to>
      <xdr:col>23</xdr:col>
      <xdr:colOff>457200</xdr:colOff>
      <xdr:row>13</xdr:row>
      <xdr:rowOff>135255</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481455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145415</xdr:rowOff>
    </xdr:from>
    <xdr:ext cx="735965" cy="2584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484350" y="20313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33655</xdr:rowOff>
    </xdr:from>
    <xdr:to>
      <xdr:col>22</xdr:col>
      <xdr:colOff>254000</xdr:colOff>
      <xdr:row>13</xdr:row>
      <xdr:rowOff>135255</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39827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145415</xdr:rowOff>
    </xdr:from>
    <xdr:ext cx="762000" cy="2584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70965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628650</xdr:colOff>
      <xdr:row>13</xdr:row>
      <xdr:rowOff>33655</xdr:rowOff>
    </xdr:from>
    <xdr:to>
      <xdr:col>21</xdr:col>
      <xdr:colOff>50800</xdr:colOff>
      <xdr:row>13</xdr:row>
      <xdr:rowOff>135255</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3201650" y="2262505"/>
          <a:ext cx="508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145415</xdr:rowOff>
    </xdr:from>
    <xdr:ext cx="762000" cy="2584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877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33655</xdr:rowOff>
    </xdr:from>
    <xdr:to>
      <xdr:col>19</xdr:col>
      <xdr:colOff>533400</xdr:colOff>
      <xdr:row>13</xdr:row>
      <xdr:rowOff>135255</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237615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145415</xdr:rowOff>
    </xdr:from>
    <xdr:ext cx="761365" cy="2584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45950" y="2031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92710</xdr:rowOff>
    </xdr:from>
    <xdr:ext cx="762000" cy="259080"/>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4305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62000" cy="259080"/>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64945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628650</xdr:colOff>
      <xdr:row>25</xdr:row>
      <xdr:rowOff>92710</xdr:rowOff>
    </xdr:from>
    <xdr:ext cx="762000" cy="259080"/>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8303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042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000" cy="25908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221105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66876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567910"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593310"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618710" y="241300"/>
          <a:ext cx="34861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5002510" y="190500"/>
          <a:ext cx="24320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5027910" y="215900"/>
          <a:ext cx="23876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5053310" y="241300"/>
          <a:ext cx="23304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116201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03580" y="1524000"/>
          <a:ext cx="88519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30580" y="1555750"/>
          <a:ext cx="1282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49780" y="1555750"/>
          <a:ext cx="1155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2,643
2,631
58.11
3,686,835
3,346,156
301,670
1,946,967
2,122,231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68980" y="1555750"/>
          <a:ext cx="1409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678680"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539230" y="1549400"/>
          <a:ext cx="11557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758430" y="1549400"/>
          <a:ext cx="5778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678680"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602730" y="2413000"/>
          <a:ext cx="31432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707880" y="1524000"/>
          <a:ext cx="131953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968230" y="1587500"/>
          <a:ext cx="1154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968230" y="1854200"/>
          <a:ext cx="1154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968230" y="2184400"/>
          <a:ext cx="11544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80948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984440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984440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88885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80948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88885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80948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4008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16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4008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00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4008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4008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03580" y="4699000"/>
          <a:ext cx="42799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996180" y="47625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996180" y="49530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513830" y="47625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513830" y="49530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012430" y="4762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012430" y="4953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03580" y="5270500"/>
          <a:ext cx="42799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56530" y="5270500"/>
          <a:ext cx="487553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628650</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320030" y="5270500"/>
          <a:ext cx="34893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58130" y="5588000"/>
          <a:ext cx="46799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類似団体と比較すると、人件費に係る経常収支比率は低くなっている。過去からの適正な人員管理の結果である。</a:t>
          </a:r>
        </a:p>
        <a:p>
          <a:r>
            <a:rPr kumimoji="1" lang="ja-JP" altLang="en-US" sz="1300">
              <a:latin typeface="ＭＳ Ｐゴシック"/>
            </a:rPr>
            <a:t>　今後も適正な定員管理に努め、行政のスリム化及び指定管理者制度等による民間委託を推進することで人件費抑制に努める。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45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6548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03580" y="7556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03580" y="70993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99060</xdr:rowOff>
    </xdr:from>
    <xdr:ext cx="508000" cy="2584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03580" y="66421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156210</xdr:rowOff>
    </xdr:from>
    <xdr:ext cx="508000" cy="2584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03580" y="61849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41910</xdr:rowOff>
    </xdr:from>
    <xdr:ext cx="508000"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03580" y="57277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99060</xdr:rowOff>
    </xdr:from>
    <xdr:ext cx="508000" cy="2584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03580" y="5270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84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03580" y="5270500"/>
          <a:ext cx="42799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145415</xdr:rowOff>
    </xdr:from>
    <xdr:to>
      <xdr:col>7</xdr:col>
      <xdr:colOff>15875</xdr:colOff>
      <xdr:row>41</xdr:row>
      <xdr:rowOff>65405</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424680" y="563181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37465</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513580" y="7066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65405</xdr:rowOff>
    </xdr:from>
    <xdr:to>
      <xdr:col>7</xdr:col>
      <xdr:colOff>104775</xdr:colOff>
      <xdr:row>41</xdr:row>
      <xdr:rowOff>65405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392930" y="7094855"/>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60325</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513580" y="5375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145415</xdr:rowOff>
    </xdr:from>
    <xdr:to>
      <xdr:col>7</xdr:col>
      <xdr:colOff>104775</xdr:colOff>
      <xdr:row>32</xdr:row>
      <xdr:rowOff>145415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392930" y="5631815"/>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49530</xdr:rowOff>
    </xdr:from>
    <xdr:to>
      <xdr:col>7</xdr:col>
      <xdr:colOff>15875</xdr:colOff>
      <xdr:row>36</xdr:row>
      <xdr:rowOff>63500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700780" y="6221730"/>
          <a:ext cx="7239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80010</xdr:rowOff>
    </xdr:from>
    <xdr:ext cx="762000" cy="25908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513580" y="6252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628650</xdr:colOff>
      <xdr:row>36</xdr:row>
      <xdr:rowOff>107950</xdr:rowOff>
    </xdr:from>
    <xdr:to>
      <xdr:col>7</xdr:col>
      <xdr:colOff>66675</xdr:colOff>
      <xdr:row>37</xdr:row>
      <xdr:rowOff>38100</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408805" y="6280150"/>
          <a:ext cx="666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49530</xdr:rowOff>
    </xdr:from>
    <xdr:to>
      <xdr:col>5</xdr:col>
      <xdr:colOff>549275</xdr:colOff>
      <xdr:row>36</xdr:row>
      <xdr:rowOff>76835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2868930" y="6221730"/>
          <a:ext cx="8318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62230</xdr:rowOff>
    </xdr:from>
    <xdr:to>
      <xdr:col>5</xdr:col>
      <xdr:colOff>600075</xdr:colOff>
      <xdr:row>36</xdr:row>
      <xdr:rowOff>163830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64998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148590</xdr:rowOff>
    </xdr:from>
    <xdr:ext cx="736600"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319780" y="6320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21590</xdr:rowOff>
    </xdr:from>
    <xdr:to>
      <xdr:col>4</xdr:col>
      <xdr:colOff>346075</xdr:colOff>
      <xdr:row>36</xdr:row>
      <xdr:rowOff>76835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037080" y="6193790"/>
          <a:ext cx="8318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107950</xdr:rowOff>
    </xdr:from>
    <xdr:to>
      <xdr:col>4</xdr:col>
      <xdr:colOff>396875</xdr:colOff>
      <xdr:row>37</xdr:row>
      <xdr:rowOff>38100</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281813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628650</xdr:colOff>
      <xdr:row>37</xdr:row>
      <xdr:rowOff>22860</xdr:rowOff>
    </xdr:from>
    <xdr:ext cx="76200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522855"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21590</xdr:rowOff>
    </xdr:from>
    <xdr:to>
      <xdr:col>3</xdr:col>
      <xdr:colOff>142875</xdr:colOff>
      <xdr:row>36</xdr:row>
      <xdr:rowOff>49530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262380" y="6193790"/>
          <a:ext cx="7747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76200</xdr:rowOff>
    </xdr:from>
    <xdr:to>
      <xdr:col>3</xdr:col>
      <xdr:colOff>193675</xdr:colOff>
      <xdr:row>37</xdr:row>
      <xdr:rowOff>6350</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198628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162560</xdr:rowOff>
    </xdr:from>
    <xdr:ext cx="762000"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71323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628650</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11580" y="6271260"/>
          <a:ext cx="539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13970</xdr:rowOff>
    </xdr:from>
    <xdr:ext cx="76200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88138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26593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48488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65303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6136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7833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04648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628650</xdr:colOff>
      <xdr:row>36</xdr:row>
      <xdr:rowOff>12065</xdr:rowOff>
    </xdr:from>
    <xdr:to>
      <xdr:col>7</xdr:col>
      <xdr:colOff>66675</xdr:colOff>
      <xdr:row>36</xdr:row>
      <xdr:rowOff>113665</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408805" y="6184265"/>
          <a:ext cx="666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29210</xdr:rowOff>
    </xdr:from>
    <xdr:ext cx="762000" cy="2584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513580" y="6029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170180</xdr:rowOff>
    </xdr:from>
    <xdr:to>
      <xdr:col>5</xdr:col>
      <xdr:colOff>600075</xdr:colOff>
      <xdr:row>36</xdr:row>
      <xdr:rowOff>100330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64998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110490</xdr:rowOff>
    </xdr:from>
    <xdr:ext cx="736600" cy="2584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319780" y="59397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26035</xdr:rowOff>
    </xdr:from>
    <xdr:to>
      <xdr:col>4</xdr:col>
      <xdr:colOff>396875</xdr:colOff>
      <xdr:row>36</xdr:row>
      <xdr:rowOff>127635</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281813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628650</xdr:colOff>
      <xdr:row>34</xdr:row>
      <xdr:rowOff>137795</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522855"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142240</xdr:rowOff>
    </xdr:from>
    <xdr:to>
      <xdr:col>3</xdr:col>
      <xdr:colOff>193675</xdr:colOff>
      <xdr:row>36</xdr:row>
      <xdr:rowOff>72390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198628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82550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713230" y="591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170180</xdr:rowOff>
    </xdr:from>
    <xdr:to>
      <xdr:col>1</xdr:col>
      <xdr:colOff>628650</xdr:colOff>
      <xdr:row>36</xdr:row>
      <xdr:rowOff>100330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11580" y="6170930"/>
          <a:ext cx="539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110490</xdr:rowOff>
    </xdr:from>
    <xdr:ext cx="762000" cy="2584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881380" y="5939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1414760" y="1270000"/>
          <a:ext cx="42799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5707360" y="13335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5707360" y="15240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225010" y="13335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225010" y="15240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23610" y="1333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23610" y="1524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1414760" y="1841500"/>
          <a:ext cx="42799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5967710" y="1841500"/>
          <a:ext cx="4876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628650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6031210" y="1841500"/>
          <a:ext cx="34734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6069310" y="2159000"/>
          <a:ext cx="46799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過去からの適正な補助事業の実施により、補助費が抑制されており類似団体平均を下回っている状況である。</a:t>
          </a:r>
        </a:p>
        <a:p>
          <a:r>
            <a:rPr kumimoji="1" lang="ja-JP" altLang="en-US" sz="1300">
              <a:latin typeface="ＭＳ Ｐゴシック"/>
            </a:rPr>
            <a:t>　今後も、適正な補助費の運用を図り、適正な事業実施に努めていく。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7815"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37666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1414760" y="4127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8000" cy="2584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0963910" y="3985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414760" y="3746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8000"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963910" y="3604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414760" y="3365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800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963910" y="322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414760" y="2984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8000"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963910" y="284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414760" y="2603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8000"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963910" y="246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414760" y="2222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800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963910" y="208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414760" y="1841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8000" cy="2584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0963910" y="169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1414760" y="1841500"/>
          <a:ext cx="42799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5135860" y="2199640"/>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41910</xdr:rowOff>
    </xdr:from>
    <xdr:ext cx="761365" cy="2584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5224760" y="3642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104110" y="3670300"/>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57150</xdr:rowOff>
    </xdr:from>
    <xdr:ext cx="761365" cy="259080"/>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5224760" y="1943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104110" y="2199640"/>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123190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411960" y="2946400"/>
          <a:ext cx="7239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153670</xdr:rowOff>
    </xdr:from>
    <xdr:ext cx="761365" cy="259080"/>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5224760" y="27254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628650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5104110" y="28803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580110" y="2946400"/>
          <a:ext cx="8318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436116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142240</xdr:rowOff>
    </xdr:from>
    <xdr:ext cx="736600" cy="25908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030960" y="2542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16510</xdr:rowOff>
    </xdr:from>
    <xdr:to>
      <xdr:col>21</xdr:col>
      <xdr:colOff>361950</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2748260" y="2931160"/>
          <a:ext cx="8318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129540</xdr:rowOff>
    </xdr:from>
    <xdr:to>
      <xdr:col>21</xdr:col>
      <xdr:colOff>412750</xdr:colOff>
      <xdr:row>17</xdr:row>
      <xdr:rowOff>59690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352931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628650</xdr:colOff>
      <xdr:row>15</xdr:row>
      <xdr:rowOff>69850</xdr:rowOff>
    </xdr:from>
    <xdr:ext cx="762000" cy="25908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218160" y="264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628650</xdr:colOff>
      <xdr:row>16</xdr:row>
      <xdr:rowOff>66040</xdr:rowOff>
    </xdr:from>
    <xdr:to>
      <xdr:col>20</xdr:col>
      <xdr:colOff>158750</xdr:colOff>
      <xdr:row>17</xdr:row>
      <xdr:rowOff>16510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1960860" y="2809240"/>
          <a:ext cx="7874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xdr:rowOff>
    </xdr:from>
    <xdr:to>
      <xdr:col>20</xdr:col>
      <xdr:colOff>209550</xdr:colOff>
      <xdr:row>16</xdr:row>
      <xdr:rowOff>109220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269746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119380</xdr:rowOff>
    </xdr:from>
    <xdr:ext cx="761365"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424410" y="2519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1922760" y="273558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104140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1592560" y="250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61365"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97711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10160</xdr:rowOff>
    </xdr:from>
    <xdr:ext cx="76136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19606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36421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58951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10160</xdr:rowOff>
    </xdr:from>
    <xdr:ext cx="76136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175766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628650</xdr:colOff>
      <xdr:row>17</xdr:row>
      <xdr:rowOff>72390</xdr:rowOff>
    </xdr:from>
    <xdr:to>
      <xdr:col>24</xdr:col>
      <xdr:colOff>82550</xdr:colOff>
      <xdr:row>18</xdr:row>
      <xdr:rowOff>2540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5104110" y="2987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44450</xdr:rowOff>
    </xdr:from>
    <xdr:ext cx="761365" cy="259080"/>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5224760" y="2959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436116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67310</xdr:rowOff>
    </xdr:from>
    <xdr:ext cx="7366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030960" y="2981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352931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628650</xdr:colOff>
      <xdr:row>17</xdr:row>
      <xdr:rowOff>105410</xdr:rowOff>
    </xdr:from>
    <xdr:ext cx="7620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21816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137160</xdr:rowOff>
    </xdr:from>
    <xdr:to>
      <xdr:col>20</xdr:col>
      <xdr:colOff>209550</xdr:colOff>
      <xdr:row>17</xdr:row>
      <xdr:rowOff>67310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269746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52070</xdr:rowOff>
    </xdr:from>
    <xdr:ext cx="761365" cy="2584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424410" y="2966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1922760" y="275844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101600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1592560" y="284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3580" y="8128000"/>
          <a:ext cx="42799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4996180" y="81915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4996180" y="83820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6513830" y="81915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6513830" y="83820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012430" y="8191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012430" y="8382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3580" y="8699500"/>
          <a:ext cx="42799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256530" y="8699500"/>
          <a:ext cx="487553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628650</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20030" y="8699500"/>
          <a:ext cx="34893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358130" y="9017000"/>
          <a:ext cx="46799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類似団体と比較すると、扶助費に係る経常収支比率は低くなっている。障害者自立支援給付事業の生活介護サービスの増加。今後も資格審査等の適正化等により抑制を図っていく。</a:t>
          </a:r>
        </a:p>
      </xdr:txBody>
    </xdr:sp>
    <xdr:clientData/>
  </xdr:twoCellAnchor>
  <xdr:oneCellAnchor>
    <xdr:from>
      <xdr:col>1</xdr:col>
      <xdr:colOff>28575</xdr:colOff>
      <xdr:row>49</xdr:row>
      <xdr:rowOff>107950</xdr:rowOff>
    </xdr:from>
    <xdr:ext cx="298450" cy="22542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66548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03580" y="10985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84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03580" y="1065911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03580" y="10332085"/>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84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03580" y="10005695"/>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03580" y="9679305"/>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03580" y="9352915"/>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03580" y="902589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03580" y="8699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03580" y="8699500"/>
          <a:ext cx="42799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37465</xdr:rowOff>
    </xdr:from>
    <xdr:to>
      <xdr:col>7</xdr:col>
      <xdr:colOff>15875</xdr:colOff>
      <xdr:row>62</xdr:row>
      <xdr:rowOff>29210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424680" y="9124315"/>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1270</xdr:rowOff>
    </xdr:from>
    <xdr:ext cx="762000" cy="259080"/>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513580" y="1063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29210</xdr:rowOff>
    </xdr:from>
    <xdr:to>
      <xdr:col>7</xdr:col>
      <xdr:colOff>104775</xdr:colOff>
      <xdr:row>62</xdr:row>
      <xdr:rowOff>29210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392930" y="10659110"/>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123825</xdr:rowOff>
    </xdr:from>
    <xdr:ext cx="762000" cy="2584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513580" y="8867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37465</xdr:rowOff>
    </xdr:from>
    <xdr:to>
      <xdr:col>7</xdr:col>
      <xdr:colOff>104775</xdr:colOff>
      <xdr:row>53</xdr:row>
      <xdr:rowOff>37465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392930" y="9124315"/>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4445</xdr:rowOff>
    </xdr:from>
    <xdr:to>
      <xdr:col>7</xdr:col>
      <xdr:colOff>15875</xdr:colOff>
      <xdr:row>55</xdr:row>
      <xdr:rowOff>4445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700780" y="9434195"/>
          <a:ext cx="723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146050</xdr:rowOff>
    </xdr:from>
    <xdr:ext cx="762000" cy="2584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513580" y="9404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628650</xdr:colOff>
      <xdr:row>55</xdr:row>
      <xdr:rowOff>2540</xdr:rowOff>
    </xdr:from>
    <xdr:to>
      <xdr:col>7</xdr:col>
      <xdr:colOff>66675</xdr:colOff>
      <xdr:row>55</xdr:row>
      <xdr:rowOff>104140</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408805" y="9432290"/>
          <a:ext cx="666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4445</xdr:rowOff>
    </xdr:from>
    <xdr:to>
      <xdr:col>5</xdr:col>
      <xdr:colOff>549275</xdr:colOff>
      <xdr:row>55</xdr:row>
      <xdr:rowOff>102235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868930" y="9434195"/>
          <a:ext cx="83185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52070</xdr:rowOff>
    </xdr:from>
    <xdr:to>
      <xdr:col>5</xdr:col>
      <xdr:colOff>600075</xdr:colOff>
      <xdr:row>55</xdr:row>
      <xdr:rowOff>153035</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64998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137795</xdr:rowOff>
    </xdr:from>
    <xdr:ext cx="736600" cy="25908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319780" y="9567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159385</xdr:rowOff>
    </xdr:from>
    <xdr:to>
      <xdr:col>4</xdr:col>
      <xdr:colOff>346075</xdr:colOff>
      <xdr:row>55</xdr:row>
      <xdr:rowOff>102235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037080" y="9417685"/>
          <a:ext cx="83185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67945</xdr:rowOff>
    </xdr:from>
    <xdr:to>
      <xdr:col>4</xdr:col>
      <xdr:colOff>396875</xdr:colOff>
      <xdr:row>55</xdr:row>
      <xdr:rowOff>169545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281813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628650</xdr:colOff>
      <xdr:row>55</xdr:row>
      <xdr:rowOff>154940</xdr:rowOff>
    </xdr:from>
    <xdr:ext cx="762000" cy="2584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522855" y="9584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159385</xdr:rowOff>
    </xdr:from>
    <xdr:to>
      <xdr:col>3</xdr:col>
      <xdr:colOff>142875</xdr:colOff>
      <xdr:row>55</xdr:row>
      <xdr:rowOff>4445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262380" y="9417685"/>
          <a:ext cx="7747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52070</xdr:rowOff>
    </xdr:from>
    <xdr:to>
      <xdr:col>3</xdr:col>
      <xdr:colOff>193675</xdr:colOff>
      <xdr:row>55</xdr:row>
      <xdr:rowOff>153035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198628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137795</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713230" y="9567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52070</xdr:rowOff>
    </xdr:from>
    <xdr:to>
      <xdr:col>1</xdr:col>
      <xdr:colOff>628650</xdr:colOff>
      <xdr:row>55</xdr:row>
      <xdr:rowOff>153035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11580" y="9481820"/>
          <a:ext cx="5397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137795</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881380" y="9567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26593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48488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65303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6136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7833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04648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628650</xdr:colOff>
      <xdr:row>54</xdr:row>
      <xdr:rowOff>125095</xdr:rowOff>
    </xdr:from>
    <xdr:to>
      <xdr:col>7</xdr:col>
      <xdr:colOff>66675</xdr:colOff>
      <xdr:row>55</xdr:row>
      <xdr:rowOff>55245</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408805" y="9383395"/>
          <a:ext cx="666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141605</xdr:rowOff>
    </xdr:from>
    <xdr:ext cx="762000" cy="259080"/>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513580" y="9228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125095</xdr:rowOff>
    </xdr:from>
    <xdr:to>
      <xdr:col>5</xdr:col>
      <xdr:colOff>600075</xdr:colOff>
      <xdr:row>55</xdr:row>
      <xdr:rowOff>55245</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649980" y="93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65405</xdr:rowOff>
    </xdr:from>
    <xdr:ext cx="736600" cy="2584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319780" y="91522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52070</xdr:rowOff>
    </xdr:from>
    <xdr:to>
      <xdr:col>4</xdr:col>
      <xdr:colOff>396875</xdr:colOff>
      <xdr:row>55</xdr:row>
      <xdr:rowOff>153035</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2818130" y="9481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628650</xdr:colOff>
      <xdr:row>53</xdr:row>
      <xdr:rowOff>163195</xdr:rowOff>
    </xdr:from>
    <xdr:ext cx="762000"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522855" y="9250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109220</xdr:rowOff>
    </xdr:from>
    <xdr:to>
      <xdr:col>3</xdr:col>
      <xdr:colOff>193675</xdr:colOff>
      <xdr:row>55</xdr:row>
      <xdr:rowOff>38735</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198628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48895</xdr:rowOff>
    </xdr:from>
    <xdr:ext cx="762000" cy="259080"/>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713230" y="913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125095</xdr:rowOff>
    </xdr:from>
    <xdr:to>
      <xdr:col>1</xdr:col>
      <xdr:colOff>628650</xdr:colOff>
      <xdr:row>55</xdr:row>
      <xdr:rowOff>55245</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11580" y="9383395"/>
          <a:ext cx="539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65405</xdr:rowOff>
    </xdr:from>
    <xdr:ext cx="762000" cy="2584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881380" y="9152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1414760" y="8128000"/>
          <a:ext cx="42799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5707360" y="81915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5707360" y="83820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225010" y="81915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225010" y="83820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23610" y="8191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23610" y="8382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1414760" y="8699500"/>
          <a:ext cx="42799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5967710" y="8699500"/>
          <a:ext cx="4876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628650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6031210" y="8699500"/>
          <a:ext cx="34734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6069310" y="9017000"/>
          <a:ext cx="46799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公営企業の公債費等に充当した一般財源（繰入金）が減少してきてはいるが、類似団体平均を上回っている。</a:t>
          </a:r>
        </a:p>
        <a:p>
          <a:r>
            <a:rPr kumimoji="1" lang="ja-JP" altLang="en-US" sz="1300">
              <a:latin typeface="ＭＳ Ｐゴシック"/>
            </a:rPr>
            <a:t>　今後は、地方公営企業会計の地方債残高の減少に伴い繰出金の減少が見込まれ、経営改善（料金の見直し等）を進めることで、繰出金の抑制に努め、財政健全化を図っていく。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7815" cy="22542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37666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1414760" y="10985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8000" cy="2584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096391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1414760" y="105283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99060</xdr:rowOff>
    </xdr:from>
    <xdr:ext cx="508000" cy="2584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0963910" y="10386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1414760" y="100711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156210</xdr:rowOff>
    </xdr:from>
    <xdr:ext cx="508000" cy="2584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0963910" y="9928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1414760" y="96139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41910</xdr:rowOff>
    </xdr:from>
    <xdr:ext cx="508000" cy="2584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0963910" y="9471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1414760" y="91567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99060</xdr:rowOff>
    </xdr:from>
    <xdr:ext cx="508000" cy="2584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0963910" y="9014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1414760" y="8699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1414760" y="8699500"/>
          <a:ext cx="42799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111125</xdr:rowOff>
    </xdr:from>
    <xdr:to>
      <xdr:col>24</xdr:col>
      <xdr:colOff>31750</xdr:colOff>
      <xdr:row>60</xdr:row>
      <xdr:rowOff>140970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135860" y="919797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113030</xdr:rowOff>
    </xdr:from>
    <xdr:ext cx="761365" cy="259080"/>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5224760" y="10400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140970</xdr:rowOff>
    </xdr:from>
    <xdr:to>
      <xdr:col>24</xdr:col>
      <xdr:colOff>120650</xdr:colOff>
      <xdr:row>60</xdr:row>
      <xdr:rowOff>140970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104110" y="10427970"/>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26035</xdr:rowOff>
    </xdr:from>
    <xdr:ext cx="761365" cy="259080"/>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5224760" y="89414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111125</xdr:rowOff>
    </xdr:from>
    <xdr:to>
      <xdr:col>24</xdr:col>
      <xdr:colOff>120650</xdr:colOff>
      <xdr:row>53</xdr:row>
      <xdr:rowOff>111125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104110" y="9197975"/>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29210</xdr:rowOff>
    </xdr:from>
    <xdr:to>
      <xdr:col>24</xdr:col>
      <xdr:colOff>31750</xdr:colOff>
      <xdr:row>59</xdr:row>
      <xdr:rowOff>124460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411960" y="10144760"/>
          <a:ext cx="7239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24130</xdr:rowOff>
    </xdr:from>
    <xdr:ext cx="761365" cy="259080"/>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5224760" y="94538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628650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5104110" y="9608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29210</xdr:rowOff>
    </xdr:from>
    <xdr:to>
      <xdr:col>22</xdr:col>
      <xdr:colOff>565150</xdr:colOff>
      <xdr:row>59</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580110" y="10144760"/>
          <a:ext cx="83185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107950</xdr:rowOff>
    </xdr:from>
    <xdr:to>
      <xdr:col>22</xdr:col>
      <xdr:colOff>615950</xdr:colOff>
      <xdr:row>57</xdr:row>
      <xdr:rowOff>38100</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436116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48260</xdr:rowOff>
    </xdr:from>
    <xdr:ext cx="736600" cy="259080"/>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030960" y="9478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42545</xdr:rowOff>
    </xdr:from>
    <xdr:to>
      <xdr:col>21</xdr:col>
      <xdr:colOff>361950</xdr:colOff>
      <xdr:row>59</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2748260" y="10158095"/>
          <a:ext cx="83185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352931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628650</xdr:colOff>
      <xdr:row>55</xdr:row>
      <xdr:rowOff>39370</xdr:rowOff>
    </xdr:from>
    <xdr:ext cx="762000" cy="25908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218160" y="946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628650</xdr:colOff>
      <xdr:row>59</xdr:row>
      <xdr:rowOff>42545</xdr:rowOff>
    </xdr:from>
    <xdr:to>
      <xdr:col>20</xdr:col>
      <xdr:colOff>158750</xdr:colOff>
      <xdr:row>59</xdr:row>
      <xdr:rowOff>74930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1960860" y="10158095"/>
          <a:ext cx="7874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48895</xdr:rowOff>
    </xdr:from>
    <xdr:to>
      <xdr:col>20</xdr:col>
      <xdr:colOff>209550</xdr:colOff>
      <xdr:row>56</xdr:row>
      <xdr:rowOff>150495</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269746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160655</xdr:rowOff>
    </xdr:from>
    <xdr:ext cx="761365"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424410" y="9418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71755</xdr:rowOff>
    </xdr:from>
    <xdr:to>
      <xdr:col>19</xdr:col>
      <xdr:colOff>6350</xdr:colOff>
      <xdr:row>57</xdr:row>
      <xdr:rowOff>1905</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1922760" y="9672955"/>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12065</xdr:rowOff>
    </xdr:from>
    <xdr:ext cx="7620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1592560" y="9441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61365"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97711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10160</xdr:rowOff>
    </xdr:from>
    <xdr:ext cx="761365"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1960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36421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58951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10160</xdr:rowOff>
    </xdr:from>
    <xdr:ext cx="761365"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17576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628650</xdr:colOff>
      <xdr:row>59</xdr:row>
      <xdr:rowOff>73660</xdr:rowOff>
    </xdr:from>
    <xdr:to>
      <xdr:col>24</xdr:col>
      <xdr:colOff>82550</xdr:colOff>
      <xdr:row>60</xdr:row>
      <xdr:rowOff>3810</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5104110" y="10189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45720</xdr:rowOff>
    </xdr:from>
    <xdr:ext cx="761365" cy="259080"/>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5224760" y="10161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149225</xdr:rowOff>
    </xdr:from>
    <xdr:to>
      <xdr:col>22</xdr:col>
      <xdr:colOff>615950</xdr:colOff>
      <xdr:row>59</xdr:row>
      <xdr:rowOff>79375</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436116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64135</xdr:rowOff>
    </xdr:from>
    <xdr:ext cx="736600" cy="2584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030960" y="101796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87630</xdr:rowOff>
    </xdr:from>
    <xdr:to>
      <xdr:col>21</xdr:col>
      <xdr:colOff>412750</xdr:colOff>
      <xdr:row>60</xdr:row>
      <xdr:rowOff>17780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352931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628650</xdr:colOff>
      <xdr:row>60</xdr:row>
      <xdr:rowOff>2540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218160" y="1028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163195</xdr:rowOff>
    </xdr:from>
    <xdr:to>
      <xdr:col>20</xdr:col>
      <xdr:colOff>209550</xdr:colOff>
      <xdr:row>59</xdr:row>
      <xdr:rowOff>93345</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269746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78105</xdr:rowOff>
    </xdr:from>
    <xdr:ext cx="761365" cy="2584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424410" y="10193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23495</xdr:rowOff>
    </xdr:from>
    <xdr:to>
      <xdr:col>19</xdr:col>
      <xdr:colOff>6350</xdr:colOff>
      <xdr:row>59</xdr:row>
      <xdr:rowOff>125095</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1922760" y="10139045"/>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109855</xdr:rowOff>
    </xdr:from>
    <xdr:ext cx="762000" cy="2584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1592560" y="10225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1414760" y="4699000"/>
          <a:ext cx="42799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5707360" y="47625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5707360" y="49530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225010" y="47625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225010" y="49530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23610" y="4762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23610" y="4953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1414760" y="5270500"/>
          <a:ext cx="42799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5967710" y="5270500"/>
          <a:ext cx="4876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628650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6031210" y="5270500"/>
          <a:ext cx="34734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6069310" y="5588000"/>
          <a:ext cx="46799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公営企業の運営の健全化を図るために下水道と、農集施設をつなぎ込むための建設費・繰上げ償還への繰出金が</a:t>
          </a:r>
          <a:r>
            <a:rPr kumimoji="1" lang="en-US" altLang="ja-JP" sz="1300">
              <a:latin typeface="ＭＳ Ｐゴシック"/>
            </a:rPr>
            <a:t>H26</a:t>
          </a:r>
          <a:r>
            <a:rPr kumimoji="1" lang="ja-JP" altLang="en-US" sz="1300">
              <a:latin typeface="ＭＳ Ｐゴシック"/>
            </a:rPr>
            <a:t>年度一時的に増加している。経常的な公営企業の公債費に充当した一般財源（繰入金）は減少してきてはいるが、類似団体平均を大きく上回っている。</a:t>
          </a:r>
        </a:p>
        <a:p>
          <a:r>
            <a:rPr kumimoji="1" lang="ja-JP" altLang="en-US" sz="1300">
              <a:latin typeface="ＭＳ Ｐゴシック"/>
            </a:rPr>
            <a:t>　今後は、地方公営企業会計の地方債残高の減少に伴い繰出金の減少が見込まれ、経営改善（料金の見直し等）を進めることで、繰出金の抑制に努め、財政健全化を図っていく。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7815" cy="22542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37666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1414760" y="7556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8000" cy="2584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096391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1414760" y="70993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99060</xdr:rowOff>
    </xdr:from>
    <xdr:ext cx="508000" cy="2584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0963910"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1414760" y="66421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156210</xdr:rowOff>
    </xdr:from>
    <xdr:ext cx="508000" cy="2584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0963910"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1414760" y="61849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41910</xdr:rowOff>
    </xdr:from>
    <xdr:ext cx="508000" cy="2584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0963910"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414760" y="57277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99060</xdr:rowOff>
    </xdr:from>
    <xdr:ext cx="508000" cy="2584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0963910"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414760" y="5270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1414760" y="5270500"/>
          <a:ext cx="42799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158750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135860" y="581914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130810</xdr:rowOff>
    </xdr:from>
    <xdr:ext cx="761365" cy="259080"/>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5224760" y="6988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158750</xdr:rowOff>
    </xdr:from>
    <xdr:to>
      <xdr:col>24</xdr:col>
      <xdr:colOff>120650</xdr:colOff>
      <xdr:row>40</xdr:row>
      <xdr:rowOff>158750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104110" y="7016750"/>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76200</xdr:rowOff>
    </xdr:from>
    <xdr:ext cx="761365" cy="2584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5224760" y="5562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104110" y="5819140"/>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8255</xdr:rowOff>
    </xdr:from>
    <xdr:to>
      <xdr:col>24</xdr:col>
      <xdr:colOff>31750</xdr:colOff>
      <xdr:row>36</xdr:row>
      <xdr:rowOff>17780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411960" y="6180455"/>
          <a:ext cx="7239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29845</xdr:rowOff>
    </xdr:from>
    <xdr:ext cx="761365" cy="2584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5224760" y="62020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628650</xdr:colOff>
      <xdr:row>36</xdr:row>
      <xdr:rowOff>57785</xdr:rowOff>
    </xdr:from>
    <xdr:to>
      <xdr:col>24</xdr:col>
      <xdr:colOff>82550</xdr:colOff>
      <xdr:row>36</xdr:row>
      <xdr:rowOff>159385</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5104110" y="6229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3810</xdr:rowOff>
    </xdr:from>
    <xdr:to>
      <xdr:col>22</xdr:col>
      <xdr:colOff>565150</xdr:colOff>
      <xdr:row>36</xdr:row>
      <xdr:rowOff>8255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580110" y="6176010"/>
          <a:ext cx="8318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62230</xdr:rowOff>
    </xdr:from>
    <xdr:to>
      <xdr:col>22</xdr:col>
      <xdr:colOff>615950</xdr:colOff>
      <xdr:row>36</xdr:row>
      <xdr:rowOff>163830</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436116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148590</xdr:rowOff>
    </xdr:from>
    <xdr:ext cx="736600" cy="259080"/>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030960" y="6320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3810</xdr:rowOff>
    </xdr:from>
    <xdr:to>
      <xdr:col>21</xdr:col>
      <xdr:colOff>361950</xdr:colOff>
      <xdr:row>36</xdr:row>
      <xdr:rowOff>3810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2748260" y="617601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352931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628650</xdr:colOff>
      <xdr:row>36</xdr:row>
      <xdr:rowOff>93980</xdr:rowOff>
    </xdr:from>
    <xdr:ext cx="762000" cy="25908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218160" y="626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628650</xdr:colOff>
      <xdr:row>35</xdr:row>
      <xdr:rowOff>147320</xdr:rowOff>
    </xdr:from>
    <xdr:to>
      <xdr:col>20</xdr:col>
      <xdr:colOff>158750</xdr:colOff>
      <xdr:row>36</xdr:row>
      <xdr:rowOff>3810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1960860" y="6148070"/>
          <a:ext cx="7874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160655</xdr:rowOff>
    </xdr:from>
    <xdr:to>
      <xdr:col>20</xdr:col>
      <xdr:colOff>209550</xdr:colOff>
      <xdr:row>36</xdr:row>
      <xdr:rowOff>90805</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269746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75565</xdr:rowOff>
    </xdr:from>
    <xdr:ext cx="761365" cy="2584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424410" y="6247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165100</xdr:rowOff>
    </xdr:from>
    <xdr:to>
      <xdr:col>19</xdr:col>
      <xdr:colOff>6350</xdr:colOff>
      <xdr:row>36</xdr:row>
      <xdr:rowOff>95250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1922760" y="616585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80010</xdr:rowOff>
    </xdr:from>
    <xdr:ext cx="76200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1592560" y="625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61365"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97711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10160</xdr:rowOff>
    </xdr:from>
    <xdr:ext cx="761365"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1960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36421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58951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10160</xdr:rowOff>
    </xdr:from>
    <xdr:ext cx="761365"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17576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628650</xdr:colOff>
      <xdr:row>35</xdr:row>
      <xdr:rowOff>137795</xdr:rowOff>
    </xdr:from>
    <xdr:to>
      <xdr:col>24</xdr:col>
      <xdr:colOff>82550</xdr:colOff>
      <xdr:row>36</xdr:row>
      <xdr:rowOff>67945</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5104110" y="6138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154940</xdr:rowOff>
    </xdr:from>
    <xdr:ext cx="761365" cy="2584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5224760" y="59842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128905</xdr:rowOff>
    </xdr:from>
    <xdr:to>
      <xdr:col>22</xdr:col>
      <xdr:colOff>615950</xdr:colOff>
      <xdr:row>36</xdr:row>
      <xdr:rowOff>59055</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436116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69215</xdr:rowOff>
    </xdr:from>
    <xdr:ext cx="7366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030960" y="5898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124460</xdr:rowOff>
    </xdr:from>
    <xdr:to>
      <xdr:col>21</xdr:col>
      <xdr:colOff>412750</xdr:colOff>
      <xdr:row>36</xdr:row>
      <xdr:rowOff>54610</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352931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628650</xdr:colOff>
      <xdr:row>34</xdr:row>
      <xdr:rowOff>64770</xdr:rowOff>
    </xdr:from>
    <xdr:ext cx="762000" cy="2584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218160" y="5894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124460</xdr:rowOff>
    </xdr:from>
    <xdr:to>
      <xdr:col>20</xdr:col>
      <xdr:colOff>209550</xdr:colOff>
      <xdr:row>36</xdr:row>
      <xdr:rowOff>54610</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269746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64770</xdr:rowOff>
    </xdr:from>
    <xdr:ext cx="761365" cy="2584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424410" y="5894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96520</xdr:rowOff>
    </xdr:from>
    <xdr:to>
      <xdr:col>19</xdr:col>
      <xdr:colOff>6350</xdr:colOff>
      <xdr:row>36</xdr:row>
      <xdr:rowOff>26670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1922760" y="609727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36830</xdr:rowOff>
    </xdr:from>
    <xdr:ext cx="7620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159256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3580" y="11557000"/>
          <a:ext cx="42799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4996180" y="116205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4996180" y="118110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6513830" y="116205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6513830" y="118110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012430" y="11620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012430" y="11811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3580" y="12128500"/>
          <a:ext cx="42799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256530" y="12128500"/>
          <a:ext cx="487553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628650</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20030" y="12128500"/>
          <a:ext cx="34893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358130" y="12446000"/>
          <a:ext cx="46799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将来を見据えた計画的な借入を実施してきたことにより、地方債償還額のピークは過ぎており、更に繰上償還の実施により地方債残高及び償還額は年々減少傾向にある。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年度防災行政無線更新、平成</a:t>
          </a:r>
          <a:r>
            <a:rPr kumimoji="1" lang="en-US" altLang="ja-JP" sz="1300">
              <a:latin typeface="ＭＳ Ｐゴシック"/>
            </a:rPr>
            <a:t>28</a:t>
          </a:r>
          <a:r>
            <a:rPr kumimoji="1" lang="ja-JP" altLang="en-US" sz="1300">
              <a:latin typeface="ＭＳ Ｐゴシック"/>
            </a:rPr>
            <a:t>年度中央拠点施設建設事業と大型事業を実施し、一時的に公債費の増加の要因になり得るが、繰り上げ償還や地方債の借入抑制など今後も計画的な運用に努め、地方債借入の抑制及び繰上償還等により一層の財政健全化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450" cy="22542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66548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03580" y="14414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84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03580" y="14033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3810</xdr:rowOff>
    </xdr:from>
    <xdr:ext cx="508000" cy="259080"/>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03580" y="13652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137160</xdr:rowOff>
    </xdr:from>
    <xdr:ext cx="508000" cy="25908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03580" y="13271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99060</xdr:rowOff>
    </xdr:from>
    <xdr:ext cx="508000" cy="2584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03580" y="12890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60960</xdr:rowOff>
    </xdr:from>
    <xdr:ext cx="508000"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03580" y="12509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22860</xdr:rowOff>
    </xdr:from>
    <xdr:ext cx="508000" cy="25908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03580" y="12128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03580" y="12128500"/>
          <a:ext cx="42799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424680" y="1251712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15240</xdr:rowOff>
    </xdr:from>
    <xdr:ext cx="762000" cy="259080"/>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513580" y="1390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392930" y="13930630"/>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87630</xdr:rowOff>
    </xdr:from>
    <xdr:ext cx="762000" cy="2584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513580" y="12260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392930" y="12517120"/>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xdr:rowOff>
    </xdr:from>
    <xdr:to>
      <xdr:col>7</xdr:col>
      <xdr:colOff>15875</xdr:colOff>
      <xdr:row>76</xdr:row>
      <xdr:rowOff>20320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700780" y="13046710"/>
          <a:ext cx="7239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78740</xdr:rowOff>
    </xdr:from>
    <xdr:ext cx="762000" cy="259080"/>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513580" y="13108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628650</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408805" y="13136880"/>
          <a:ext cx="666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20320</xdr:rowOff>
    </xdr:from>
    <xdr:to>
      <xdr:col>5</xdr:col>
      <xdr:colOff>549275</xdr:colOff>
      <xdr:row>76</xdr:row>
      <xdr:rowOff>66040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868930" y="13050520"/>
          <a:ext cx="8318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57150</xdr:rowOff>
    </xdr:from>
    <xdr:to>
      <xdr:col>5</xdr:col>
      <xdr:colOff>600075</xdr:colOff>
      <xdr:row>76</xdr:row>
      <xdr:rowOff>158750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64998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143510</xdr:rowOff>
    </xdr:from>
    <xdr:ext cx="736600" cy="2584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319780" y="131737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66040</xdr:rowOff>
    </xdr:from>
    <xdr:to>
      <xdr:col>4</xdr:col>
      <xdr:colOff>346075</xdr:colOff>
      <xdr:row>76</xdr:row>
      <xdr:rowOff>100330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037080" y="13096240"/>
          <a:ext cx="8318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106680</xdr:rowOff>
    </xdr:from>
    <xdr:to>
      <xdr:col>4</xdr:col>
      <xdr:colOff>396875</xdr:colOff>
      <xdr:row>77</xdr:row>
      <xdr:rowOff>36830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281813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628650</xdr:colOff>
      <xdr:row>77</xdr:row>
      <xdr:rowOff>21590</xdr:rowOff>
    </xdr:from>
    <xdr:ext cx="762000"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522855" y="1322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100330</xdr:rowOff>
    </xdr:from>
    <xdr:to>
      <xdr:col>3</xdr:col>
      <xdr:colOff>142875</xdr:colOff>
      <xdr:row>76</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262380" y="13130530"/>
          <a:ext cx="7747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198628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29210</xdr:rowOff>
    </xdr:from>
    <xdr:ext cx="762000" cy="2584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713230" y="1323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144780</xdr:rowOff>
    </xdr:from>
    <xdr:to>
      <xdr:col>1</xdr:col>
      <xdr:colOff>628650</xdr:colOff>
      <xdr:row>77</xdr:row>
      <xdr:rowOff>74930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11580" y="13174980"/>
          <a:ext cx="539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59690</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88138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26593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48488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65303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61365"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7833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04648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628650</xdr:colOff>
      <xdr:row>75</xdr:row>
      <xdr:rowOff>137160</xdr:rowOff>
    </xdr:from>
    <xdr:to>
      <xdr:col>7</xdr:col>
      <xdr:colOff>66675</xdr:colOff>
      <xdr:row>76</xdr:row>
      <xdr:rowOff>67310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408805" y="12995910"/>
          <a:ext cx="666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153670</xdr:rowOff>
    </xdr:from>
    <xdr:ext cx="762000" cy="259080"/>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513580" y="1284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140970</xdr:rowOff>
    </xdr:from>
    <xdr:to>
      <xdr:col>5</xdr:col>
      <xdr:colOff>600075</xdr:colOff>
      <xdr:row>76</xdr:row>
      <xdr:rowOff>71120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64998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81280</xdr:rowOff>
    </xdr:from>
    <xdr:ext cx="7366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319780" y="12768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15240</xdr:rowOff>
    </xdr:from>
    <xdr:to>
      <xdr:col>4</xdr:col>
      <xdr:colOff>396875</xdr:colOff>
      <xdr:row>76</xdr:row>
      <xdr:rowOff>116840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281813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628650</xdr:colOff>
      <xdr:row>74</xdr:row>
      <xdr:rowOff>127000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522855" y="1281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49530</xdr:rowOff>
    </xdr:from>
    <xdr:to>
      <xdr:col>3</xdr:col>
      <xdr:colOff>193675</xdr:colOff>
      <xdr:row>76</xdr:row>
      <xdr:rowOff>151130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198628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161290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713230" y="1284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64770</xdr:rowOff>
    </xdr:from>
    <xdr:to>
      <xdr:col>1</xdr:col>
      <xdr:colOff>628650</xdr:colOff>
      <xdr:row>76</xdr:row>
      <xdr:rowOff>166370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11580" y="13094970"/>
          <a:ext cx="539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5080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881380" y="1286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1414760" y="11557000"/>
          <a:ext cx="42799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5707360" y="116205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5707360" y="118110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225010" y="116205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225010" y="11811000"/>
          <a:ext cx="1282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23610" y="116205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23610" y="118110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1414760" y="12128500"/>
          <a:ext cx="42799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5967710" y="12128500"/>
          <a:ext cx="4876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628650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6031210" y="12128500"/>
          <a:ext cx="34734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6069310" y="12446000"/>
          <a:ext cx="46799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公営企業の公債費等に充当した一般財源（繰入金）が減少してきてはいるが、類似団体平均を上回っている。</a:t>
          </a:r>
        </a:p>
        <a:p>
          <a:r>
            <a:rPr kumimoji="1" lang="ja-JP" altLang="en-US" sz="1300">
              <a:latin typeface="ＭＳ Ｐゴシック"/>
            </a:rPr>
            <a:t>　今後は、地方公営企業会計の地方債残高の減少に伴い繰出金の減少が見込まれ、経営改善（料金の見直し等）を進めることで、繰出金の抑制に努め、財政健全化を図っていく。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7815" cy="22542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37666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1414760" y="14414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8000" cy="2584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096391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29210</xdr:rowOff>
    </xdr:from>
    <xdr:to>
      <xdr:col>24</xdr:col>
      <xdr:colOff>590550</xdr:colOff>
      <xdr:row>82</xdr:row>
      <xdr:rowOff>29210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1414760" y="1408811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58420</xdr:rowOff>
    </xdr:from>
    <xdr:ext cx="508000" cy="259080"/>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0963910" y="13945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45085</xdr:rowOff>
    </xdr:from>
    <xdr:to>
      <xdr:col>24</xdr:col>
      <xdr:colOff>590550</xdr:colOff>
      <xdr:row>80</xdr:row>
      <xdr:rowOff>45085</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1414760" y="13761085"/>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74930</xdr:rowOff>
    </xdr:from>
    <xdr:ext cx="508000" cy="2584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0963910" y="13619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61595</xdr:rowOff>
    </xdr:from>
    <xdr:to>
      <xdr:col>24</xdr:col>
      <xdr:colOff>590550</xdr:colOff>
      <xdr:row>78</xdr:row>
      <xdr:rowOff>61595</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1414760" y="13434695"/>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90805</xdr:rowOff>
    </xdr:from>
    <xdr:ext cx="508000" cy="2584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0963910" y="13292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78105</xdr:rowOff>
    </xdr:from>
    <xdr:to>
      <xdr:col>24</xdr:col>
      <xdr:colOff>590550</xdr:colOff>
      <xdr:row>76</xdr:row>
      <xdr:rowOff>78105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1414760" y="13108305"/>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107315</xdr:rowOff>
    </xdr:from>
    <xdr:ext cx="508000" cy="25908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0963910" y="12966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94615</xdr:rowOff>
    </xdr:from>
    <xdr:to>
      <xdr:col>24</xdr:col>
      <xdr:colOff>590550</xdr:colOff>
      <xdr:row>74</xdr:row>
      <xdr:rowOff>94615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1414760" y="12781915"/>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123825</xdr:rowOff>
    </xdr:from>
    <xdr:ext cx="508000" cy="2584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0963910" y="12639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110490</xdr:rowOff>
    </xdr:from>
    <xdr:to>
      <xdr:col>24</xdr:col>
      <xdr:colOff>590550</xdr:colOff>
      <xdr:row>72</xdr:row>
      <xdr:rowOff>110490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1414760" y="1245489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139700</xdr:rowOff>
    </xdr:from>
    <xdr:ext cx="508000" cy="25908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0963910" y="12312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1414760" y="12128500"/>
          <a:ext cx="42799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8000" cy="2584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0963910"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1414760" y="12128500"/>
          <a:ext cx="42799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61595</xdr:rowOff>
    </xdr:from>
    <xdr:to>
      <xdr:col>24</xdr:col>
      <xdr:colOff>31750</xdr:colOff>
      <xdr:row>81</xdr:row>
      <xdr:rowOff>144780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135860" y="12405995"/>
          <a:ext cx="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116840</xdr:rowOff>
    </xdr:from>
    <xdr:ext cx="761365"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5224760" y="14004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144780</xdr:rowOff>
    </xdr:from>
    <xdr:to>
      <xdr:col>24</xdr:col>
      <xdr:colOff>120650</xdr:colOff>
      <xdr:row>81</xdr:row>
      <xdr:rowOff>144780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104110" y="14032230"/>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147955</xdr:rowOff>
    </xdr:from>
    <xdr:ext cx="761365" cy="2584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5224760" y="12149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61595</xdr:rowOff>
    </xdr:from>
    <xdr:to>
      <xdr:col>24</xdr:col>
      <xdr:colOff>120650</xdr:colOff>
      <xdr:row>72</xdr:row>
      <xdr:rowOff>61595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104110" y="12405995"/>
          <a:ext cx="1206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38735</xdr:rowOff>
    </xdr:from>
    <xdr:to>
      <xdr:col>24</xdr:col>
      <xdr:colOff>31750</xdr:colOff>
      <xdr:row>78</xdr:row>
      <xdr:rowOff>163195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411960" y="13411835"/>
          <a:ext cx="7239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154940</xdr:rowOff>
    </xdr:from>
    <xdr:ext cx="761365" cy="2584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5224760" y="130136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628650</xdr:colOff>
      <xdr:row>76</xdr:row>
      <xdr:rowOff>138430</xdr:rowOff>
    </xdr:from>
    <xdr:to>
      <xdr:col>24</xdr:col>
      <xdr:colOff>82550</xdr:colOff>
      <xdr:row>77</xdr:row>
      <xdr:rowOff>68580</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5104110" y="13168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38735</xdr:rowOff>
    </xdr:from>
    <xdr:to>
      <xdr:col>22</xdr:col>
      <xdr:colOff>565150</xdr:colOff>
      <xdr:row>78</xdr:row>
      <xdr:rowOff>169545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580110" y="13411835"/>
          <a:ext cx="83185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436116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85090</xdr:rowOff>
    </xdr:from>
    <xdr:ext cx="73660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030960" y="12943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15875</xdr:rowOff>
    </xdr:from>
    <xdr:to>
      <xdr:col>21</xdr:col>
      <xdr:colOff>361950</xdr:colOff>
      <xdr:row>78</xdr:row>
      <xdr:rowOff>169545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748260" y="13388975"/>
          <a:ext cx="83185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6350</xdr:rowOff>
    </xdr:from>
    <xdr:to>
      <xdr:col>21</xdr:col>
      <xdr:colOff>412750</xdr:colOff>
      <xdr:row>77</xdr:row>
      <xdr:rowOff>107315</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352931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628650</xdr:colOff>
      <xdr:row>75</xdr:row>
      <xdr:rowOff>117475</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218160" y="12976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628650</xdr:colOff>
      <xdr:row>77</xdr:row>
      <xdr:rowOff>161290</xdr:rowOff>
    </xdr:from>
    <xdr:to>
      <xdr:col>20</xdr:col>
      <xdr:colOff>158750</xdr:colOff>
      <xdr:row>78</xdr:row>
      <xdr:rowOff>15875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1960860" y="13362940"/>
          <a:ext cx="7874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50165</xdr:rowOff>
    </xdr:from>
    <xdr:to>
      <xdr:col>20</xdr:col>
      <xdr:colOff>209550</xdr:colOff>
      <xdr:row>76</xdr:row>
      <xdr:rowOff>151765</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2697460" y="1308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161925</xdr:rowOff>
    </xdr:from>
    <xdr:ext cx="76136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424410" y="12849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79375</xdr:rowOff>
    </xdr:from>
    <xdr:to>
      <xdr:col>19</xdr:col>
      <xdr:colOff>6350</xdr:colOff>
      <xdr:row>77</xdr:row>
      <xdr:rowOff>9525</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1922760" y="13109575"/>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19685</xdr:rowOff>
    </xdr:from>
    <xdr:ext cx="762000" cy="2584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1592560" y="12878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6136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97711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10160</xdr:rowOff>
    </xdr:from>
    <xdr:ext cx="76136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1960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36421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58951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10160</xdr:rowOff>
    </xdr:from>
    <xdr:ext cx="76136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17576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628650</xdr:colOff>
      <xdr:row>78</xdr:row>
      <xdr:rowOff>112395</xdr:rowOff>
    </xdr:from>
    <xdr:to>
      <xdr:col>24</xdr:col>
      <xdr:colOff>82550</xdr:colOff>
      <xdr:row>79</xdr:row>
      <xdr:rowOff>42545</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5104110" y="134854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84455</xdr:rowOff>
    </xdr:from>
    <xdr:ext cx="761365" cy="259080"/>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5224760" y="134575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159385</xdr:rowOff>
    </xdr:from>
    <xdr:to>
      <xdr:col>22</xdr:col>
      <xdr:colOff>615950</xdr:colOff>
      <xdr:row>78</xdr:row>
      <xdr:rowOff>89535</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4361160" y="133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74930</xdr:rowOff>
    </xdr:from>
    <xdr:ext cx="736600" cy="2584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030960" y="134480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118745</xdr:rowOff>
    </xdr:from>
    <xdr:to>
      <xdr:col>21</xdr:col>
      <xdr:colOff>412750</xdr:colOff>
      <xdr:row>79</xdr:row>
      <xdr:rowOff>48895</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352931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628650</xdr:colOff>
      <xdr:row>79</xdr:row>
      <xdr:rowOff>33655</xdr:rowOff>
    </xdr:from>
    <xdr:ext cx="762000" cy="2584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218160" y="13578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136525</xdr:rowOff>
    </xdr:from>
    <xdr:to>
      <xdr:col>20</xdr:col>
      <xdr:colOff>209550</xdr:colOff>
      <xdr:row>78</xdr:row>
      <xdr:rowOff>66675</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269746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52070</xdr:rowOff>
    </xdr:from>
    <xdr:ext cx="761365" cy="2584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424410" y="134251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110490</xdr:rowOff>
    </xdr:from>
    <xdr:to>
      <xdr:col>19</xdr:col>
      <xdr:colOff>6350</xdr:colOff>
      <xdr:row>78</xdr:row>
      <xdr:rowOff>40640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1922760" y="1331214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25400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159256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819785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134364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1125855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2954000" y="0"/>
          <a:ext cx="267716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1125855</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2954000" y="12700"/>
          <a:ext cx="266128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1125855</xdr:colOff>
      <xdr:row>0</xdr:row>
      <xdr:rowOff>31750</xdr:rowOff>
    </xdr:from>
    <xdr:to>
      <xdr:col>14</xdr:col>
      <xdr:colOff>389890</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2954000" y="31750"/>
          <a:ext cx="264160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長野県小川村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835640" y="0"/>
          <a:ext cx="192278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861040" y="12700"/>
          <a:ext cx="187833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0885805" y="31750"/>
          <a:ext cx="18218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29210</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064385" y="12002135"/>
          <a:ext cx="386334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540635" y="12039600"/>
          <a:ext cx="117602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22377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232537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1038860</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a:xfrm>
          <a:off x="4155440" y="12077700"/>
          <a:ext cx="508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314960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333240" y="12039600"/>
          <a:ext cx="117602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064385" y="1079500"/>
          <a:ext cx="386334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23888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594360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17602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594360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17602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594360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17602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368935</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208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368935</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208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368935</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208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064385" y="1651000"/>
          <a:ext cx="386334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543560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8242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064385" y="39370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a:off x="2064385" y="34798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32385</xdr:rowOff>
    </xdr:from>
    <xdr:ext cx="761365" cy="2584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15085" y="3337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a:off x="2064385" y="30226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89535</xdr:rowOff>
    </xdr:from>
    <xdr:ext cx="761365" cy="2584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15085" y="2880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a:off x="2064385" y="25654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146685</xdr:rowOff>
    </xdr:from>
    <xdr:ext cx="761365" cy="2584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15085" y="2423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a:xfrm>
          <a:off x="2064385" y="21082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32385</xdr:rowOff>
    </xdr:from>
    <xdr:ext cx="761365" cy="2584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15085" y="1965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a:xfrm>
          <a:off x="2064385" y="16510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89535</xdr:rowOff>
    </xdr:from>
    <xdr:ext cx="761365" cy="2584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1508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a:xfrm>
          <a:off x="2064385" y="1651000"/>
          <a:ext cx="386334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1038860</xdr:colOff>
      <xdr:row>11</xdr:row>
      <xdr:rowOff>115570</xdr:rowOff>
    </xdr:from>
    <xdr:to>
      <xdr:col>4</xdr:col>
      <xdr:colOff>1038860</xdr:colOff>
      <xdr:row>18</xdr:row>
      <xdr:rowOff>139065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flipV="1">
          <a:off x="5194300" y="2049145"/>
          <a:ext cx="0" cy="12236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111125</xdr:rowOff>
    </xdr:from>
    <xdr:ext cx="762000" cy="2584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267325" y="3244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139065</xdr:rowOff>
    </xdr:from>
    <xdr:to>
      <xdr:col>5</xdr:col>
      <xdr:colOff>73025</xdr:colOff>
      <xdr:row>18</xdr:row>
      <xdr:rowOff>139065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5184140" y="3272790"/>
          <a:ext cx="831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30480</xdr:rowOff>
    </xdr:from>
    <xdr:ext cx="762000" cy="2584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267325" y="1792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115570</xdr:rowOff>
    </xdr:from>
    <xdr:to>
      <xdr:col>5</xdr:col>
      <xdr:colOff>73025</xdr:colOff>
      <xdr:row>11</xdr:row>
      <xdr:rowOff>115570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5184140" y="2049145"/>
          <a:ext cx="831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75565</xdr:rowOff>
    </xdr:from>
    <xdr:to>
      <xdr:col>4</xdr:col>
      <xdr:colOff>1038860</xdr:colOff>
      <xdr:row>17</xdr:row>
      <xdr:rowOff>89535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4625340" y="3037840"/>
          <a:ext cx="56896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109855</xdr:rowOff>
    </xdr:from>
    <xdr:ext cx="762000" cy="2584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267325" y="27292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1038860</xdr:colOff>
      <xdr:row>16</xdr:row>
      <xdr:rowOff>93345</xdr:rowOff>
    </xdr:from>
    <xdr:to>
      <xdr:col>5</xdr:col>
      <xdr:colOff>34290</xdr:colOff>
      <xdr:row>17</xdr:row>
      <xdr:rowOff>23495</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a:xfrm>
          <a:off x="5194300" y="2884170"/>
          <a:ext cx="342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89535</xdr:rowOff>
    </xdr:from>
    <xdr:to>
      <xdr:col>4</xdr:col>
      <xdr:colOff>469900</xdr:colOff>
      <xdr:row>17</xdr:row>
      <xdr:rowOff>106045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4021455" y="3051810"/>
          <a:ext cx="603885"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33655</xdr:rowOff>
    </xdr:from>
    <xdr:to>
      <xdr:col>4</xdr:col>
      <xdr:colOff>520700</xdr:colOff>
      <xdr:row>17</xdr:row>
      <xdr:rowOff>135255</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a:xfrm>
          <a:off x="4574540" y="299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89535</xdr:colOff>
      <xdr:row>15</xdr:row>
      <xdr:rowOff>145415</xdr:rowOff>
    </xdr:from>
    <xdr:ext cx="735965" cy="2584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244975" y="27647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106045</xdr:rowOff>
    </xdr:from>
    <xdr:to>
      <xdr:col>3</xdr:col>
      <xdr:colOff>904875</xdr:colOff>
      <xdr:row>17</xdr:row>
      <xdr:rowOff>136525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3322955" y="3068320"/>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20955</xdr:rowOff>
    </xdr:from>
    <xdr:to>
      <xdr:col>3</xdr:col>
      <xdr:colOff>955675</xdr:colOff>
      <xdr:row>17</xdr:row>
      <xdr:rowOff>122555</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a:xfrm>
          <a:off x="3970655" y="2983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132715</xdr:rowOff>
    </xdr:from>
    <xdr:ext cx="762000" cy="2584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640455" y="2752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641985</xdr:colOff>
      <xdr:row>17</xdr:row>
      <xdr:rowOff>132080</xdr:rowOff>
    </xdr:from>
    <xdr:to>
      <xdr:col>3</xdr:col>
      <xdr:colOff>206375</xdr:colOff>
      <xdr:row>17</xdr:row>
      <xdr:rowOff>136525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a:off x="2719705" y="3094355"/>
          <a:ext cx="60325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29210</xdr:rowOff>
    </xdr:from>
    <xdr:to>
      <xdr:col>3</xdr:col>
      <xdr:colOff>257175</xdr:colOff>
      <xdr:row>17</xdr:row>
      <xdr:rowOff>130810</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a:xfrm>
          <a:off x="3272155" y="2991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140970</xdr:rowOff>
    </xdr:from>
    <xdr:ext cx="761365"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036570" y="2760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591185</xdr:colOff>
      <xdr:row>17</xdr:row>
      <xdr:rowOff>34290</xdr:rowOff>
    </xdr:from>
    <xdr:to>
      <xdr:col>2</xdr:col>
      <xdr:colOff>692785</xdr:colOff>
      <xdr:row>17</xdr:row>
      <xdr:rowOff>135890</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a:xfrm>
          <a:off x="2668905" y="2996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259715</xdr:colOff>
      <xdr:row>15</xdr:row>
      <xdr:rowOff>146050</xdr:rowOff>
    </xdr:from>
    <xdr:ext cx="762000" cy="2584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337435" y="276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939165</xdr:colOff>
      <xdr:row>22</xdr:row>
      <xdr:rowOff>140335</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09460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1365"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448175"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1365"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843655"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136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145155"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4063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1038860</xdr:colOff>
      <xdr:row>17</xdr:row>
      <xdr:rowOff>24765</xdr:rowOff>
    </xdr:from>
    <xdr:to>
      <xdr:col>5</xdr:col>
      <xdr:colOff>34290</xdr:colOff>
      <xdr:row>17</xdr:row>
      <xdr:rowOff>126365</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a:xfrm>
          <a:off x="5194300" y="2987040"/>
          <a:ext cx="3429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168275</xdr:rowOff>
    </xdr:from>
    <xdr:ext cx="762000" cy="2584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267325" y="2959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193,323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38735</xdr:rowOff>
    </xdr:from>
    <xdr:to>
      <xdr:col>4</xdr:col>
      <xdr:colOff>520700</xdr:colOff>
      <xdr:row>17</xdr:row>
      <xdr:rowOff>140335</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a:xfrm>
          <a:off x="4574540" y="300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89535</xdr:colOff>
      <xdr:row>17</xdr:row>
      <xdr:rowOff>125095</xdr:rowOff>
    </xdr:from>
    <xdr:ext cx="735965" cy="2584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244975" y="30873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187,094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55245</xdr:rowOff>
    </xdr:from>
    <xdr:to>
      <xdr:col>3</xdr:col>
      <xdr:colOff>955675</xdr:colOff>
      <xdr:row>17</xdr:row>
      <xdr:rowOff>156845</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a:xfrm>
          <a:off x="3970655" y="301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141605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640455" y="3103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180,023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86360</xdr:rowOff>
    </xdr:from>
    <xdr:to>
      <xdr:col>3</xdr:col>
      <xdr:colOff>257175</xdr:colOff>
      <xdr:row>18</xdr:row>
      <xdr:rowOff>15875</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a:xfrm>
          <a:off x="3272155" y="30486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635</xdr:rowOff>
    </xdr:from>
    <xdr:ext cx="761365" cy="259080"/>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036570" y="3134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166,562</a:t>
          </a:r>
          <a:endParaRPr kumimoji="1" lang="ja-JP" altLang="en-US" sz="1000" b="1">
            <a:solidFill>
              <a:srgbClr val="FF0000"/>
            </a:solidFill>
            <a:latin typeface="ＭＳ Ｐゴシック"/>
          </a:endParaRPr>
        </a:p>
      </xdr:txBody>
    </xdr:sp>
    <xdr:clientData/>
  </xdr:oneCellAnchor>
  <xdr:twoCellAnchor>
    <xdr:from>
      <xdr:col>2</xdr:col>
      <xdr:colOff>591185</xdr:colOff>
      <xdr:row>17</xdr:row>
      <xdr:rowOff>80645</xdr:rowOff>
    </xdr:from>
    <xdr:to>
      <xdr:col>2</xdr:col>
      <xdr:colOff>692785</xdr:colOff>
      <xdr:row>18</xdr:row>
      <xdr:rowOff>10795</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a:xfrm>
          <a:off x="2668905" y="3042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259715</xdr:colOff>
      <xdr:row>17</xdr:row>
      <xdr:rowOff>167005</xdr:rowOff>
    </xdr:from>
    <xdr:ext cx="762000" cy="2584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337435" y="3129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169,006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a:xfrm>
          <a:off x="2064385" y="5080000"/>
          <a:ext cx="38633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a:xfrm>
          <a:off x="127000" y="5080000"/>
          <a:ext cx="123888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594360</xdr:colOff>
      <xdr:row>31</xdr:row>
      <xdr:rowOff>37465</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a:xfrm>
          <a:off x="457200" y="5194300"/>
          <a:ext cx="117602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594360</xdr:colOff>
      <xdr:row>31</xdr:row>
      <xdr:rowOff>305435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57200" y="5461000"/>
          <a:ext cx="117602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594360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57200" y="5765800"/>
          <a:ext cx="117602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368935</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a:xfrm flipH="1">
          <a:off x="196850" y="5257800"/>
          <a:ext cx="17208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305435</xdr:rowOff>
    </xdr:from>
    <xdr:to>
      <xdr:col>0</xdr:col>
      <xdr:colOff>368935</xdr:colOff>
      <xdr:row>31</xdr:row>
      <xdr:rowOff>305435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flipH="1">
          <a:off x="196850" y="5715635"/>
          <a:ext cx="17208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172085</xdr:rowOff>
    </xdr:from>
    <xdr:to>
      <xdr:col>0</xdr:col>
      <xdr:colOff>368935</xdr:colOff>
      <xdr:row>33</xdr:row>
      <xdr:rowOff>172085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H="1">
          <a:off x="196850" y="6096635"/>
          <a:ext cx="17208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240665</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a:xfrm>
          <a:off x="2064385" y="5650865"/>
          <a:ext cx="38633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543560</xdr:colOff>
      <xdr:row>30</xdr:row>
      <xdr:rowOff>31750</xdr:rowOff>
    </xdr:from>
    <xdr:ext cx="410845" cy="275590"/>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58242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a:off x="2064385" y="79375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064385" y="74803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064385" y="70231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270510</xdr:rowOff>
    </xdr:from>
    <xdr:ext cx="761365" cy="2584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15085" y="6880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064385" y="65659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156210</xdr:rowOff>
    </xdr:from>
    <xdr:ext cx="761365" cy="25781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15085" y="64236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064385" y="6108700"/>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41910</xdr:rowOff>
    </xdr:from>
    <xdr:ext cx="761365" cy="25781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15085" y="59664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240665</xdr:rowOff>
    </xdr:from>
    <xdr:to>
      <xdr:col>5</xdr:col>
      <xdr:colOff>733425</xdr:colOff>
      <xdr:row>31</xdr:row>
      <xdr:rowOff>240665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064385" y="5650865"/>
          <a:ext cx="38633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99695</xdr:rowOff>
    </xdr:from>
    <xdr:ext cx="761365" cy="2584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1508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240665</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id="{00000000-0008-0000-0500-000064000000}"/>
            </a:ext>
          </a:extLst>
        </xdr:cNvPr>
        <xdr:cNvSpPr/>
      </xdr:nvSpPr>
      <xdr:spPr>
        <a:xfrm>
          <a:off x="2064385" y="5650865"/>
          <a:ext cx="38633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1038860</xdr:colOff>
      <xdr:row>34</xdr:row>
      <xdr:rowOff>63500</xdr:rowOff>
    </xdr:from>
    <xdr:to>
      <xdr:col>4</xdr:col>
      <xdr:colOff>1038860</xdr:colOff>
      <xdr:row>37</xdr:row>
      <xdr:rowOff>146685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flipV="1">
          <a:off x="5194300" y="6330950"/>
          <a:ext cx="0" cy="9404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118110</xdr:rowOff>
    </xdr:from>
    <xdr:ext cx="762000" cy="259080"/>
    <xdr:sp macro="" textlink="">
      <xdr:nvSpPr>
        <xdr:cNvPr id="102" name="人口1人当たり決算額の推移最小値テキスト445">
          <a:extLst>
            <a:ext uri="{FF2B5EF4-FFF2-40B4-BE49-F238E27FC236}">
              <a16:creationId xmlns:a16="http://schemas.microsoft.com/office/drawing/2014/main" id="{00000000-0008-0000-0500-000066000000}"/>
            </a:ext>
          </a:extLst>
        </xdr:cNvPr>
        <xdr:cNvSpPr txBox="1"/>
      </xdr:nvSpPr>
      <xdr:spPr>
        <a:xfrm>
          <a:off x="5267325" y="724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146685</xdr:rowOff>
    </xdr:from>
    <xdr:to>
      <xdr:col>5</xdr:col>
      <xdr:colOff>73025</xdr:colOff>
      <xdr:row>37</xdr:row>
      <xdr:rowOff>146685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5184140" y="7271385"/>
          <a:ext cx="831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149225</xdr:rowOff>
    </xdr:from>
    <xdr:ext cx="762000" cy="259715"/>
    <xdr:sp macro="" textlink="">
      <xdr:nvSpPr>
        <xdr:cNvPr id="104" name="人口1人当たり決算額の推移最大値テキスト445">
          <a:extLst>
            <a:ext uri="{FF2B5EF4-FFF2-40B4-BE49-F238E27FC236}">
              <a16:creationId xmlns:a16="http://schemas.microsoft.com/office/drawing/2014/main" id="{00000000-0008-0000-0500-000068000000}"/>
            </a:ext>
          </a:extLst>
        </xdr:cNvPr>
        <xdr:cNvSpPr txBox="1"/>
      </xdr:nvSpPr>
      <xdr:spPr>
        <a:xfrm>
          <a:off x="5267325" y="60737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63500</xdr:rowOff>
    </xdr:from>
    <xdr:to>
      <xdr:col>5</xdr:col>
      <xdr:colOff>73025</xdr:colOff>
      <xdr:row>34</xdr:row>
      <xdr:rowOff>63500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5184140" y="6330950"/>
          <a:ext cx="831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191135</xdr:rowOff>
    </xdr:from>
    <xdr:to>
      <xdr:col>4</xdr:col>
      <xdr:colOff>1038860</xdr:colOff>
      <xdr:row>35</xdr:row>
      <xdr:rowOff>201930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4625340" y="6801485"/>
          <a:ext cx="56896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185420</xdr:rowOff>
    </xdr:from>
    <xdr:ext cx="762000" cy="259080"/>
    <xdr:sp macro="" textlink="">
      <xdr:nvSpPr>
        <xdr:cNvPr id="107" name="人口1人当たり決算額の推移平均値テキスト445">
          <a:extLst>
            <a:ext uri="{FF2B5EF4-FFF2-40B4-BE49-F238E27FC236}">
              <a16:creationId xmlns:a16="http://schemas.microsoft.com/office/drawing/2014/main" id="{00000000-0008-0000-0500-00006B000000}"/>
            </a:ext>
          </a:extLst>
        </xdr:cNvPr>
        <xdr:cNvSpPr txBox="1"/>
      </xdr:nvSpPr>
      <xdr:spPr>
        <a:xfrm>
          <a:off x="5267325" y="6795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1038860</xdr:colOff>
      <xdr:row>35</xdr:row>
      <xdr:rowOff>167005</xdr:rowOff>
    </xdr:from>
    <xdr:to>
      <xdr:col>5</xdr:col>
      <xdr:colOff>34290</xdr:colOff>
      <xdr:row>35</xdr:row>
      <xdr:rowOff>267335</xdr:rowOff>
    </xdr:to>
    <xdr:sp macro="" textlink="">
      <xdr:nvSpPr>
        <xdr:cNvPr id="108" name="フローチャート : 判断 107">
          <a:extLst>
            <a:ext uri="{FF2B5EF4-FFF2-40B4-BE49-F238E27FC236}">
              <a16:creationId xmlns:a16="http://schemas.microsoft.com/office/drawing/2014/main" id="{00000000-0008-0000-0500-00006C000000}"/>
            </a:ext>
          </a:extLst>
        </xdr:cNvPr>
        <xdr:cNvSpPr/>
      </xdr:nvSpPr>
      <xdr:spPr>
        <a:xfrm>
          <a:off x="5194300" y="6777355"/>
          <a:ext cx="3429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182880</xdr:rowOff>
    </xdr:from>
    <xdr:to>
      <xdr:col>4</xdr:col>
      <xdr:colOff>469900</xdr:colOff>
      <xdr:row>35</xdr:row>
      <xdr:rowOff>191135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4021455" y="6793230"/>
          <a:ext cx="603885"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212725</xdr:rowOff>
    </xdr:from>
    <xdr:to>
      <xdr:col>4</xdr:col>
      <xdr:colOff>520700</xdr:colOff>
      <xdr:row>35</xdr:row>
      <xdr:rowOff>314960</xdr:rowOff>
    </xdr:to>
    <xdr:sp macro="" textlink="">
      <xdr:nvSpPr>
        <xdr:cNvPr id="110" name="フローチャート : 判断 109">
          <a:extLst>
            <a:ext uri="{FF2B5EF4-FFF2-40B4-BE49-F238E27FC236}">
              <a16:creationId xmlns:a16="http://schemas.microsoft.com/office/drawing/2014/main" id="{00000000-0008-0000-0500-00006E000000}"/>
            </a:ext>
          </a:extLst>
        </xdr:cNvPr>
        <xdr:cNvSpPr/>
      </xdr:nvSpPr>
      <xdr:spPr>
        <a:xfrm>
          <a:off x="4574540" y="68230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89535</xdr:colOff>
      <xdr:row>35</xdr:row>
      <xdr:rowOff>298450</xdr:rowOff>
    </xdr:from>
    <xdr:ext cx="735965" cy="259080"/>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4244975" y="69088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144145</xdr:rowOff>
    </xdr:from>
    <xdr:to>
      <xdr:col>3</xdr:col>
      <xdr:colOff>904875</xdr:colOff>
      <xdr:row>35</xdr:row>
      <xdr:rowOff>182880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3322955" y="6754495"/>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213995</xdr:rowOff>
    </xdr:from>
    <xdr:to>
      <xdr:col>3</xdr:col>
      <xdr:colOff>955675</xdr:colOff>
      <xdr:row>35</xdr:row>
      <xdr:rowOff>314960</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a:xfrm>
          <a:off x="3970655" y="68243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299720</xdr:rowOff>
    </xdr:from>
    <xdr:ext cx="762000" cy="259080"/>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3640455" y="691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641985</xdr:colOff>
      <xdr:row>35</xdr:row>
      <xdr:rowOff>116840</xdr:rowOff>
    </xdr:from>
    <xdr:to>
      <xdr:col>3</xdr:col>
      <xdr:colOff>206375</xdr:colOff>
      <xdr:row>35</xdr:row>
      <xdr:rowOff>144145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2719705" y="6727190"/>
          <a:ext cx="60325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186690</xdr:rowOff>
    </xdr:from>
    <xdr:to>
      <xdr:col>3</xdr:col>
      <xdr:colOff>257175</xdr:colOff>
      <xdr:row>35</xdr:row>
      <xdr:rowOff>287655</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a:xfrm>
          <a:off x="3272155" y="679704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273050</xdr:rowOff>
    </xdr:from>
    <xdr:ext cx="761365" cy="25908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036570" y="6883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591185</xdr:colOff>
      <xdr:row>35</xdr:row>
      <xdr:rowOff>182880</xdr:rowOff>
    </xdr:from>
    <xdr:to>
      <xdr:col>2</xdr:col>
      <xdr:colOff>692785</xdr:colOff>
      <xdr:row>35</xdr:row>
      <xdr:rowOff>283845</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a:xfrm>
          <a:off x="2668905" y="67932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259715</xdr:colOff>
      <xdr:row>35</xdr:row>
      <xdr:rowOff>269240</xdr:rowOff>
    </xdr:from>
    <xdr:ext cx="762000" cy="2584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2337435" y="6879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939165</xdr:colOff>
      <xdr:row>39</xdr:row>
      <xdr:rowOff>321310</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509460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1365" cy="25908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448175"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1365"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843655"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1365"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145155"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4063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1038860</xdr:colOff>
      <xdr:row>35</xdr:row>
      <xdr:rowOff>150495</xdr:rowOff>
    </xdr:from>
    <xdr:to>
      <xdr:col>5</xdr:col>
      <xdr:colOff>34290</xdr:colOff>
      <xdr:row>35</xdr:row>
      <xdr:rowOff>251460</xdr:rowOff>
    </xdr:to>
    <xdr:sp macro="" textlink="">
      <xdr:nvSpPr>
        <xdr:cNvPr id="125" name="円/楕円 124">
          <a:extLst>
            <a:ext uri="{FF2B5EF4-FFF2-40B4-BE49-F238E27FC236}">
              <a16:creationId xmlns:a16="http://schemas.microsoft.com/office/drawing/2014/main" id="{00000000-0008-0000-0500-00007D000000}"/>
            </a:ext>
          </a:extLst>
        </xdr:cNvPr>
        <xdr:cNvSpPr/>
      </xdr:nvSpPr>
      <xdr:spPr>
        <a:xfrm>
          <a:off x="5194300" y="6760845"/>
          <a:ext cx="3429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339090</xdr:rowOff>
    </xdr:from>
    <xdr:ext cx="762000" cy="257810"/>
    <xdr:sp macro="" textlink="">
      <xdr:nvSpPr>
        <xdr:cNvPr id="126" name="人口1人当たり決算額の推移該当値テキスト445">
          <a:extLst>
            <a:ext uri="{FF2B5EF4-FFF2-40B4-BE49-F238E27FC236}">
              <a16:creationId xmlns:a16="http://schemas.microsoft.com/office/drawing/2014/main" id="{00000000-0008-0000-0500-00007E000000}"/>
            </a:ext>
          </a:extLst>
        </xdr:cNvPr>
        <xdr:cNvSpPr txBox="1"/>
      </xdr:nvSpPr>
      <xdr:spPr>
        <a:xfrm>
          <a:off x="5267325" y="66065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46,222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139700</xdr:rowOff>
    </xdr:from>
    <xdr:to>
      <xdr:col>4</xdr:col>
      <xdr:colOff>520700</xdr:colOff>
      <xdr:row>35</xdr:row>
      <xdr:rowOff>241935</xdr:rowOff>
    </xdr:to>
    <xdr:sp macro="" textlink="">
      <xdr:nvSpPr>
        <xdr:cNvPr id="127" name="円/楕円 126">
          <a:extLst>
            <a:ext uri="{FF2B5EF4-FFF2-40B4-BE49-F238E27FC236}">
              <a16:creationId xmlns:a16="http://schemas.microsoft.com/office/drawing/2014/main" id="{00000000-0008-0000-0500-00007F000000}"/>
            </a:ext>
          </a:extLst>
        </xdr:cNvPr>
        <xdr:cNvSpPr/>
      </xdr:nvSpPr>
      <xdr:spPr>
        <a:xfrm>
          <a:off x="4574540" y="67500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89535</xdr:colOff>
      <xdr:row>34</xdr:row>
      <xdr:rowOff>251460</xdr:rowOff>
    </xdr:from>
    <xdr:ext cx="735965" cy="25971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244975" y="6518910"/>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48,428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133350</xdr:rowOff>
    </xdr:from>
    <xdr:to>
      <xdr:col>3</xdr:col>
      <xdr:colOff>955675</xdr:colOff>
      <xdr:row>35</xdr:row>
      <xdr:rowOff>233680</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a:xfrm>
          <a:off x="3970655" y="67437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244475</xdr:rowOff>
    </xdr:from>
    <xdr:ext cx="762000" cy="2584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640455" y="6511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50,101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92710</xdr:rowOff>
    </xdr:from>
    <xdr:to>
      <xdr:col>3</xdr:col>
      <xdr:colOff>257175</xdr:colOff>
      <xdr:row>35</xdr:row>
      <xdr:rowOff>194945</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a:xfrm>
          <a:off x="3272155" y="67030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205740</xdr:rowOff>
    </xdr:from>
    <xdr:ext cx="761365" cy="25971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036570" y="647319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58,686</a:t>
          </a:r>
          <a:endParaRPr kumimoji="1" lang="ja-JP" altLang="en-US" sz="1000" b="1">
            <a:solidFill>
              <a:srgbClr val="FF0000"/>
            </a:solidFill>
            <a:latin typeface="ＭＳ Ｐゴシック"/>
          </a:endParaRPr>
        </a:p>
      </xdr:txBody>
    </xdr:sp>
    <xdr:clientData/>
  </xdr:oneCellAnchor>
  <xdr:twoCellAnchor>
    <xdr:from>
      <xdr:col>2</xdr:col>
      <xdr:colOff>591185</xdr:colOff>
      <xdr:row>35</xdr:row>
      <xdr:rowOff>67310</xdr:rowOff>
    </xdr:from>
    <xdr:to>
      <xdr:col>2</xdr:col>
      <xdr:colOff>692785</xdr:colOff>
      <xdr:row>35</xdr:row>
      <xdr:rowOff>168275</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a:xfrm>
          <a:off x="2668905" y="66776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259715</xdr:colOff>
      <xdr:row>34</xdr:row>
      <xdr:rowOff>179070</xdr:rowOff>
    </xdr:from>
    <xdr:ext cx="762000" cy="25781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337435" y="6446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64,544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53655" y="75052"/>
          <a:ext cx="395228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16103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503140" y="19050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522190" y="215900"/>
          <a:ext cx="3536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547590" y="241300"/>
          <a:ext cx="3479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937740" y="190500"/>
          <a:ext cx="24320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963140" y="215900"/>
          <a:ext cx="23876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988540" y="241300"/>
          <a:ext cx="23304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03580" y="889000"/>
          <a:ext cx="92964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30580" y="920750"/>
          <a:ext cx="1282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49780" y="920750"/>
          <a:ext cx="1155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2,643
2,631
58.11
3,686,835
3,346,156
301,670
1,946,967
2,122,231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68980" y="920750"/>
          <a:ext cx="1409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678680" y="939800"/>
          <a:ext cx="18605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539230" y="939800"/>
          <a:ext cx="11557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75843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678680" y="1714500"/>
          <a:ext cx="18605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602730" y="1714500"/>
          <a:ext cx="33972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158730" y="889000"/>
          <a:ext cx="140716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419080" y="952500"/>
          <a:ext cx="1153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419080" y="1219200"/>
          <a:ext cx="1153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419080" y="1549400"/>
          <a:ext cx="11531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24128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029525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029525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34161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26033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34161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26033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5715"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0080" y="28575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165"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0080" y="31750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0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0080" y="3492500"/>
          <a:ext cx="82950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628650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03580" y="4000500"/>
          <a:ext cx="43338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3058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3058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628650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89430" y="43434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628650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89430" y="45466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81813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81813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628650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03580" y="4826000"/>
          <a:ext cx="43338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548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628650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03580" y="7112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40</xdr:row>
      <xdr:rowOff>111760</xdr:rowOff>
    </xdr:from>
    <xdr:ext cx="24828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628650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03580" y="678561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38</xdr:row>
      <xdr:rowOff>128270</xdr:rowOff>
    </xdr:from>
    <xdr:ext cx="5949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370" y="6643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628650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03580" y="645858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144145</xdr:rowOff>
    </xdr:from>
    <xdr:ext cx="594995" cy="2584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628650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03580" y="613283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160655</xdr:rowOff>
    </xdr:from>
    <xdr:ext cx="5949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628650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03580" y="580580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995" cy="2584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628650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03580" y="547941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99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628650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03580" y="515239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99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628650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03580" y="4826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628650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03580" y="4826000"/>
          <a:ext cx="43338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168275</xdr:rowOff>
    </xdr:from>
    <xdr:to>
      <xdr:col>6</xdr:col>
      <xdr:colOff>510540</xdr:colOff>
      <xdr:row>40</xdr:row>
      <xdr:rowOff>1270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289425" y="531177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5080</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342130" y="6863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1270</xdr:rowOff>
    </xdr:from>
    <xdr:to>
      <xdr:col>6</xdr:col>
      <xdr:colOff>600075</xdr:colOff>
      <xdr:row>40</xdr:row>
      <xdr:rowOff>1270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202430" y="685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114935</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342130" y="5086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168275</xdr:rowOff>
    </xdr:from>
    <xdr:to>
      <xdr:col>6</xdr:col>
      <xdr:colOff>600075</xdr:colOff>
      <xdr:row>30</xdr:row>
      <xdr:rowOff>168275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202430" y="5311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62230</xdr:rowOff>
    </xdr:from>
    <xdr:to>
      <xdr:col>6</xdr:col>
      <xdr:colOff>511175</xdr:colOff>
      <xdr:row>38</xdr:row>
      <xdr:rowOff>77470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510280" y="6577330"/>
          <a:ext cx="7810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120650</xdr:rowOff>
    </xdr:from>
    <xdr:ext cx="598805" cy="2584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342130" y="62928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97790</xdr:rowOff>
    </xdr:from>
    <xdr:to>
      <xdr:col>6</xdr:col>
      <xdr:colOff>561975</xdr:colOff>
      <xdr:row>38</xdr:row>
      <xdr:rowOff>27940</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24053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77470</xdr:rowOff>
    </xdr:from>
    <xdr:to>
      <xdr:col>5</xdr:col>
      <xdr:colOff>358775</xdr:colOff>
      <xdr:row>38</xdr:row>
      <xdr:rowOff>97790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678430" y="6592570"/>
          <a:ext cx="8318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59055</xdr:rowOff>
    </xdr:from>
    <xdr:to>
      <xdr:col>5</xdr:col>
      <xdr:colOff>409575</xdr:colOff>
      <xdr:row>38</xdr:row>
      <xdr:rowOff>160655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45948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38</xdr:row>
      <xdr:rowOff>151765</xdr:rowOff>
    </xdr:from>
    <xdr:ext cx="598170"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210560" y="6666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628650</xdr:colOff>
      <xdr:row>38</xdr:row>
      <xdr:rowOff>97790</xdr:rowOff>
    </xdr:from>
    <xdr:to>
      <xdr:col>4</xdr:col>
      <xdr:colOff>155575</xdr:colOff>
      <xdr:row>38</xdr:row>
      <xdr:rowOff>133350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894205" y="6612890"/>
          <a:ext cx="7842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35560</xdr:rowOff>
    </xdr:from>
    <xdr:to>
      <xdr:col>4</xdr:col>
      <xdr:colOff>206375</xdr:colOff>
      <xdr:row>38</xdr:row>
      <xdr:rowOff>137160</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627630" y="655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36</xdr:row>
      <xdr:rowOff>153670</xdr:rowOff>
    </xdr:from>
    <xdr:ext cx="598170"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435860" y="6325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120650</xdr:rowOff>
    </xdr:from>
    <xdr:to>
      <xdr:col>2</xdr:col>
      <xdr:colOff>628650</xdr:colOff>
      <xdr:row>38</xdr:row>
      <xdr:rowOff>133350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071880" y="6635750"/>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36830</xdr:rowOff>
    </xdr:from>
    <xdr:to>
      <xdr:col>3</xdr:col>
      <xdr:colOff>3175</xdr:colOff>
      <xdr:row>38</xdr:row>
      <xdr:rowOff>138430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852930" y="655193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36</xdr:row>
      <xdr:rowOff>154940</xdr:rowOff>
    </xdr:from>
    <xdr:ext cx="598805" cy="2584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604010" y="63271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41275</xdr:rowOff>
    </xdr:from>
    <xdr:to>
      <xdr:col>1</xdr:col>
      <xdr:colOff>485775</xdr:colOff>
      <xdr:row>38</xdr:row>
      <xdr:rowOff>143510</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21080" y="6556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36</xdr:row>
      <xdr:rowOff>159385</xdr:rowOff>
    </xdr:from>
    <xdr:ext cx="598170" cy="2584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772160" y="6331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1008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3197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628650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52285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7132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8813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11430</xdr:rowOff>
    </xdr:from>
    <xdr:to>
      <xdr:col>6</xdr:col>
      <xdr:colOff>561975</xdr:colOff>
      <xdr:row>38</xdr:row>
      <xdr:rowOff>113030</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24053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161290</xdr:rowOff>
    </xdr:from>
    <xdr:ext cx="598805"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342130" y="6504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163,662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26670</xdr:rowOff>
    </xdr:from>
    <xdr:to>
      <xdr:col>5</xdr:col>
      <xdr:colOff>409575</xdr:colOff>
      <xdr:row>38</xdr:row>
      <xdr:rowOff>128270</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45948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36</xdr:row>
      <xdr:rowOff>144780</xdr:rowOff>
    </xdr:from>
    <xdr:ext cx="598170"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210560" y="6316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159,023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46355</xdr:rowOff>
    </xdr:from>
    <xdr:to>
      <xdr:col>4</xdr:col>
      <xdr:colOff>206375</xdr:colOff>
      <xdr:row>38</xdr:row>
      <xdr:rowOff>147955</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62763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38</xdr:row>
      <xdr:rowOff>139065</xdr:rowOff>
    </xdr:from>
    <xdr:ext cx="59817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435860" y="66541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152,970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82550</xdr:rowOff>
    </xdr:from>
    <xdr:to>
      <xdr:col>3</xdr:col>
      <xdr:colOff>3175</xdr:colOff>
      <xdr:row>39</xdr:row>
      <xdr:rowOff>12700</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852930" y="659765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39</xdr:row>
      <xdr:rowOff>3810</xdr:rowOff>
    </xdr:from>
    <xdr:ext cx="59880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604010" y="6690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141,885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69215</xdr:rowOff>
    </xdr:from>
    <xdr:to>
      <xdr:col>1</xdr:col>
      <xdr:colOff>485775</xdr:colOff>
      <xdr:row>38</xdr:row>
      <xdr:rowOff>170815</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2108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38</xdr:row>
      <xdr:rowOff>161925</xdr:rowOff>
    </xdr:from>
    <xdr:ext cx="598170"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772160" y="66770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146,078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628650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03580" y="7429500"/>
          <a:ext cx="43338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3058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3058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628650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789430" y="77724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628650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789430" y="79756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81813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81813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628650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03580" y="8255000"/>
          <a:ext cx="43338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79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66548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628650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03580" y="10541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628650</xdr:colOff>
      <xdr:row>59</xdr:row>
      <xdr:rowOff>99060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03580" y="1021461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128270</xdr:rowOff>
    </xdr:from>
    <xdr:ext cx="248285" cy="25908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114935</xdr:rowOff>
    </xdr:from>
    <xdr:to>
      <xdr:col>7</xdr:col>
      <xdr:colOff>628650</xdr:colOff>
      <xdr:row>57</xdr:row>
      <xdr:rowOff>114935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03580" y="988758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995" cy="2584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132080</xdr:rowOff>
    </xdr:from>
    <xdr:to>
      <xdr:col>7</xdr:col>
      <xdr:colOff>628650</xdr:colOff>
      <xdr:row>55</xdr:row>
      <xdr:rowOff>132080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03580" y="956183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995" cy="25908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147955</xdr:rowOff>
    </xdr:from>
    <xdr:to>
      <xdr:col>7</xdr:col>
      <xdr:colOff>628650</xdr:colOff>
      <xdr:row>53</xdr:row>
      <xdr:rowOff>147955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03580" y="923480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164465</xdr:rowOff>
    </xdr:from>
    <xdr:to>
      <xdr:col>7</xdr:col>
      <xdr:colOff>628650</xdr:colOff>
      <xdr:row>51</xdr:row>
      <xdr:rowOff>164465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03580" y="890841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8890</xdr:rowOff>
    </xdr:from>
    <xdr:to>
      <xdr:col>7</xdr:col>
      <xdr:colOff>628650</xdr:colOff>
      <xdr:row>50</xdr:row>
      <xdr:rowOff>8890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03580" y="858139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165" cy="259080"/>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628650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03580" y="8255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628650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03580" y="8255000"/>
          <a:ext cx="43338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167005</xdr:rowOff>
    </xdr:from>
    <xdr:to>
      <xdr:col>6</xdr:col>
      <xdr:colOff>510540</xdr:colOff>
      <xdr:row>58</xdr:row>
      <xdr:rowOff>139065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289425" y="8739505"/>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143510</xdr:rowOff>
    </xdr:from>
    <xdr:ext cx="534670" cy="2584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342130" y="10087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139065</xdr:rowOff>
    </xdr:from>
    <xdr:to>
      <xdr:col>6</xdr:col>
      <xdr:colOff>600075</xdr:colOff>
      <xdr:row>58</xdr:row>
      <xdr:rowOff>139065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202430" y="1008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113665</xdr:rowOff>
    </xdr:from>
    <xdr:ext cx="598805" cy="2584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342130" y="8514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167005</xdr:rowOff>
    </xdr:from>
    <xdr:to>
      <xdr:col>6</xdr:col>
      <xdr:colOff>600075</xdr:colOff>
      <xdr:row>50</xdr:row>
      <xdr:rowOff>167005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202430" y="873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125095</xdr:rowOff>
    </xdr:from>
    <xdr:to>
      <xdr:col>6</xdr:col>
      <xdr:colOff>511175</xdr:colOff>
      <xdr:row>57</xdr:row>
      <xdr:rowOff>168275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510280" y="9897745"/>
          <a:ext cx="7810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75565</xdr:rowOff>
    </xdr:from>
    <xdr:ext cx="598805" cy="2584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342130" y="96767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52705</xdr:rowOff>
    </xdr:from>
    <xdr:to>
      <xdr:col>6</xdr:col>
      <xdr:colOff>561975</xdr:colOff>
      <xdr:row>57</xdr:row>
      <xdr:rowOff>154940</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24053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168275</xdr:rowOff>
    </xdr:from>
    <xdr:to>
      <xdr:col>5</xdr:col>
      <xdr:colOff>358775</xdr:colOff>
      <xdr:row>58</xdr:row>
      <xdr:rowOff>12700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678430" y="9940925"/>
          <a:ext cx="8318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123190</xdr:rowOff>
    </xdr:from>
    <xdr:to>
      <xdr:col>5</xdr:col>
      <xdr:colOff>409575</xdr:colOff>
      <xdr:row>58</xdr:row>
      <xdr:rowOff>53340</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45948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58</xdr:row>
      <xdr:rowOff>44450</xdr:rowOff>
    </xdr:from>
    <xdr:ext cx="598170"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210560" y="99885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628650</xdr:colOff>
      <xdr:row>58</xdr:row>
      <xdr:rowOff>12700</xdr:rowOff>
    </xdr:from>
    <xdr:to>
      <xdr:col>4</xdr:col>
      <xdr:colOff>155575</xdr:colOff>
      <xdr:row>58</xdr:row>
      <xdr:rowOff>45085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894205" y="9956800"/>
          <a:ext cx="7842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109220</xdr:rowOff>
    </xdr:from>
    <xdr:to>
      <xdr:col>4</xdr:col>
      <xdr:colOff>206375</xdr:colOff>
      <xdr:row>58</xdr:row>
      <xdr:rowOff>39370</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62763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56</xdr:row>
      <xdr:rowOff>55880</xdr:rowOff>
    </xdr:from>
    <xdr:ext cx="59817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435860" y="9657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45085</xdr:rowOff>
    </xdr:from>
    <xdr:to>
      <xdr:col>2</xdr:col>
      <xdr:colOff>628650</xdr:colOff>
      <xdr:row>58</xdr:row>
      <xdr:rowOff>53340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071880" y="9989185"/>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60960</xdr:rowOff>
    </xdr:from>
    <xdr:to>
      <xdr:col>3</xdr:col>
      <xdr:colOff>3175</xdr:colOff>
      <xdr:row>57</xdr:row>
      <xdr:rowOff>162560</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852930" y="983361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56</xdr:row>
      <xdr:rowOff>7620</xdr:rowOff>
    </xdr:from>
    <xdr:ext cx="598805" cy="2584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604010" y="96088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88265</xdr:rowOff>
    </xdr:from>
    <xdr:to>
      <xdr:col>1</xdr:col>
      <xdr:colOff>485775</xdr:colOff>
      <xdr:row>58</xdr:row>
      <xdr:rowOff>18415</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2108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56</xdr:row>
      <xdr:rowOff>34925</xdr:rowOff>
    </xdr:from>
    <xdr:ext cx="59817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772160" y="9636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1008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3197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628650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52285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32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813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74930</xdr:rowOff>
    </xdr:from>
    <xdr:to>
      <xdr:col>6</xdr:col>
      <xdr:colOff>561975</xdr:colOff>
      <xdr:row>58</xdr:row>
      <xdr:rowOff>4445</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24053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52705</xdr:rowOff>
    </xdr:from>
    <xdr:ext cx="598805" cy="2584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342130" y="98253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194,084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117475</xdr:rowOff>
    </xdr:from>
    <xdr:to>
      <xdr:col>5</xdr:col>
      <xdr:colOff>409575</xdr:colOff>
      <xdr:row>58</xdr:row>
      <xdr:rowOff>47625</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45948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56</xdr:row>
      <xdr:rowOff>64135</xdr:rowOff>
    </xdr:from>
    <xdr:ext cx="598170" cy="2584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210560" y="9665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167,659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133350</xdr:rowOff>
    </xdr:from>
    <xdr:to>
      <xdr:col>4</xdr:col>
      <xdr:colOff>206375</xdr:colOff>
      <xdr:row>58</xdr:row>
      <xdr:rowOff>63500</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62763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58</xdr:row>
      <xdr:rowOff>54610</xdr:rowOff>
    </xdr:from>
    <xdr:ext cx="598170" cy="2584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435860" y="9998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157,717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166370</xdr:rowOff>
    </xdr:from>
    <xdr:to>
      <xdr:col>3</xdr:col>
      <xdr:colOff>3175</xdr:colOff>
      <xdr:row>58</xdr:row>
      <xdr:rowOff>95885</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852930" y="9939020"/>
          <a:ext cx="444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58</xdr:row>
      <xdr:rowOff>86995</xdr:rowOff>
    </xdr:from>
    <xdr:ext cx="598805" cy="2584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604010" y="100310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137,978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2540</xdr:rowOff>
    </xdr:from>
    <xdr:to>
      <xdr:col>1</xdr:col>
      <xdr:colOff>485775</xdr:colOff>
      <xdr:row>58</xdr:row>
      <xdr:rowOff>104140</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2108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58</xdr:row>
      <xdr:rowOff>95250</xdr:rowOff>
    </xdr:from>
    <xdr:ext cx="598170" cy="259080"/>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72160" y="10039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132,918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628650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03580" y="10858500"/>
          <a:ext cx="43338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3058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3058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628650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789430" y="112014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628650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789430" y="114046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281813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281813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628650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03580" y="11684000"/>
          <a:ext cx="43338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79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66548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628650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03580" y="13970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628650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03580" y="13589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73660</xdr:rowOff>
    </xdr:from>
    <xdr:ext cx="248285" cy="25908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628650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03580" y="13208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76</xdr:row>
      <xdr:rowOff>35560</xdr:rowOff>
    </xdr:from>
    <xdr:ext cx="530860" cy="25908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628650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03580" y="12827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73</xdr:row>
      <xdr:rowOff>168910</xdr:rowOff>
    </xdr:from>
    <xdr:ext cx="530860" cy="2584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505"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628650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03580" y="12446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130810</xdr:rowOff>
    </xdr:from>
    <xdr:ext cx="530860" cy="259080"/>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50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628650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03580" y="12065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9080"/>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628650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03580" y="11684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628650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03580" y="11684000"/>
          <a:ext cx="43338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85090</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289425" y="1208659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48260</xdr:rowOff>
    </xdr:from>
    <xdr:ext cx="249555" cy="259080"/>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34213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20243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31750</xdr:rowOff>
    </xdr:from>
    <xdr:ext cx="598805" cy="2584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342130" y="11861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85090</xdr:rowOff>
    </xdr:from>
    <xdr:to>
      <xdr:col>6</xdr:col>
      <xdr:colOff>600075</xdr:colOff>
      <xdr:row>70</xdr:row>
      <xdr:rowOff>85090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202430" y="1208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46990</xdr:rowOff>
    </xdr:from>
    <xdr:to>
      <xdr:col>6</xdr:col>
      <xdr:colOff>511175</xdr:colOff>
      <xdr:row>76</xdr:row>
      <xdr:rowOff>36195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510280" y="12905740"/>
          <a:ext cx="78105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163830</xdr:rowOff>
    </xdr:from>
    <xdr:ext cx="534670" cy="259080"/>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342130" y="13194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13970</xdr:rowOff>
    </xdr:from>
    <xdr:to>
      <xdr:col>6</xdr:col>
      <xdr:colOff>561975</xdr:colOff>
      <xdr:row>77</xdr:row>
      <xdr:rowOff>115570</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240530" y="132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149225</xdr:rowOff>
    </xdr:from>
    <xdr:to>
      <xdr:col>5</xdr:col>
      <xdr:colOff>358775</xdr:colOff>
      <xdr:row>76</xdr:row>
      <xdr:rowOff>36195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678430" y="13007975"/>
          <a:ext cx="83185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137160</xdr:rowOff>
    </xdr:from>
    <xdr:to>
      <xdr:col>5</xdr:col>
      <xdr:colOff>409575</xdr:colOff>
      <xdr:row>78</xdr:row>
      <xdr:rowOff>67310</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45948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78</xdr:row>
      <xdr:rowOff>59055</xdr:rowOff>
    </xdr:from>
    <xdr:ext cx="53467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242945" y="13432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628650</xdr:colOff>
      <xdr:row>75</xdr:row>
      <xdr:rowOff>149225</xdr:rowOff>
    </xdr:from>
    <xdr:to>
      <xdr:col>4</xdr:col>
      <xdr:colOff>155575</xdr:colOff>
      <xdr:row>77</xdr:row>
      <xdr:rowOff>53340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894205" y="13007975"/>
          <a:ext cx="784225"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40640</xdr:rowOff>
    </xdr:from>
    <xdr:to>
      <xdr:col>4</xdr:col>
      <xdr:colOff>206375</xdr:colOff>
      <xdr:row>77</xdr:row>
      <xdr:rowOff>141605</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627630" y="13242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77</xdr:row>
      <xdr:rowOff>132715</xdr:rowOff>
    </xdr:from>
    <xdr:ext cx="534035" cy="2584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468245" y="13334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53340</xdr:rowOff>
    </xdr:from>
    <xdr:to>
      <xdr:col>2</xdr:col>
      <xdr:colOff>628650</xdr:colOff>
      <xdr:row>77</xdr:row>
      <xdr:rowOff>87630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071880" y="13254990"/>
          <a:ext cx="8223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87630</xdr:rowOff>
    </xdr:from>
    <xdr:to>
      <xdr:col>3</xdr:col>
      <xdr:colOff>3175</xdr:colOff>
      <xdr:row>78</xdr:row>
      <xdr:rowOff>17780</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852930" y="1328928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78</xdr:row>
      <xdr:rowOff>8890</xdr:rowOff>
    </xdr:from>
    <xdr:ext cx="534035" cy="2584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636395" y="13381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78740</xdr:rowOff>
    </xdr:from>
    <xdr:to>
      <xdr:col>1</xdr:col>
      <xdr:colOff>485775</xdr:colOff>
      <xdr:row>78</xdr:row>
      <xdr:rowOff>8890</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21080" y="132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78</xdr:row>
      <xdr:rowOff>0</xdr:rowOff>
    </xdr:from>
    <xdr:ext cx="53467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04545" y="13373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1008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3197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628650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52285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132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813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167640</xdr:rowOff>
    </xdr:from>
    <xdr:to>
      <xdr:col>6</xdr:col>
      <xdr:colOff>561975</xdr:colOff>
      <xdr:row>75</xdr:row>
      <xdr:rowOff>97790</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24053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19050</xdr:rowOff>
    </xdr:from>
    <xdr:ext cx="534670" cy="2584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342130" y="127063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53,779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156845</xdr:rowOff>
    </xdr:from>
    <xdr:to>
      <xdr:col>5</xdr:col>
      <xdr:colOff>409575</xdr:colOff>
      <xdr:row>76</xdr:row>
      <xdr:rowOff>86995</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45948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74</xdr:row>
      <xdr:rowOff>103505</xdr:rowOff>
    </xdr:from>
    <xdr:ext cx="534670" cy="25908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242945" y="12790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41,172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98425</xdr:rowOff>
    </xdr:from>
    <xdr:to>
      <xdr:col>4</xdr:col>
      <xdr:colOff>206375</xdr:colOff>
      <xdr:row>76</xdr:row>
      <xdr:rowOff>29210</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627630" y="12957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74</xdr:row>
      <xdr:rowOff>45085</xdr:rowOff>
    </xdr:from>
    <xdr:ext cx="534035" cy="2584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468245" y="12732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45,750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2540</xdr:rowOff>
    </xdr:from>
    <xdr:to>
      <xdr:col>3</xdr:col>
      <xdr:colOff>3175</xdr:colOff>
      <xdr:row>77</xdr:row>
      <xdr:rowOff>104140</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852930" y="1320419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75</xdr:row>
      <xdr:rowOff>121285</xdr:rowOff>
    </xdr:from>
    <xdr:ext cx="534035" cy="2584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636395" y="12980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26,275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36830</xdr:rowOff>
    </xdr:from>
    <xdr:to>
      <xdr:col>1</xdr:col>
      <xdr:colOff>485775</xdr:colOff>
      <xdr:row>77</xdr:row>
      <xdr:rowOff>138430</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2108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75</xdr:row>
      <xdr:rowOff>154940</xdr:rowOff>
    </xdr:from>
    <xdr:ext cx="534670" cy="2584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04545" y="13013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23,598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628650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03580" y="14287500"/>
          <a:ext cx="43338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3058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3058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628650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789430" y="146304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628650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789430" y="148336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281813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281813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628650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03580" y="15113000"/>
          <a:ext cx="43338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79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66548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628650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03580" y="17399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285" cy="2584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99060</xdr:rowOff>
    </xdr:from>
    <xdr:to>
      <xdr:col>7</xdr:col>
      <xdr:colOff>628650</xdr:colOff>
      <xdr:row>99</xdr:row>
      <xdr:rowOff>99060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03580" y="1707261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128270</xdr:rowOff>
    </xdr:from>
    <xdr:ext cx="530860" cy="25908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505" y="16930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628650</xdr:colOff>
      <xdr:row>97</xdr:row>
      <xdr:rowOff>114935</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03580" y="1674558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144145</xdr:rowOff>
    </xdr:from>
    <xdr:ext cx="530860" cy="2584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505" y="16603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628650</xdr:colOff>
      <xdr:row>95</xdr:row>
      <xdr:rowOff>132080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03580" y="1641983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94</xdr:row>
      <xdr:rowOff>160655</xdr:rowOff>
    </xdr:from>
    <xdr:ext cx="530860" cy="25908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50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628650</xdr:colOff>
      <xdr:row>93</xdr:row>
      <xdr:rowOff>147955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03580" y="1609280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628650</xdr:colOff>
      <xdr:row>91</xdr:row>
      <xdr:rowOff>164465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03580" y="15766415"/>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628650</xdr:colOff>
      <xdr:row>90</xdr:row>
      <xdr:rowOff>8890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03580" y="1543939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628650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03580" y="15113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628650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03580" y="15113000"/>
          <a:ext cx="43338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163195</xdr:rowOff>
    </xdr:from>
    <xdr:to>
      <xdr:col>6</xdr:col>
      <xdr:colOff>510540</xdr:colOff>
      <xdr:row>99</xdr:row>
      <xdr:rowOff>135890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289425" y="15593695"/>
          <a:ext cx="127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139700</xdr:rowOff>
    </xdr:from>
    <xdr:ext cx="534670" cy="259080"/>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342130" y="17113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135890</xdr:rowOff>
    </xdr:from>
    <xdr:to>
      <xdr:col>6</xdr:col>
      <xdr:colOff>600075</xdr:colOff>
      <xdr:row>99</xdr:row>
      <xdr:rowOff>135890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202430" y="1710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109855</xdr:rowOff>
    </xdr:from>
    <xdr:ext cx="598805" cy="2584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342130" y="15368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163195</xdr:rowOff>
    </xdr:from>
    <xdr:to>
      <xdr:col>6</xdr:col>
      <xdr:colOff>600075</xdr:colOff>
      <xdr:row>90</xdr:row>
      <xdr:rowOff>163195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202430" y="1559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163830</xdr:rowOff>
    </xdr:from>
    <xdr:to>
      <xdr:col>6</xdr:col>
      <xdr:colOff>511175</xdr:colOff>
      <xdr:row>97</xdr:row>
      <xdr:rowOff>46990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510280" y="16623030"/>
          <a:ext cx="7810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169545</xdr:rowOff>
    </xdr:from>
    <xdr:ext cx="534670" cy="2584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342130" y="16457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146685</xdr:rowOff>
    </xdr:from>
    <xdr:to>
      <xdr:col>6</xdr:col>
      <xdr:colOff>561975</xdr:colOff>
      <xdr:row>97</xdr:row>
      <xdr:rowOff>76835</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4240530" y="166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163830</xdr:rowOff>
    </xdr:from>
    <xdr:to>
      <xdr:col>5</xdr:col>
      <xdr:colOff>358775</xdr:colOff>
      <xdr:row>97</xdr:row>
      <xdr:rowOff>8890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678430" y="16623030"/>
          <a:ext cx="8318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68580</xdr:rowOff>
    </xdr:from>
    <xdr:to>
      <xdr:col>5</xdr:col>
      <xdr:colOff>409575</xdr:colOff>
      <xdr:row>97</xdr:row>
      <xdr:rowOff>170180</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3459480" y="1669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161290</xdr:rowOff>
    </xdr:from>
    <xdr:ext cx="53467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242945" y="16791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628650</xdr:colOff>
      <xdr:row>97</xdr:row>
      <xdr:rowOff>8890</xdr:rowOff>
    </xdr:from>
    <xdr:to>
      <xdr:col>4</xdr:col>
      <xdr:colOff>155575</xdr:colOff>
      <xdr:row>97</xdr:row>
      <xdr:rowOff>138430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894205" y="16639540"/>
          <a:ext cx="784225"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168910</xdr:rowOff>
    </xdr:from>
    <xdr:to>
      <xdr:col>4</xdr:col>
      <xdr:colOff>206375</xdr:colOff>
      <xdr:row>97</xdr:row>
      <xdr:rowOff>99060</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2627630" y="166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97</xdr:row>
      <xdr:rowOff>90170</xdr:rowOff>
    </xdr:from>
    <xdr:ext cx="53403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468245" y="16720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138430</xdr:rowOff>
    </xdr:from>
    <xdr:to>
      <xdr:col>2</xdr:col>
      <xdr:colOff>628650</xdr:colOff>
      <xdr:row>97</xdr:row>
      <xdr:rowOff>160020</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071880" y="16769080"/>
          <a:ext cx="8223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81915</xdr:rowOff>
    </xdr:from>
    <xdr:to>
      <xdr:col>3</xdr:col>
      <xdr:colOff>3175</xdr:colOff>
      <xdr:row>98</xdr:row>
      <xdr:rowOff>12065</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852930" y="16712565"/>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29210</xdr:rowOff>
    </xdr:from>
    <xdr:ext cx="534035" cy="2584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636395" y="16488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64770</xdr:rowOff>
    </xdr:from>
    <xdr:to>
      <xdr:col>1</xdr:col>
      <xdr:colOff>485775</xdr:colOff>
      <xdr:row>97</xdr:row>
      <xdr:rowOff>166370</xdr:rowOff>
    </xdr:to>
    <xdr:sp macro="" textlink="">
      <xdr:nvSpPr>
        <xdr:cNvPr id="251" name="フローチャート : 判断 250">
          <a:extLst>
            <a:ext uri="{FF2B5EF4-FFF2-40B4-BE49-F238E27FC236}">
              <a16:creationId xmlns:a16="http://schemas.microsoft.com/office/drawing/2014/main" id="{00000000-0008-0000-0600-0000FB000000}"/>
            </a:ext>
          </a:extLst>
        </xdr:cNvPr>
        <xdr:cNvSpPr/>
      </xdr:nvSpPr>
      <xdr:spPr>
        <a:xfrm>
          <a:off x="1021080" y="1669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11430</xdr:rowOff>
    </xdr:from>
    <xdr:ext cx="53467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04545" y="16470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1008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3197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628650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52285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32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813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167640</xdr:rowOff>
    </xdr:from>
    <xdr:to>
      <xdr:col>6</xdr:col>
      <xdr:colOff>561975</xdr:colOff>
      <xdr:row>97</xdr:row>
      <xdr:rowOff>97790</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4240530" y="166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146050</xdr:rowOff>
    </xdr:from>
    <xdr:ext cx="534670" cy="2584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342130" y="16605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66,273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113030</xdr:rowOff>
    </xdr:from>
    <xdr:to>
      <xdr:col>5</xdr:col>
      <xdr:colOff>409575</xdr:colOff>
      <xdr:row>97</xdr:row>
      <xdr:rowOff>43180</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3459480" y="165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59690</xdr:rowOff>
    </xdr:from>
    <xdr:ext cx="534670" cy="25908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242945" y="16347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71,310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129540</xdr:rowOff>
    </xdr:from>
    <xdr:to>
      <xdr:col>4</xdr:col>
      <xdr:colOff>206375</xdr:colOff>
      <xdr:row>97</xdr:row>
      <xdr:rowOff>59690</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262763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76200</xdr:rowOff>
    </xdr:from>
    <xdr:ext cx="534035" cy="2584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468245" y="16363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69,758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87630</xdr:rowOff>
    </xdr:from>
    <xdr:to>
      <xdr:col>3</xdr:col>
      <xdr:colOff>3175</xdr:colOff>
      <xdr:row>98</xdr:row>
      <xdr:rowOff>17780</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852930" y="1671828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8890</xdr:rowOff>
    </xdr:from>
    <xdr:ext cx="534035" cy="2584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636395" y="16810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57,882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109220</xdr:rowOff>
    </xdr:from>
    <xdr:to>
      <xdr:col>1</xdr:col>
      <xdr:colOff>485775</xdr:colOff>
      <xdr:row>98</xdr:row>
      <xdr:rowOff>39370</xdr:rowOff>
    </xdr:to>
    <xdr:sp macro="" textlink="">
      <xdr:nvSpPr>
        <xdr:cNvPr id="266" name="円/楕円 265">
          <a:extLst>
            <a:ext uri="{FF2B5EF4-FFF2-40B4-BE49-F238E27FC236}">
              <a16:creationId xmlns:a16="http://schemas.microsoft.com/office/drawing/2014/main" id="{00000000-0008-0000-0600-00000A010000}"/>
            </a:ext>
          </a:extLst>
        </xdr:cNvPr>
        <xdr:cNvSpPr/>
      </xdr:nvSpPr>
      <xdr:spPr>
        <a:xfrm>
          <a:off x="102108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30480</xdr:rowOff>
    </xdr:from>
    <xdr:ext cx="534670" cy="2584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04545" y="16832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55,882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088380" y="4000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215380" y="4343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215380" y="4546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11708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11708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628650</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180705" y="43434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628650</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180705" y="45466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088380" y="4826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250" cy="22479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5028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088380" y="7112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99060</xdr:rowOff>
    </xdr:from>
    <xdr:to>
      <xdr:col>16</xdr:col>
      <xdr:colOff>307975</xdr:colOff>
      <xdr:row>39</xdr:row>
      <xdr:rowOff>99060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088380" y="678561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128270</xdr:rowOff>
    </xdr:from>
    <xdr:ext cx="248285"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83946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088380" y="6458585"/>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36</xdr:row>
      <xdr:rowOff>144145</xdr:rowOff>
    </xdr:from>
    <xdr:ext cx="595630" cy="2584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549900" y="6316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088380" y="613283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34</xdr:row>
      <xdr:rowOff>160655</xdr:rowOff>
    </xdr:from>
    <xdr:ext cx="595630" cy="25908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549900" y="5989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088380" y="5805805"/>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33</xdr:row>
      <xdr:rowOff>6350</xdr:rowOff>
    </xdr:from>
    <xdr:ext cx="595630" cy="2584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549900" y="5664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088380" y="5479415"/>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22225</xdr:rowOff>
    </xdr:from>
    <xdr:ext cx="595630" cy="2584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554990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088380" y="515239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38100</xdr:rowOff>
    </xdr:from>
    <xdr:ext cx="595630" cy="259080"/>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54990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088380" y="482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5630" cy="2584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554990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088380" y="4826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12065</xdr:rowOff>
    </xdr:from>
    <xdr:to>
      <xdr:col>15</xdr:col>
      <xdr:colOff>180340</xdr:colOff>
      <xdr:row>38</xdr:row>
      <xdr:rowOff>146050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17075" y="5155565"/>
          <a:ext cx="127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149860</xdr:rowOff>
    </xdr:from>
    <xdr:ext cx="534035" cy="259080"/>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9669780" y="6664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146050</xdr:rowOff>
    </xdr:from>
    <xdr:to>
      <xdr:col>15</xdr:col>
      <xdr:colOff>269875</xdr:colOff>
      <xdr:row>38</xdr:row>
      <xdr:rowOff>146050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530080" y="666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130175</xdr:rowOff>
    </xdr:from>
    <xdr:ext cx="598170" cy="259080"/>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9669780" y="49307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12065</xdr:rowOff>
    </xdr:from>
    <xdr:to>
      <xdr:col>15</xdr:col>
      <xdr:colOff>269875</xdr:colOff>
      <xdr:row>30</xdr:row>
      <xdr:rowOff>12065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530080" y="5155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36830</xdr:rowOff>
    </xdr:from>
    <xdr:to>
      <xdr:col>15</xdr:col>
      <xdr:colOff>180975</xdr:colOff>
      <xdr:row>37</xdr:row>
      <xdr:rowOff>99695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837930" y="6380480"/>
          <a:ext cx="78105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165100</xdr:rowOff>
    </xdr:from>
    <xdr:ext cx="598170" cy="259080"/>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9669780" y="599440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142240</xdr:rowOff>
    </xdr:from>
    <xdr:to>
      <xdr:col>15</xdr:col>
      <xdr:colOff>231775</xdr:colOff>
      <xdr:row>36</xdr:row>
      <xdr:rowOff>72390</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956818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36830</xdr:rowOff>
    </xdr:from>
    <xdr:to>
      <xdr:col>14</xdr:col>
      <xdr:colOff>28575</xdr:colOff>
      <xdr:row>37</xdr:row>
      <xdr:rowOff>167640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063230" y="6380480"/>
          <a:ext cx="7747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628650</xdr:colOff>
      <xdr:row>36</xdr:row>
      <xdr:rowOff>142240</xdr:rowOff>
    </xdr:from>
    <xdr:to>
      <xdr:col>14</xdr:col>
      <xdr:colOff>79375</xdr:colOff>
      <xdr:row>37</xdr:row>
      <xdr:rowOff>72390</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8809355" y="6314440"/>
          <a:ext cx="793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35</xdr:row>
      <xdr:rowOff>88900</xdr:rowOff>
    </xdr:from>
    <xdr:ext cx="598805" cy="2584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95360" y="60896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167640</xdr:rowOff>
    </xdr:from>
    <xdr:to>
      <xdr:col>12</xdr:col>
      <xdr:colOff>511175</xdr:colOff>
      <xdr:row>38</xdr:row>
      <xdr:rowOff>33020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231380" y="6511290"/>
          <a:ext cx="8318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150495</xdr:rowOff>
    </xdr:from>
    <xdr:to>
      <xdr:col>12</xdr:col>
      <xdr:colOff>561975</xdr:colOff>
      <xdr:row>37</xdr:row>
      <xdr:rowOff>80645</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801243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35</xdr:row>
      <xdr:rowOff>97790</xdr:rowOff>
    </xdr:from>
    <xdr:ext cx="598170" cy="2584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763510" y="60985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33020</xdr:rowOff>
    </xdr:from>
    <xdr:to>
      <xdr:col>11</xdr:col>
      <xdr:colOff>307975</xdr:colOff>
      <xdr:row>38</xdr:row>
      <xdr:rowOff>45085</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399530" y="6548120"/>
          <a:ext cx="8318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19050</xdr:rowOff>
    </xdr:from>
    <xdr:to>
      <xdr:col>11</xdr:col>
      <xdr:colOff>358775</xdr:colOff>
      <xdr:row>37</xdr:row>
      <xdr:rowOff>120650</xdr:rowOff>
    </xdr:to>
    <xdr:sp macro="" textlink="">
      <xdr:nvSpPr>
        <xdr:cNvPr id="308" name="フローチャート : 判断 307">
          <a:extLst>
            <a:ext uri="{FF2B5EF4-FFF2-40B4-BE49-F238E27FC236}">
              <a16:creationId xmlns:a16="http://schemas.microsoft.com/office/drawing/2014/main" id="{00000000-0008-0000-0600-000034010000}"/>
            </a:ext>
          </a:extLst>
        </xdr:cNvPr>
        <xdr:cNvSpPr/>
      </xdr:nvSpPr>
      <xdr:spPr>
        <a:xfrm>
          <a:off x="718058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35</xdr:row>
      <xdr:rowOff>137160</xdr:rowOff>
    </xdr:from>
    <xdr:ext cx="59817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931660" y="6137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45720</xdr:rowOff>
    </xdr:from>
    <xdr:to>
      <xdr:col>10</xdr:col>
      <xdr:colOff>155575</xdr:colOff>
      <xdr:row>37</xdr:row>
      <xdr:rowOff>147320</xdr:rowOff>
    </xdr:to>
    <xdr:sp macro="" textlink="">
      <xdr:nvSpPr>
        <xdr:cNvPr id="310" name="フローチャート : 判断 309">
          <a:extLst>
            <a:ext uri="{FF2B5EF4-FFF2-40B4-BE49-F238E27FC236}">
              <a16:creationId xmlns:a16="http://schemas.microsoft.com/office/drawing/2014/main" id="{00000000-0008-0000-0600-000036010000}"/>
            </a:ext>
          </a:extLst>
        </xdr:cNvPr>
        <xdr:cNvSpPr/>
      </xdr:nvSpPr>
      <xdr:spPr>
        <a:xfrm>
          <a:off x="6348730" y="63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35</xdr:row>
      <xdr:rowOff>163830</xdr:rowOff>
    </xdr:from>
    <xdr:ext cx="598805"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156960" y="6164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628650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3800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7045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8727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61365"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04088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6200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2661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48895</xdr:rowOff>
    </xdr:from>
    <xdr:to>
      <xdr:col>15</xdr:col>
      <xdr:colOff>231775</xdr:colOff>
      <xdr:row>37</xdr:row>
      <xdr:rowOff>150495</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956818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27305</xdr:rowOff>
    </xdr:from>
    <xdr:ext cx="598170" cy="259080"/>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9669780" y="6370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104,707</a:t>
          </a:r>
          <a:endParaRPr kumimoji="1" lang="ja-JP" altLang="en-US" sz="1000" b="1">
            <a:solidFill>
              <a:srgbClr val="FF0000"/>
            </a:solidFill>
            <a:latin typeface="ＭＳ Ｐゴシック"/>
          </a:endParaRPr>
        </a:p>
      </xdr:txBody>
    </xdr:sp>
    <xdr:clientData/>
  </xdr:oneCellAnchor>
  <xdr:twoCellAnchor>
    <xdr:from>
      <xdr:col>13</xdr:col>
      <xdr:colOff>628650</xdr:colOff>
      <xdr:row>36</xdr:row>
      <xdr:rowOff>157480</xdr:rowOff>
    </xdr:from>
    <xdr:to>
      <xdr:col>14</xdr:col>
      <xdr:colOff>79375</xdr:colOff>
      <xdr:row>37</xdr:row>
      <xdr:rowOff>87630</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8809355" y="6329680"/>
          <a:ext cx="793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37</xdr:row>
      <xdr:rowOff>78740</xdr:rowOff>
    </xdr:from>
    <xdr:ext cx="598805"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595360" y="6422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123,922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116840</xdr:rowOff>
    </xdr:from>
    <xdr:to>
      <xdr:col>12</xdr:col>
      <xdr:colOff>561975</xdr:colOff>
      <xdr:row>38</xdr:row>
      <xdr:rowOff>46990</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801243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38</xdr:row>
      <xdr:rowOff>38100</xdr:rowOff>
    </xdr:from>
    <xdr:ext cx="534670" cy="25908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795895" y="6553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83,889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153670</xdr:rowOff>
    </xdr:from>
    <xdr:to>
      <xdr:col>11</xdr:col>
      <xdr:colOff>358775</xdr:colOff>
      <xdr:row>38</xdr:row>
      <xdr:rowOff>83820</xdr:rowOff>
    </xdr:to>
    <xdr:sp macro="" textlink="">
      <xdr:nvSpPr>
        <xdr:cNvPr id="323" name="円/楕円 322">
          <a:extLst>
            <a:ext uri="{FF2B5EF4-FFF2-40B4-BE49-F238E27FC236}">
              <a16:creationId xmlns:a16="http://schemas.microsoft.com/office/drawing/2014/main" id="{00000000-0008-0000-0600-000043010000}"/>
            </a:ext>
          </a:extLst>
        </xdr:cNvPr>
        <xdr:cNvSpPr/>
      </xdr:nvSpPr>
      <xdr:spPr>
        <a:xfrm>
          <a:off x="718058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38</xdr:row>
      <xdr:rowOff>74930</xdr:rowOff>
    </xdr:from>
    <xdr:ext cx="534035" cy="2584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964045" y="6590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72,721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166370</xdr:rowOff>
    </xdr:from>
    <xdr:to>
      <xdr:col>10</xdr:col>
      <xdr:colOff>155575</xdr:colOff>
      <xdr:row>38</xdr:row>
      <xdr:rowOff>95885</xdr:rowOff>
    </xdr:to>
    <xdr:sp macro="" textlink="">
      <xdr:nvSpPr>
        <xdr:cNvPr id="325" name="円/楕円 324">
          <a:extLst>
            <a:ext uri="{FF2B5EF4-FFF2-40B4-BE49-F238E27FC236}">
              <a16:creationId xmlns:a16="http://schemas.microsoft.com/office/drawing/2014/main" id="{00000000-0008-0000-0600-000045010000}"/>
            </a:ext>
          </a:extLst>
        </xdr:cNvPr>
        <xdr:cNvSpPr/>
      </xdr:nvSpPr>
      <xdr:spPr>
        <a:xfrm>
          <a:off x="634873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523240</xdr:colOff>
      <xdr:row>38</xdr:row>
      <xdr:rowOff>86995</xdr:rowOff>
    </xdr:from>
    <xdr:ext cx="534035" cy="2584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189345" y="6602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68,881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088380" y="7429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215380" y="7772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215380" y="7975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11708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11708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628650</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180705" y="77724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628650</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180705" y="79756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088380" y="8255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250" cy="22479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5028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088380" y="10541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088380" y="10160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73660</xdr:rowOff>
    </xdr:from>
    <xdr:ext cx="248285"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83946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088380" y="9779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56</xdr:row>
      <xdr:rowOff>35560</xdr:rowOff>
    </xdr:from>
    <xdr:ext cx="685165" cy="25908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45973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088380" y="9398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53</xdr:row>
      <xdr:rowOff>168910</xdr:rowOff>
    </xdr:from>
    <xdr:ext cx="685165" cy="2584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45973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088380" y="9017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51</xdr:row>
      <xdr:rowOff>130810</xdr:rowOff>
    </xdr:from>
    <xdr:ext cx="685165" cy="259080"/>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45973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088380" y="863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49</xdr:row>
      <xdr:rowOff>92710</xdr:rowOff>
    </xdr:from>
    <xdr:ext cx="685165" cy="259080"/>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45973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088380" y="8255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165" cy="2584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45973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088380" y="8255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12065</xdr:rowOff>
    </xdr:from>
    <xdr:to>
      <xdr:col>15</xdr:col>
      <xdr:colOff>180340</xdr:colOff>
      <xdr:row>59</xdr:row>
      <xdr:rowOff>33655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17075" y="8756015"/>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37465</xdr:rowOff>
    </xdr:from>
    <xdr:ext cx="534035" cy="259080"/>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9669780" y="10153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33655</xdr:rowOff>
    </xdr:from>
    <xdr:to>
      <xdr:col>15</xdr:col>
      <xdr:colOff>269875</xdr:colOff>
      <xdr:row>59</xdr:row>
      <xdr:rowOff>33655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530080" y="10149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130175</xdr:rowOff>
    </xdr:from>
    <xdr:ext cx="689610" cy="259080"/>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9669780" y="853122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12065</xdr:rowOff>
    </xdr:from>
    <xdr:to>
      <xdr:col>15</xdr:col>
      <xdr:colOff>269875</xdr:colOff>
      <xdr:row>51</xdr:row>
      <xdr:rowOff>12065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530080" y="8756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90805</xdr:rowOff>
    </xdr:from>
    <xdr:to>
      <xdr:col>15</xdr:col>
      <xdr:colOff>180975</xdr:colOff>
      <xdr:row>58</xdr:row>
      <xdr:rowOff>137795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837930" y="10034905"/>
          <a:ext cx="7810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32385</xdr:rowOff>
    </xdr:from>
    <xdr:ext cx="598170" cy="2584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9669780" y="997648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53975</xdr:rowOff>
    </xdr:from>
    <xdr:to>
      <xdr:col>15</xdr:col>
      <xdr:colOff>231775</xdr:colOff>
      <xdr:row>58</xdr:row>
      <xdr:rowOff>155575</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956818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137795</xdr:rowOff>
    </xdr:from>
    <xdr:to>
      <xdr:col>14</xdr:col>
      <xdr:colOff>28575</xdr:colOff>
      <xdr:row>58</xdr:row>
      <xdr:rowOff>165100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063230" y="10081895"/>
          <a:ext cx="7747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628650</xdr:colOff>
      <xdr:row>58</xdr:row>
      <xdr:rowOff>71755</xdr:rowOff>
    </xdr:from>
    <xdr:to>
      <xdr:col>14</xdr:col>
      <xdr:colOff>79375</xdr:colOff>
      <xdr:row>59</xdr:row>
      <xdr:rowOff>1905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8809355" y="10015855"/>
          <a:ext cx="793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57</xdr:row>
      <xdr:rowOff>18415</xdr:rowOff>
    </xdr:from>
    <xdr:ext cx="598805" cy="2584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95360" y="9791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165100</xdr:rowOff>
    </xdr:from>
    <xdr:to>
      <xdr:col>12</xdr:col>
      <xdr:colOff>511175</xdr:colOff>
      <xdr:row>59</xdr:row>
      <xdr:rowOff>8890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231380" y="10109200"/>
          <a:ext cx="8318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60960</xdr:rowOff>
    </xdr:from>
    <xdr:to>
      <xdr:col>12</xdr:col>
      <xdr:colOff>561975</xdr:colOff>
      <xdr:row>58</xdr:row>
      <xdr:rowOff>162560</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801243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57</xdr:row>
      <xdr:rowOff>7620</xdr:rowOff>
    </xdr:from>
    <xdr:ext cx="598170" cy="2584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763510" y="97802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8890</xdr:rowOff>
    </xdr:from>
    <xdr:to>
      <xdr:col>11</xdr:col>
      <xdr:colOff>307975</xdr:colOff>
      <xdr:row>59</xdr:row>
      <xdr:rowOff>13335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399530" y="10124440"/>
          <a:ext cx="8318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64770</xdr:rowOff>
    </xdr:from>
    <xdr:to>
      <xdr:col>11</xdr:col>
      <xdr:colOff>358775</xdr:colOff>
      <xdr:row>58</xdr:row>
      <xdr:rowOff>166370</xdr:rowOff>
    </xdr:to>
    <xdr:sp macro="" textlink="">
      <xdr:nvSpPr>
        <xdr:cNvPr id="365" name="フローチャート : 判断 364">
          <a:extLst>
            <a:ext uri="{FF2B5EF4-FFF2-40B4-BE49-F238E27FC236}">
              <a16:creationId xmlns:a16="http://schemas.microsoft.com/office/drawing/2014/main" id="{00000000-0008-0000-0600-00006D010000}"/>
            </a:ext>
          </a:extLst>
        </xdr:cNvPr>
        <xdr:cNvSpPr/>
      </xdr:nvSpPr>
      <xdr:spPr>
        <a:xfrm>
          <a:off x="718058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57</xdr:row>
      <xdr:rowOff>11430</xdr:rowOff>
    </xdr:from>
    <xdr:ext cx="59817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931660" y="9784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80645</xdr:rowOff>
    </xdr:from>
    <xdr:to>
      <xdr:col>10</xdr:col>
      <xdr:colOff>155575</xdr:colOff>
      <xdr:row>59</xdr:row>
      <xdr:rowOff>10795</xdr:rowOff>
    </xdr:to>
    <xdr:sp macro="" textlink="">
      <xdr:nvSpPr>
        <xdr:cNvPr id="367" name="フローチャート : 判断 366">
          <a:extLst>
            <a:ext uri="{FF2B5EF4-FFF2-40B4-BE49-F238E27FC236}">
              <a16:creationId xmlns:a16="http://schemas.microsoft.com/office/drawing/2014/main" id="{00000000-0008-0000-0600-00006F010000}"/>
            </a:ext>
          </a:extLst>
        </xdr:cNvPr>
        <xdr:cNvSpPr/>
      </xdr:nvSpPr>
      <xdr:spPr>
        <a:xfrm>
          <a:off x="634873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57</xdr:row>
      <xdr:rowOff>27305</xdr:rowOff>
    </xdr:from>
    <xdr:ext cx="598805"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156960" y="9799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628650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3800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7045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8727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61365"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04088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6200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2661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40640</xdr:rowOff>
    </xdr:from>
    <xdr:to>
      <xdr:col>15</xdr:col>
      <xdr:colOff>231775</xdr:colOff>
      <xdr:row>58</xdr:row>
      <xdr:rowOff>141605</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956818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170815</xdr:rowOff>
    </xdr:from>
    <xdr:ext cx="598170" cy="2584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9669780" y="9772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328,605</a:t>
          </a:r>
          <a:endParaRPr kumimoji="1" lang="ja-JP" altLang="en-US" sz="1000" b="1">
            <a:solidFill>
              <a:srgbClr val="FF0000"/>
            </a:solidFill>
            <a:latin typeface="ＭＳ Ｐゴシック"/>
          </a:endParaRPr>
        </a:p>
      </xdr:txBody>
    </xdr:sp>
    <xdr:clientData/>
  </xdr:oneCellAnchor>
  <xdr:twoCellAnchor>
    <xdr:from>
      <xdr:col>13</xdr:col>
      <xdr:colOff>628650</xdr:colOff>
      <xdr:row>58</xdr:row>
      <xdr:rowOff>86995</xdr:rowOff>
    </xdr:from>
    <xdr:to>
      <xdr:col>14</xdr:col>
      <xdr:colOff>79375</xdr:colOff>
      <xdr:row>59</xdr:row>
      <xdr:rowOff>17780</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8809355" y="10031095"/>
          <a:ext cx="7937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59</xdr:row>
      <xdr:rowOff>8255</xdr:rowOff>
    </xdr:from>
    <xdr:ext cx="598805" cy="2584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595360" y="101238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204,996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114300</xdr:rowOff>
    </xdr:from>
    <xdr:to>
      <xdr:col>12</xdr:col>
      <xdr:colOff>561975</xdr:colOff>
      <xdr:row>59</xdr:row>
      <xdr:rowOff>44450</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801243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59</xdr:row>
      <xdr:rowOff>35560</xdr:rowOff>
    </xdr:from>
    <xdr:ext cx="598170" cy="25908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763510" y="10151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133,675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129540</xdr:rowOff>
    </xdr:from>
    <xdr:to>
      <xdr:col>11</xdr:col>
      <xdr:colOff>358775</xdr:colOff>
      <xdr:row>59</xdr:row>
      <xdr:rowOff>59690</xdr:rowOff>
    </xdr:to>
    <xdr:sp macro="" textlink="">
      <xdr:nvSpPr>
        <xdr:cNvPr id="380" name="円/楕円 379">
          <a:extLst>
            <a:ext uri="{FF2B5EF4-FFF2-40B4-BE49-F238E27FC236}">
              <a16:creationId xmlns:a16="http://schemas.microsoft.com/office/drawing/2014/main" id="{00000000-0008-0000-0600-00007C010000}"/>
            </a:ext>
          </a:extLst>
        </xdr:cNvPr>
        <xdr:cNvSpPr/>
      </xdr:nvSpPr>
      <xdr:spPr>
        <a:xfrm>
          <a:off x="718058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59</xdr:row>
      <xdr:rowOff>50800</xdr:rowOff>
    </xdr:from>
    <xdr:ext cx="534035" cy="259080"/>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964045" y="10166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93,068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133985</xdr:rowOff>
    </xdr:from>
    <xdr:to>
      <xdr:col>10</xdr:col>
      <xdr:colOff>155575</xdr:colOff>
      <xdr:row>59</xdr:row>
      <xdr:rowOff>64135</xdr:rowOff>
    </xdr:to>
    <xdr:sp macro="" textlink="">
      <xdr:nvSpPr>
        <xdr:cNvPr id="382" name="円/楕円 381">
          <a:extLst>
            <a:ext uri="{FF2B5EF4-FFF2-40B4-BE49-F238E27FC236}">
              <a16:creationId xmlns:a16="http://schemas.microsoft.com/office/drawing/2014/main" id="{00000000-0008-0000-0600-00007E010000}"/>
            </a:ext>
          </a:extLst>
        </xdr:cNvPr>
        <xdr:cNvSpPr/>
      </xdr:nvSpPr>
      <xdr:spPr>
        <a:xfrm>
          <a:off x="634873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523240</xdr:colOff>
      <xdr:row>59</xdr:row>
      <xdr:rowOff>55245</xdr:rowOff>
    </xdr:from>
    <xdr:ext cx="534035" cy="2584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189345" y="10170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81,271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088380" y="10858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215380" y="11201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215380" y="11404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11708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11708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628650</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180705" y="112014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628650</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180705" y="114046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088380" y="11684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250" cy="22479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5028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088380" y="13970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088380" y="13589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285" cy="25908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83946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088380" y="13208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35560</xdr:rowOff>
    </xdr:from>
    <xdr:ext cx="595630" cy="25908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54990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088380" y="12827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95630" cy="2584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54990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088380" y="1244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95630" cy="25908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54990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088380" y="12065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69</xdr:row>
      <xdr:rowOff>92710</xdr:rowOff>
    </xdr:from>
    <xdr:ext cx="685165" cy="259080"/>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45973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088380" y="11684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67</xdr:row>
      <xdr:rowOff>54610</xdr:rowOff>
    </xdr:from>
    <xdr:ext cx="685165" cy="2584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45973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088380" y="11684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121920</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17075" y="122948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48260</xdr:rowOff>
    </xdr:from>
    <xdr:ext cx="248920" cy="259080"/>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9669780" y="13592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53008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68580</xdr:rowOff>
    </xdr:from>
    <xdr:ext cx="689610" cy="259080"/>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9669780" y="1207008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121920</xdr:rowOff>
    </xdr:from>
    <xdr:to>
      <xdr:col>15</xdr:col>
      <xdr:colOff>269875</xdr:colOff>
      <xdr:row>71</xdr:row>
      <xdr:rowOff>121920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530080" y="1229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146685</xdr:rowOff>
    </xdr:from>
    <xdr:to>
      <xdr:col>15</xdr:col>
      <xdr:colOff>180975</xdr:colOff>
      <xdr:row>78</xdr:row>
      <xdr:rowOff>151765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837930" y="13348335"/>
          <a:ext cx="78105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22860</xdr:rowOff>
    </xdr:from>
    <xdr:ext cx="534035" cy="259080"/>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9669780" y="1339596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44450</xdr:rowOff>
    </xdr:from>
    <xdr:to>
      <xdr:col>15</xdr:col>
      <xdr:colOff>231775</xdr:colOff>
      <xdr:row>78</xdr:row>
      <xdr:rowOff>146050</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956818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151765</xdr:rowOff>
    </xdr:from>
    <xdr:to>
      <xdr:col>14</xdr:col>
      <xdr:colOff>28575</xdr:colOff>
      <xdr:row>79</xdr:row>
      <xdr:rowOff>19685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063230" y="13524865"/>
          <a:ext cx="7747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628650</xdr:colOff>
      <xdr:row>78</xdr:row>
      <xdr:rowOff>33655</xdr:rowOff>
    </xdr:from>
    <xdr:to>
      <xdr:col>14</xdr:col>
      <xdr:colOff>79375</xdr:colOff>
      <xdr:row>78</xdr:row>
      <xdr:rowOff>135255</xdr:rowOff>
    </xdr:to>
    <xdr:sp macro="" textlink="">
      <xdr:nvSpPr>
        <xdr:cNvPr id="416" name="フローチャート : 判断 415">
          <a:extLst>
            <a:ext uri="{FF2B5EF4-FFF2-40B4-BE49-F238E27FC236}">
              <a16:creationId xmlns:a16="http://schemas.microsoft.com/office/drawing/2014/main" id="{00000000-0008-0000-0600-0000A0010000}"/>
            </a:ext>
          </a:extLst>
        </xdr:cNvPr>
        <xdr:cNvSpPr/>
      </xdr:nvSpPr>
      <xdr:spPr>
        <a:xfrm>
          <a:off x="8809355" y="13406755"/>
          <a:ext cx="793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76</xdr:row>
      <xdr:rowOff>151765</xdr:rowOff>
    </xdr:from>
    <xdr:ext cx="598805"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95360" y="1318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15240</xdr:rowOff>
    </xdr:from>
    <xdr:to>
      <xdr:col>12</xdr:col>
      <xdr:colOff>561975</xdr:colOff>
      <xdr:row>78</xdr:row>
      <xdr:rowOff>116840</xdr:rowOff>
    </xdr:to>
    <xdr:sp macro="" textlink="">
      <xdr:nvSpPr>
        <xdr:cNvPr id="418" name="フローチャート : 判断 417">
          <a:extLst>
            <a:ext uri="{FF2B5EF4-FFF2-40B4-BE49-F238E27FC236}">
              <a16:creationId xmlns:a16="http://schemas.microsoft.com/office/drawing/2014/main" id="{00000000-0008-0000-0600-0000A2010000}"/>
            </a:ext>
          </a:extLst>
        </xdr:cNvPr>
        <xdr:cNvSpPr/>
      </xdr:nvSpPr>
      <xdr:spPr>
        <a:xfrm>
          <a:off x="801243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76</xdr:row>
      <xdr:rowOff>133350</xdr:rowOff>
    </xdr:from>
    <xdr:ext cx="598170" cy="2584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763510" y="13163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628650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3800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7045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8727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61365"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04088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2661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95885</xdr:rowOff>
    </xdr:from>
    <xdr:to>
      <xdr:col>15</xdr:col>
      <xdr:colOff>231775</xdr:colOff>
      <xdr:row>78</xdr:row>
      <xdr:rowOff>26035</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956818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118745</xdr:rowOff>
    </xdr:from>
    <xdr:ext cx="598170" cy="259080"/>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9669780" y="131489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189,608</a:t>
          </a:r>
          <a:endParaRPr kumimoji="1" lang="ja-JP" altLang="en-US" sz="1000" b="1">
            <a:solidFill>
              <a:srgbClr val="FF0000"/>
            </a:solidFill>
            <a:latin typeface="ＭＳ Ｐゴシック"/>
          </a:endParaRPr>
        </a:p>
      </xdr:txBody>
    </xdr:sp>
    <xdr:clientData/>
  </xdr:oneCellAnchor>
  <xdr:twoCellAnchor>
    <xdr:from>
      <xdr:col>13</xdr:col>
      <xdr:colOff>628650</xdr:colOff>
      <xdr:row>78</xdr:row>
      <xdr:rowOff>100965</xdr:rowOff>
    </xdr:from>
    <xdr:to>
      <xdr:col>14</xdr:col>
      <xdr:colOff>79375</xdr:colOff>
      <xdr:row>79</xdr:row>
      <xdr:rowOff>31115</xdr:rowOff>
    </xdr:to>
    <xdr:sp macro="" textlink="">
      <xdr:nvSpPr>
        <xdr:cNvPr id="427" name="円/楕円 426">
          <a:extLst>
            <a:ext uri="{FF2B5EF4-FFF2-40B4-BE49-F238E27FC236}">
              <a16:creationId xmlns:a16="http://schemas.microsoft.com/office/drawing/2014/main" id="{00000000-0008-0000-0600-0000AB010000}"/>
            </a:ext>
          </a:extLst>
        </xdr:cNvPr>
        <xdr:cNvSpPr/>
      </xdr:nvSpPr>
      <xdr:spPr>
        <a:xfrm>
          <a:off x="8809355" y="13474065"/>
          <a:ext cx="793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79</xdr:row>
      <xdr:rowOff>22225</xdr:rowOff>
    </xdr:from>
    <xdr:ext cx="534035" cy="2584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627745" y="13566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50,440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140335</xdr:rowOff>
    </xdr:from>
    <xdr:to>
      <xdr:col>12</xdr:col>
      <xdr:colOff>561975</xdr:colOff>
      <xdr:row>79</xdr:row>
      <xdr:rowOff>70485</xdr:rowOff>
    </xdr:to>
    <xdr:sp macro="" textlink="">
      <xdr:nvSpPr>
        <xdr:cNvPr id="429" name="円/楕円 428">
          <a:extLst>
            <a:ext uri="{FF2B5EF4-FFF2-40B4-BE49-F238E27FC236}">
              <a16:creationId xmlns:a16="http://schemas.microsoft.com/office/drawing/2014/main" id="{00000000-0008-0000-0600-0000AD010000}"/>
            </a:ext>
          </a:extLst>
        </xdr:cNvPr>
        <xdr:cNvSpPr/>
      </xdr:nvSpPr>
      <xdr:spPr>
        <a:xfrm>
          <a:off x="801243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79</xdr:row>
      <xdr:rowOff>61595</xdr:rowOff>
    </xdr:from>
    <xdr:ext cx="53467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795895" y="13606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19,332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088380" y="14287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215380" y="14630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215380" y="14833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11708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11708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628650</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180705" y="146304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628650</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180705" y="148336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088380" y="15113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250" cy="224790"/>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5028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088380" y="17399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088380" y="17018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285" cy="25908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83946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088380" y="16637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96</xdr:row>
      <xdr:rowOff>35560</xdr:rowOff>
    </xdr:from>
    <xdr:ext cx="685165" cy="25908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459730" y="1649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088380" y="1625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93</xdr:row>
      <xdr:rowOff>168910</xdr:rowOff>
    </xdr:from>
    <xdr:ext cx="685165" cy="2584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459730"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088380" y="15875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91</xdr:row>
      <xdr:rowOff>130810</xdr:rowOff>
    </xdr:from>
    <xdr:ext cx="685165" cy="25908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459730" y="1573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088380" y="15494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92710</xdr:rowOff>
    </xdr:from>
    <xdr:ext cx="685165" cy="25908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45973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088380" y="15113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165" cy="2584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45973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088380" y="15113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111125</xdr:rowOff>
    </xdr:from>
    <xdr:to>
      <xdr:col>15</xdr:col>
      <xdr:colOff>180340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17075" y="15713075"/>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48260</xdr:rowOff>
    </xdr:from>
    <xdr:ext cx="248920" cy="259080"/>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9669780" y="17021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53008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57785</xdr:rowOff>
    </xdr:from>
    <xdr:ext cx="689610" cy="259080"/>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9669780" y="1548828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111125</xdr:rowOff>
    </xdr:from>
    <xdr:to>
      <xdr:col>15</xdr:col>
      <xdr:colOff>269875</xdr:colOff>
      <xdr:row>91</xdr:row>
      <xdr:rowOff>111125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530080" y="1571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158115</xdr:rowOff>
    </xdr:from>
    <xdr:to>
      <xdr:col>15</xdr:col>
      <xdr:colOff>180975</xdr:colOff>
      <xdr:row>98</xdr:row>
      <xdr:rowOff>163830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837930" y="16960215"/>
          <a:ext cx="7810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132080</xdr:rowOff>
    </xdr:from>
    <xdr:ext cx="598170" cy="2584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9669780" y="1676273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109220</xdr:rowOff>
    </xdr:from>
    <xdr:to>
      <xdr:col>15</xdr:col>
      <xdr:colOff>231775</xdr:colOff>
      <xdr:row>99</xdr:row>
      <xdr:rowOff>39370</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9568180" y="1691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158115</xdr:rowOff>
    </xdr:from>
    <xdr:to>
      <xdr:col>14</xdr:col>
      <xdr:colOff>28575</xdr:colOff>
      <xdr:row>99</xdr:row>
      <xdr:rowOff>4445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063230" y="16960215"/>
          <a:ext cx="7747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628650</xdr:colOff>
      <xdr:row>98</xdr:row>
      <xdr:rowOff>125730</xdr:rowOff>
    </xdr:from>
    <xdr:to>
      <xdr:col>14</xdr:col>
      <xdr:colOff>79375</xdr:colOff>
      <xdr:row>99</xdr:row>
      <xdr:rowOff>55880</xdr:rowOff>
    </xdr:to>
    <xdr:sp macro="" textlink="">
      <xdr:nvSpPr>
        <xdr:cNvPr id="463" name="フローチャート : 判断 462">
          <a:extLst>
            <a:ext uri="{FF2B5EF4-FFF2-40B4-BE49-F238E27FC236}">
              <a16:creationId xmlns:a16="http://schemas.microsoft.com/office/drawing/2014/main" id="{00000000-0008-0000-0600-0000CF010000}"/>
            </a:ext>
          </a:extLst>
        </xdr:cNvPr>
        <xdr:cNvSpPr/>
      </xdr:nvSpPr>
      <xdr:spPr>
        <a:xfrm>
          <a:off x="8809355" y="16927830"/>
          <a:ext cx="793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99</xdr:row>
      <xdr:rowOff>46990</xdr:rowOff>
    </xdr:from>
    <xdr:ext cx="598805" cy="25908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595360" y="17020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115570</xdr:rowOff>
    </xdr:from>
    <xdr:to>
      <xdr:col>12</xdr:col>
      <xdr:colOff>561975</xdr:colOff>
      <xdr:row>99</xdr:row>
      <xdr:rowOff>45720</xdr:rowOff>
    </xdr:to>
    <xdr:sp macro="" textlink="">
      <xdr:nvSpPr>
        <xdr:cNvPr id="465" name="フローチャート : 判断 464">
          <a:extLst>
            <a:ext uri="{FF2B5EF4-FFF2-40B4-BE49-F238E27FC236}">
              <a16:creationId xmlns:a16="http://schemas.microsoft.com/office/drawing/2014/main" id="{00000000-0008-0000-0600-0000D1010000}"/>
            </a:ext>
          </a:extLst>
        </xdr:cNvPr>
        <xdr:cNvSpPr/>
      </xdr:nvSpPr>
      <xdr:spPr>
        <a:xfrm>
          <a:off x="8012430" y="1691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97</xdr:row>
      <xdr:rowOff>62230</xdr:rowOff>
    </xdr:from>
    <xdr:ext cx="598170"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763510" y="16692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628650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3800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7045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8727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1365"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0408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2661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113030</xdr:rowOff>
    </xdr:from>
    <xdr:to>
      <xdr:col>15</xdr:col>
      <xdr:colOff>231775</xdr:colOff>
      <xdr:row>99</xdr:row>
      <xdr:rowOff>43180</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9568180" y="169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87630</xdr:rowOff>
    </xdr:from>
    <xdr:ext cx="598170" cy="2584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9669780" y="168897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137,281</a:t>
          </a:r>
          <a:endParaRPr kumimoji="1" lang="ja-JP" altLang="en-US" sz="1000" b="1">
            <a:solidFill>
              <a:srgbClr val="FF0000"/>
            </a:solidFill>
            <a:latin typeface="ＭＳ Ｐゴシック"/>
          </a:endParaRPr>
        </a:p>
      </xdr:txBody>
    </xdr:sp>
    <xdr:clientData/>
  </xdr:oneCellAnchor>
  <xdr:twoCellAnchor>
    <xdr:from>
      <xdr:col>13</xdr:col>
      <xdr:colOff>628650</xdr:colOff>
      <xdr:row>98</xdr:row>
      <xdr:rowOff>107315</xdr:rowOff>
    </xdr:from>
    <xdr:to>
      <xdr:col>14</xdr:col>
      <xdr:colOff>79375</xdr:colOff>
      <xdr:row>99</xdr:row>
      <xdr:rowOff>37465</xdr:rowOff>
    </xdr:to>
    <xdr:sp macro="" textlink="">
      <xdr:nvSpPr>
        <xdr:cNvPr id="474" name="円/楕円 473">
          <a:extLst>
            <a:ext uri="{FF2B5EF4-FFF2-40B4-BE49-F238E27FC236}">
              <a16:creationId xmlns:a16="http://schemas.microsoft.com/office/drawing/2014/main" id="{00000000-0008-0000-0600-0000DA010000}"/>
            </a:ext>
          </a:extLst>
        </xdr:cNvPr>
        <xdr:cNvSpPr/>
      </xdr:nvSpPr>
      <xdr:spPr>
        <a:xfrm>
          <a:off x="8809355" y="16909415"/>
          <a:ext cx="793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97</xdr:row>
      <xdr:rowOff>53975</xdr:rowOff>
    </xdr:from>
    <xdr:ext cx="598805" cy="2584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95360" y="16684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151,065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125095</xdr:rowOff>
    </xdr:from>
    <xdr:to>
      <xdr:col>12</xdr:col>
      <xdr:colOff>561975</xdr:colOff>
      <xdr:row>99</xdr:row>
      <xdr:rowOff>55245</xdr:rowOff>
    </xdr:to>
    <xdr:sp macro="" textlink="">
      <xdr:nvSpPr>
        <xdr:cNvPr id="476" name="円/楕円 475">
          <a:extLst>
            <a:ext uri="{FF2B5EF4-FFF2-40B4-BE49-F238E27FC236}">
              <a16:creationId xmlns:a16="http://schemas.microsoft.com/office/drawing/2014/main" id="{00000000-0008-0000-0600-0000DC010000}"/>
            </a:ext>
          </a:extLst>
        </xdr:cNvPr>
        <xdr:cNvSpPr/>
      </xdr:nvSpPr>
      <xdr:spPr>
        <a:xfrm>
          <a:off x="8012430" y="169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99</xdr:row>
      <xdr:rowOff>46355</xdr:rowOff>
    </xdr:from>
    <xdr:ext cx="59817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763510" y="170199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105,144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628650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1413490" y="4000500"/>
          <a:ext cx="43275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154049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154049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628650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99340" y="43434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628650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99340" y="45466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2804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2804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628650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1413490" y="48260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85" cy="22479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37539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628650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1413490" y="7112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628650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1413490" y="6731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8285"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22299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628650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1413490" y="6350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36</xdr:row>
      <xdr:rowOff>35560</xdr:rowOff>
    </xdr:from>
    <xdr:ext cx="594995" cy="25908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087628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628650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1413490" y="5969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33</xdr:row>
      <xdr:rowOff>168910</xdr:rowOff>
    </xdr:from>
    <xdr:ext cx="594995" cy="2584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087628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628650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1413490" y="5588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31</xdr:row>
      <xdr:rowOff>130810</xdr:rowOff>
    </xdr:from>
    <xdr:ext cx="594995" cy="25908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087628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628650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1413490" y="5207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92710</xdr:rowOff>
    </xdr:from>
    <xdr:ext cx="594995" cy="25908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087628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628650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1413490" y="4826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995" cy="2584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087628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628650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1413490" y="48260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60325</xdr:rowOff>
    </xdr:from>
    <xdr:to>
      <xdr:col>23</xdr:col>
      <xdr:colOff>516890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4999335" y="5375275"/>
          <a:ext cx="127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48260</xdr:rowOff>
    </xdr:from>
    <xdr:ext cx="249555" cy="259080"/>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505204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491234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6985</xdr:rowOff>
    </xdr:from>
    <xdr:ext cx="598805" cy="2584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5052040" y="51504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60325</xdr:rowOff>
    </xdr:from>
    <xdr:to>
      <xdr:col>23</xdr:col>
      <xdr:colOff>606425</xdr:colOff>
      <xdr:row>31</xdr:row>
      <xdr:rowOff>60325</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4912340" y="537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107950</xdr:rowOff>
    </xdr:from>
    <xdr:to>
      <xdr:col>23</xdr:col>
      <xdr:colOff>517525</xdr:colOff>
      <xdr:row>38</xdr:row>
      <xdr:rowOff>155575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4220190" y="6280150"/>
          <a:ext cx="781050" cy="390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116840</xdr:rowOff>
    </xdr:from>
    <xdr:ext cx="534670" cy="259080"/>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5052040" y="6460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93980</xdr:rowOff>
    </xdr:from>
    <xdr:to>
      <xdr:col>23</xdr:col>
      <xdr:colOff>568325</xdr:colOff>
      <xdr:row>39</xdr:row>
      <xdr:rowOff>24130</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495044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107950</xdr:rowOff>
    </xdr:from>
    <xdr:to>
      <xdr:col>22</xdr:col>
      <xdr:colOff>365125</xdr:colOff>
      <xdr:row>38</xdr:row>
      <xdr:rowOff>151765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3388340" y="6280150"/>
          <a:ext cx="83185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118745</xdr:rowOff>
    </xdr:from>
    <xdr:to>
      <xdr:col>22</xdr:col>
      <xdr:colOff>415925</xdr:colOff>
      <xdr:row>39</xdr:row>
      <xdr:rowOff>48895</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416939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39</xdr:row>
      <xdr:rowOff>40640</xdr:rowOff>
    </xdr:from>
    <xdr:ext cx="534035" cy="2584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952855" y="6727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628650</xdr:colOff>
      <xdr:row>38</xdr:row>
      <xdr:rowOff>151765</xdr:rowOff>
    </xdr:from>
    <xdr:to>
      <xdr:col>21</xdr:col>
      <xdr:colOff>161925</xdr:colOff>
      <xdr:row>39</xdr:row>
      <xdr:rowOff>1905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2597765" y="6666865"/>
          <a:ext cx="79057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111125</xdr:rowOff>
    </xdr:from>
    <xdr:to>
      <xdr:col>21</xdr:col>
      <xdr:colOff>212725</xdr:colOff>
      <xdr:row>39</xdr:row>
      <xdr:rowOff>41275</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333754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39</xdr:row>
      <xdr:rowOff>32385</xdr:rowOff>
    </xdr:from>
    <xdr:ext cx="534035" cy="2584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178155" y="6718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161290</xdr:rowOff>
    </xdr:from>
    <xdr:to>
      <xdr:col>19</xdr:col>
      <xdr:colOff>628650</xdr:colOff>
      <xdr:row>39</xdr:row>
      <xdr:rowOff>1905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1781790" y="6676390"/>
          <a:ext cx="81597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105410</xdr:rowOff>
    </xdr:from>
    <xdr:to>
      <xdr:col>20</xdr:col>
      <xdr:colOff>9525</xdr:colOff>
      <xdr:row>39</xdr:row>
      <xdr:rowOff>35560</xdr:rowOff>
    </xdr:to>
    <xdr:sp macro="" textlink="">
      <xdr:nvSpPr>
        <xdr:cNvPr id="516" name="フローチャート : 判断 515">
          <a:extLst>
            <a:ext uri="{FF2B5EF4-FFF2-40B4-BE49-F238E27FC236}">
              <a16:creationId xmlns:a16="http://schemas.microsoft.com/office/drawing/2014/main" id="{00000000-0008-0000-0600-000004020000}"/>
            </a:ext>
          </a:extLst>
        </xdr:cNvPr>
        <xdr:cNvSpPr/>
      </xdr:nvSpPr>
      <xdr:spPr>
        <a:xfrm>
          <a:off x="12562840" y="662051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37</xdr:row>
      <xdr:rowOff>52070</xdr:rowOff>
    </xdr:from>
    <xdr:ext cx="534670" cy="2584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346305" y="6395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86995</xdr:rowOff>
    </xdr:from>
    <xdr:to>
      <xdr:col>18</xdr:col>
      <xdr:colOff>492125</xdr:colOff>
      <xdr:row>39</xdr:row>
      <xdr:rowOff>17780</xdr:rowOff>
    </xdr:to>
    <xdr:sp macro="" textlink="">
      <xdr:nvSpPr>
        <xdr:cNvPr id="518" name="フローチャート : 判断 517">
          <a:extLst>
            <a:ext uri="{FF2B5EF4-FFF2-40B4-BE49-F238E27FC236}">
              <a16:creationId xmlns:a16="http://schemas.microsoft.com/office/drawing/2014/main" id="{00000000-0008-0000-0600-000006020000}"/>
            </a:ext>
          </a:extLst>
        </xdr:cNvPr>
        <xdr:cNvSpPr/>
      </xdr:nvSpPr>
      <xdr:spPr>
        <a:xfrm>
          <a:off x="11730990" y="6602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33655</xdr:rowOff>
    </xdr:from>
    <xdr:ext cx="534035" cy="2584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514455" y="6377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8107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80010</xdr:rowOff>
    </xdr:from>
    <xdr:ext cx="761365"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02969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628650</xdr:colOff>
      <xdr:row>41</xdr:row>
      <xdr:rowOff>80010</xdr:rowOff>
    </xdr:from>
    <xdr:ext cx="762000"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22641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42314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61365"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59129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104775</xdr:rowOff>
    </xdr:from>
    <xdr:to>
      <xdr:col>23</xdr:col>
      <xdr:colOff>568325</xdr:colOff>
      <xdr:row>39</xdr:row>
      <xdr:rowOff>34925</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495044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72390</xdr:rowOff>
    </xdr:from>
    <xdr:ext cx="534670" cy="259080"/>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5052040" y="6587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15,906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57150</xdr:rowOff>
    </xdr:from>
    <xdr:to>
      <xdr:col>22</xdr:col>
      <xdr:colOff>415925</xdr:colOff>
      <xdr:row>36</xdr:row>
      <xdr:rowOff>158750</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416939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35</xdr:row>
      <xdr:rowOff>3810</xdr:rowOff>
    </xdr:from>
    <xdr:ext cx="59817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920470" y="6004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118,264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100965</xdr:rowOff>
    </xdr:from>
    <xdr:to>
      <xdr:col>21</xdr:col>
      <xdr:colOff>212725</xdr:colOff>
      <xdr:row>39</xdr:row>
      <xdr:rowOff>31115</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3337540" y="66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47625</xdr:rowOff>
    </xdr:from>
    <xdr:ext cx="534035"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178155" y="6391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16,778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122555</xdr:rowOff>
    </xdr:from>
    <xdr:to>
      <xdr:col>20</xdr:col>
      <xdr:colOff>9525</xdr:colOff>
      <xdr:row>39</xdr:row>
      <xdr:rowOff>52705</xdr:rowOff>
    </xdr:to>
    <xdr:sp macro="" textlink="">
      <xdr:nvSpPr>
        <xdr:cNvPr id="531" name="円/楕円 530">
          <a:extLst>
            <a:ext uri="{FF2B5EF4-FFF2-40B4-BE49-F238E27FC236}">
              <a16:creationId xmlns:a16="http://schemas.microsoft.com/office/drawing/2014/main" id="{00000000-0008-0000-0600-000013020000}"/>
            </a:ext>
          </a:extLst>
        </xdr:cNvPr>
        <xdr:cNvSpPr/>
      </xdr:nvSpPr>
      <xdr:spPr>
        <a:xfrm>
          <a:off x="12562840" y="6637655"/>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39</xdr:row>
      <xdr:rowOff>43815</xdr:rowOff>
    </xdr:from>
    <xdr:ext cx="534670" cy="2584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346305" y="67303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11,242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110490</xdr:rowOff>
    </xdr:from>
    <xdr:to>
      <xdr:col>18</xdr:col>
      <xdr:colOff>492125</xdr:colOff>
      <xdr:row>39</xdr:row>
      <xdr:rowOff>40640</xdr:rowOff>
    </xdr:to>
    <xdr:sp macro="" textlink="">
      <xdr:nvSpPr>
        <xdr:cNvPr id="533" name="円/楕円 532">
          <a:extLst>
            <a:ext uri="{FF2B5EF4-FFF2-40B4-BE49-F238E27FC236}">
              <a16:creationId xmlns:a16="http://schemas.microsoft.com/office/drawing/2014/main" id="{00000000-0008-0000-0600-000015020000}"/>
            </a:ext>
          </a:extLst>
        </xdr:cNvPr>
        <xdr:cNvSpPr/>
      </xdr:nvSpPr>
      <xdr:spPr>
        <a:xfrm>
          <a:off x="1173099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39</xdr:row>
      <xdr:rowOff>32385</xdr:rowOff>
    </xdr:from>
    <xdr:ext cx="534035" cy="2584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1514455" y="6718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14,250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628650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1413490" y="7429500"/>
          <a:ext cx="43275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154049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154049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628650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99340" y="77724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628650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99340" y="79756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2804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2804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628650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1413490" y="82550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85" cy="22479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137539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628650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1413490" y="10541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628650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1413490" y="100838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57</xdr:row>
      <xdr:rowOff>168910</xdr:rowOff>
    </xdr:from>
    <xdr:ext cx="248285" cy="2584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22299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628650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1413490" y="96266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55</xdr:row>
      <xdr:rowOff>54610</xdr:rowOff>
    </xdr:from>
    <xdr:ext cx="466725" cy="2584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004550" y="9484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628650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1413490" y="91694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52</xdr:row>
      <xdr:rowOff>111760</xdr:rowOff>
    </xdr:from>
    <xdr:ext cx="466725" cy="2584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004550" y="9027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628650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1413490" y="87122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49</xdr:row>
      <xdr:rowOff>168910</xdr:rowOff>
    </xdr:from>
    <xdr:ext cx="466725" cy="2584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004550" y="8569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628650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1413490" y="8255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47</xdr:row>
      <xdr:rowOff>54610</xdr:rowOff>
    </xdr:from>
    <xdr:ext cx="466725" cy="2584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00455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628650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1413490" y="82550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111760</xdr:rowOff>
    </xdr:from>
    <xdr:to>
      <xdr:col>23</xdr:col>
      <xdr:colOff>516890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4999335" y="8855710"/>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1270</xdr:rowOff>
    </xdr:from>
    <xdr:ext cx="249555" cy="259080"/>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5052040" y="10116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91234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58420</xdr:rowOff>
    </xdr:from>
    <xdr:ext cx="469900" cy="259080"/>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5052040" y="8630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111760</xdr:rowOff>
    </xdr:from>
    <xdr:to>
      <xdr:col>23</xdr:col>
      <xdr:colOff>606425</xdr:colOff>
      <xdr:row>51</xdr:row>
      <xdr:rowOff>111760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912340" y="8855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220190" y="100838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90170</xdr:rowOff>
    </xdr:from>
    <xdr:ext cx="313690" cy="259080"/>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5052040" y="98628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67310</xdr:rowOff>
    </xdr:from>
    <xdr:to>
      <xdr:col>23</xdr:col>
      <xdr:colOff>568325</xdr:colOff>
      <xdr:row>58</xdr:row>
      <xdr:rowOff>168910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495044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388340" y="100838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416939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59</xdr:row>
      <xdr:rowOff>10160</xdr:rowOff>
    </xdr:from>
    <xdr:ext cx="249555" cy="25908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09573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628650</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597765" y="100838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333754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59</xdr:row>
      <xdr:rowOff>10160</xdr:rowOff>
    </xdr:from>
    <xdr:ext cx="249555" cy="259080"/>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26388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628650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1781790" y="1008380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67310</xdr:rowOff>
    </xdr:from>
    <xdr:to>
      <xdr:col>20</xdr:col>
      <xdr:colOff>9525</xdr:colOff>
      <xdr:row>58</xdr:row>
      <xdr:rowOff>168910</xdr:rowOff>
    </xdr:to>
    <xdr:sp macro="" textlink="">
      <xdr:nvSpPr>
        <xdr:cNvPr id="571" name="フローチャート : 判断 570">
          <a:extLst>
            <a:ext uri="{FF2B5EF4-FFF2-40B4-BE49-F238E27FC236}">
              <a16:creationId xmlns:a16="http://schemas.microsoft.com/office/drawing/2014/main" id="{00000000-0008-0000-0600-00003B020000}"/>
            </a:ext>
          </a:extLst>
        </xdr:cNvPr>
        <xdr:cNvSpPr/>
      </xdr:nvSpPr>
      <xdr:spPr>
        <a:xfrm>
          <a:off x="12562840" y="1001141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487680</xdr:colOff>
      <xdr:row>57</xdr:row>
      <xdr:rowOff>13970</xdr:rowOff>
    </xdr:from>
    <xdr:ext cx="31369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456795" y="9786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82550</xdr:rowOff>
    </xdr:from>
    <xdr:to>
      <xdr:col>18</xdr:col>
      <xdr:colOff>492125</xdr:colOff>
      <xdr:row>59</xdr:row>
      <xdr:rowOff>12700</xdr:rowOff>
    </xdr:to>
    <xdr:sp macro="" textlink="">
      <xdr:nvSpPr>
        <xdr:cNvPr id="573" name="フローチャート : 判断 572">
          <a:extLst>
            <a:ext uri="{FF2B5EF4-FFF2-40B4-BE49-F238E27FC236}">
              <a16:creationId xmlns:a16="http://schemas.microsoft.com/office/drawing/2014/main" id="{00000000-0008-0000-0600-00003D020000}"/>
            </a:ext>
          </a:extLst>
        </xdr:cNvPr>
        <xdr:cNvSpPr/>
      </xdr:nvSpPr>
      <xdr:spPr>
        <a:xfrm>
          <a:off x="1173099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284480</xdr:colOff>
      <xdr:row>57</xdr:row>
      <xdr:rowOff>29210</xdr:rowOff>
    </xdr:from>
    <xdr:ext cx="313690" cy="2584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1624945" y="980186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8107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80010</xdr:rowOff>
    </xdr:from>
    <xdr:ext cx="761365"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02969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628650</xdr:colOff>
      <xdr:row>61</xdr:row>
      <xdr:rowOff>80010</xdr:rowOff>
    </xdr:from>
    <xdr:ext cx="76200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22641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42314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61365"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159129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495044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45720</xdr:rowOff>
    </xdr:from>
    <xdr:ext cx="249555" cy="259080"/>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5052040" y="9989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416939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57</xdr:row>
      <xdr:rowOff>35560</xdr:rowOff>
    </xdr:from>
    <xdr:ext cx="249555"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095730" y="9808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333754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57</xdr:row>
      <xdr:rowOff>35560</xdr:rowOff>
    </xdr:from>
    <xdr:ext cx="249555"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263880" y="9808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2562840" y="1003300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59</xdr:row>
      <xdr:rowOff>10160</xdr:rowOff>
    </xdr:from>
    <xdr:ext cx="24892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48918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a16="http://schemas.microsoft.com/office/drawing/2014/main" id="{00000000-0008-0000-0600-00004C020000}"/>
            </a:ext>
          </a:extLst>
        </xdr:cNvPr>
        <xdr:cNvSpPr/>
      </xdr:nvSpPr>
      <xdr:spPr>
        <a:xfrm>
          <a:off x="1173099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59</xdr:row>
      <xdr:rowOff>10160</xdr:rowOff>
    </xdr:from>
    <xdr:ext cx="249555"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65733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628650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1413490" y="10858500"/>
          <a:ext cx="43275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154049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154049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628650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99340" y="112014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628650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99340" y="114046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2804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2804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628650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1413490" y="116840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85" cy="22479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37539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628650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1413490" y="13970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628650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1413490" y="13589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8285"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22299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628650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1413490" y="13208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76</xdr:row>
      <xdr:rowOff>35560</xdr:rowOff>
    </xdr:from>
    <xdr:ext cx="594995" cy="25908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087628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628650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1413490" y="12827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4995" cy="2584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087628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628650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1413490" y="12446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130810</xdr:rowOff>
    </xdr:from>
    <xdr:ext cx="594995" cy="25908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087628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628650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1413490" y="12065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69</xdr:row>
      <xdr:rowOff>92710</xdr:rowOff>
    </xdr:from>
    <xdr:ext cx="685800" cy="25908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078611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628650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1413490" y="11684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67</xdr:row>
      <xdr:rowOff>54610</xdr:rowOff>
    </xdr:from>
    <xdr:ext cx="685800" cy="2584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0786110" y="11541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628650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1413490" y="116840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130810</xdr:rowOff>
    </xdr:from>
    <xdr:to>
      <xdr:col>23</xdr:col>
      <xdr:colOff>516890</xdr:colOff>
      <xdr:row>79</xdr:row>
      <xdr:rowOff>43815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4999335" y="12303760"/>
          <a:ext cx="127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47625</xdr:rowOff>
    </xdr:from>
    <xdr:ext cx="378460" cy="259080"/>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5052040" y="13592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43815</xdr:rowOff>
    </xdr:from>
    <xdr:to>
      <xdr:col>23</xdr:col>
      <xdr:colOff>606425</xdr:colOff>
      <xdr:row>79</xdr:row>
      <xdr:rowOff>43815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91234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77470</xdr:rowOff>
    </xdr:from>
    <xdr:ext cx="690245" cy="2584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5052040" y="1207897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130810</xdr:rowOff>
    </xdr:from>
    <xdr:to>
      <xdr:col>23</xdr:col>
      <xdr:colOff>606425</xdr:colOff>
      <xdr:row>71</xdr:row>
      <xdr:rowOff>130810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912340" y="1230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27940</xdr:rowOff>
    </xdr:from>
    <xdr:to>
      <xdr:col>23</xdr:col>
      <xdr:colOff>517525</xdr:colOff>
      <xdr:row>78</xdr:row>
      <xdr:rowOff>74930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220190" y="13401040"/>
          <a:ext cx="7810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129540</xdr:rowOff>
    </xdr:from>
    <xdr:ext cx="598805" cy="259080"/>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5052040" y="13331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151130</xdr:rowOff>
    </xdr:from>
    <xdr:to>
      <xdr:col>23</xdr:col>
      <xdr:colOff>568325</xdr:colOff>
      <xdr:row>78</xdr:row>
      <xdr:rowOff>81280</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495044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74930</xdr:rowOff>
    </xdr:from>
    <xdr:to>
      <xdr:col>22</xdr:col>
      <xdr:colOff>365125</xdr:colOff>
      <xdr:row>78</xdr:row>
      <xdr:rowOff>80645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388340" y="13448030"/>
          <a:ext cx="8318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22860</xdr:rowOff>
    </xdr:from>
    <xdr:to>
      <xdr:col>22</xdr:col>
      <xdr:colOff>415925</xdr:colOff>
      <xdr:row>78</xdr:row>
      <xdr:rowOff>124460</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416939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76</xdr:row>
      <xdr:rowOff>140970</xdr:rowOff>
    </xdr:from>
    <xdr:ext cx="598170" cy="25908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920470" y="13171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628650</xdr:colOff>
      <xdr:row>78</xdr:row>
      <xdr:rowOff>17780</xdr:rowOff>
    </xdr:from>
    <xdr:to>
      <xdr:col>21</xdr:col>
      <xdr:colOff>161925</xdr:colOff>
      <xdr:row>78</xdr:row>
      <xdr:rowOff>80645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597765" y="13390880"/>
          <a:ext cx="790575"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17780</xdr:rowOff>
    </xdr:from>
    <xdr:to>
      <xdr:col>21</xdr:col>
      <xdr:colOff>212725</xdr:colOff>
      <xdr:row>78</xdr:row>
      <xdr:rowOff>119380</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3337540" y="133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76</xdr:row>
      <xdr:rowOff>135890</xdr:rowOff>
    </xdr:from>
    <xdr:ext cx="598805" cy="259080"/>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145770" y="13166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7620</xdr:rowOff>
    </xdr:from>
    <xdr:to>
      <xdr:col>19</xdr:col>
      <xdr:colOff>628650</xdr:colOff>
      <xdr:row>78</xdr:row>
      <xdr:rowOff>17780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1781790" y="13380720"/>
          <a:ext cx="81597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7620</xdr:rowOff>
    </xdr:from>
    <xdr:to>
      <xdr:col>20</xdr:col>
      <xdr:colOff>9525</xdr:colOff>
      <xdr:row>78</xdr:row>
      <xdr:rowOff>109220</xdr:rowOff>
    </xdr:to>
    <xdr:sp macro="" textlink="">
      <xdr:nvSpPr>
        <xdr:cNvPr id="628" name="フローチャート : 判断 627">
          <a:extLst>
            <a:ext uri="{FF2B5EF4-FFF2-40B4-BE49-F238E27FC236}">
              <a16:creationId xmlns:a16="http://schemas.microsoft.com/office/drawing/2014/main" id="{00000000-0008-0000-0600-000074020000}"/>
            </a:ext>
          </a:extLst>
        </xdr:cNvPr>
        <xdr:cNvSpPr/>
      </xdr:nvSpPr>
      <xdr:spPr>
        <a:xfrm>
          <a:off x="12562840" y="1338072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78</xdr:row>
      <xdr:rowOff>100330</xdr:rowOff>
    </xdr:from>
    <xdr:ext cx="598170" cy="2584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313920" y="13473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5080</xdr:rowOff>
    </xdr:from>
    <xdr:to>
      <xdr:col>18</xdr:col>
      <xdr:colOff>492125</xdr:colOff>
      <xdr:row>78</xdr:row>
      <xdr:rowOff>106680</xdr:rowOff>
    </xdr:to>
    <xdr:sp macro="" textlink="">
      <xdr:nvSpPr>
        <xdr:cNvPr id="630" name="フローチャート : 判断 629">
          <a:extLst>
            <a:ext uri="{FF2B5EF4-FFF2-40B4-BE49-F238E27FC236}">
              <a16:creationId xmlns:a16="http://schemas.microsoft.com/office/drawing/2014/main" id="{00000000-0008-0000-0600-000076020000}"/>
            </a:ext>
          </a:extLst>
        </xdr:cNvPr>
        <xdr:cNvSpPr/>
      </xdr:nvSpPr>
      <xdr:spPr>
        <a:xfrm>
          <a:off x="1173099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78</xdr:row>
      <xdr:rowOff>97790</xdr:rowOff>
    </xdr:from>
    <xdr:ext cx="598170" cy="2584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482070" y="13470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8107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80010</xdr:rowOff>
    </xdr:from>
    <xdr:ext cx="761365"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02969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628650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22641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42314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61365"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159129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148590</xdr:rowOff>
    </xdr:from>
    <xdr:to>
      <xdr:col>23</xdr:col>
      <xdr:colOff>568325</xdr:colOff>
      <xdr:row>78</xdr:row>
      <xdr:rowOff>78740</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495044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171450</xdr:rowOff>
    </xdr:from>
    <xdr:ext cx="598805" cy="259080"/>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5052040" y="13201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148,079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24130</xdr:rowOff>
    </xdr:from>
    <xdr:to>
      <xdr:col>22</xdr:col>
      <xdr:colOff>415925</xdr:colOff>
      <xdr:row>78</xdr:row>
      <xdr:rowOff>125730</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416939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78</xdr:row>
      <xdr:rowOff>116840</xdr:rowOff>
    </xdr:from>
    <xdr:ext cx="59817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920470" y="13489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110,801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29845</xdr:rowOff>
    </xdr:from>
    <xdr:to>
      <xdr:col>21</xdr:col>
      <xdr:colOff>212725</xdr:colOff>
      <xdr:row>78</xdr:row>
      <xdr:rowOff>132080</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333754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78</xdr:row>
      <xdr:rowOff>122555</xdr:rowOff>
    </xdr:from>
    <xdr:ext cx="598805" cy="2584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145770" y="134956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106,399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138430</xdr:rowOff>
    </xdr:from>
    <xdr:to>
      <xdr:col>20</xdr:col>
      <xdr:colOff>9525</xdr:colOff>
      <xdr:row>78</xdr:row>
      <xdr:rowOff>68580</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2562840" y="1334008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76</xdr:row>
      <xdr:rowOff>85090</xdr:rowOff>
    </xdr:from>
    <xdr:ext cx="59817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313920" y="13115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155,833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128270</xdr:rowOff>
    </xdr:from>
    <xdr:to>
      <xdr:col>18</xdr:col>
      <xdr:colOff>492125</xdr:colOff>
      <xdr:row>78</xdr:row>
      <xdr:rowOff>58420</xdr:rowOff>
    </xdr:to>
    <xdr:sp macro="" textlink="">
      <xdr:nvSpPr>
        <xdr:cNvPr id="645" name="円/楕円 644">
          <a:extLst>
            <a:ext uri="{FF2B5EF4-FFF2-40B4-BE49-F238E27FC236}">
              <a16:creationId xmlns:a16="http://schemas.microsoft.com/office/drawing/2014/main" id="{00000000-0008-0000-0600-000085020000}"/>
            </a:ext>
          </a:extLst>
        </xdr:cNvPr>
        <xdr:cNvSpPr/>
      </xdr:nvSpPr>
      <xdr:spPr>
        <a:xfrm>
          <a:off x="1173099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76</xdr:row>
      <xdr:rowOff>74930</xdr:rowOff>
    </xdr:from>
    <xdr:ext cx="598170" cy="2584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482070" y="13105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163,891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628650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1413490" y="14287500"/>
          <a:ext cx="43275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154049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154049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628650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99340" y="146304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628650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99340" y="148336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2804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2804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628650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1413490" y="151130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85" cy="22479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37539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628650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1413490" y="17399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628650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1413490" y="169418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97</xdr:row>
      <xdr:rowOff>168910</xdr:rowOff>
    </xdr:from>
    <xdr:ext cx="248285" cy="2584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22299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628650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1413490" y="164846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95</xdr:row>
      <xdr:rowOff>54610</xdr:rowOff>
    </xdr:from>
    <xdr:ext cx="594995" cy="2584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087628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628650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1413490" y="160274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92</xdr:row>
      <xdr:rowOff>111760</xdr:rowOff>
    </xdr:from>
    <xdr:ext cx="685800" cy="2584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0786110" y="158851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628650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1413490" y="155702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89</xdr:row>
      <xdr:rowOff>168910</xdr:rowOff>
    </xdr:from>
    <xdr:ext cx="685800" cy="2584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0786110" y="154279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628650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1413490" y="15113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87</xdr:row>
      <xdr:rowOff>54610</xdr:rowOff>
    </xdr:from>
    <xdr:ext cx="685800" cy="2584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0786110" y="14970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628650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1413490" y="151130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89535</xdr:rowOff>
    </xdr:from>
    <xdr:to>
      <xdr:col>23</xdr:col>
      <xdr:colOff>516890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4999335" y="1552003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143510</xdr:rowOff>
    </xdr:from>
    <xdr:ext cx="378460" cy="2584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505204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139700</xdr:rowOff>
    </xdr:from>
    <xdr:to>
      <xdr:col>23</xdr:col>
      <xdr:colOff>606425</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491234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36195</xdr:rowOff>
    </xdr:from>
    <xdr:ext cx="690245" cy="259080"/>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5052040" y="15295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89535</xdr:rowOff>
    </xdr:from>
    <xdr:to>
      <xdr:col>23</xdr:col>
      <xdr:colOff>606425</xdr:colOff>
      <xdr:row>90</xdr:row>
      <xdr:rowOff>89535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4912340" y="1552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92710</xdr:rowOff>
    </xdr:from>
    <xdr:to>
      <xdr:col>23</xdr:col>
      <xdr:colOff>517525</xdr:colOff>
      <xdr:row>98</xdr:row>
      <xdr:rowOff>95885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220190" y="16894810"/>
          <a:ext cx="7810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46355</xdr:rowOff>
    </xdr:from>
    <xdr:ext cx="534670" cy="259080"/>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5052040" y="166770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23495</xdr:rowOff>
    </xdr:from>
    <xdr:to>
      <xdr:col>23</xdr:col>
      <xdr:colOff>568325</xdr:colOff>
      <xdr:row>98</xdr:row>
      <xdr:rowOff>125095</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495044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67945</xdr:rowOff>
    </xdr:from>
    <xdr:to>
      <xdr:col>22</xdr:col>
      <xdr:colOff>365125</xdr:colOff>
      <xdr:row>98</xdr:row>
      <xdr:rowOff>95885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388340" y="16870045"/>
          <a:ext cx="8318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15240</xdr:rowOff>
    </xdr:from>
    <xdr:to>
      <xdr:col>22</xdr:col>
      <xdr:colOff>415925</xdr:colOff>
      <xdr:row>98</xdr:row>
      <xdr:rowOff>116840</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4169390" y="1681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133350</xdr:rowOff>
    </xdr:from>
    <xdr:ext cx="534035" cy="2584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952855" y="16592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628650</xdr:colOff>
      <xdr:row>98</xdr:row>
      <xdr:rowOff>67945</xdr:rowOff>
    </xdr:from>
    <xdr:to>
      <xdr:col>21</xdr:col>
      <xdr:colOff>161925</xdr:colOff>
      <xdr:row>98</xdr:row>
      <xdr:rowOff>136525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597765" y="16870045"/>
          <a:ext cx="79057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23495</xdr:rowOff>
    </xdr:from>
    <xdr:to>
      <xdr:col>21</xdr:col>
      <xdr:colOff>212725</xdr:colOff>
      <xdr:row>98</xdr:row>
      <xdr:rowOff>125095</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333754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98</xdr:row>
      <xdr:rowOff>116205</xdr:rowOff>
    </xdr:from>
    <xdr:ext cx="534035" cy="259080"/>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178155" y="16918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45085</xdr:rowOff>
    </xdr:from>
    <xdr:to>
      <xdr:col>19</xdr:col>
      <xdr:colOff>628650</xdr:colOff>
      <xdr:row>98</xdr:row>
      <xdr:rowOff>136525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1781790" y="16847185"/>
          <a:ext cx="81597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13970</xdr:rowOff>
    </xdr:from>
    <xdr:to>
      <xdr:col>20</xdr:col>
      <xdr:colOff>9525</xdr:colOff>
      <xdr:row>98</xdr:row>
      <xdr:rowOff>115570</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2562840" y="1681607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132080</xdr:rowOff>
    </xdr:from>
    <xdr:ext cx="534670" cy="2584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346305" y="16591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100965</xdr:rowOff>
    </xdr:from>
    <xdr:to>
      <xdr:col>18</xdr:col>
      <xdr:colOff>492125</xdr:colOff>
      <xdr:row>98</xdr:row>
      <xdr:rowOff>31115</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1730990" y="167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96</xdr:row>
      <xdr:rowOff>47625</xdr:rowOff>
    </xdr:from>
    <xdr:ext cx="598170"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482070" y="16506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8107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80010</xdr:rowOff>
    </xdr:from>
    <xdr:ext cx="761365"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02969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628650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22641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4231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1365"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59129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41910</xdr:rowOff>
    </xdr:from>
    <xdr:to>
      <xdr:col>23</xdr:col>
      <xdr:colOff>568325</xdr:colOff>
      <xdr:row>98</xdr:row>
      <xdr:rowOff>143510</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4950440" y="168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1905</xdr:rowOff>
    </xdr:from>
    <xdr:ext cx="534670" cy="259080"/>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5052040" y="16804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51,513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45085</xdr:rowOff>
    </xdr:from>
    <xdr:to>
      <xdr:col>22</xdr:col>
      <xdr:colOff>415925</xdr:colOff>
      <xdr:row>98</xdr:row>
      <xdr:rowOff>146685</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416939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98</xdr:row>
      <xdr:rowOff>137795</xdr:rowOff>
    </xdr:from>
    <xdr:ext cx="534035"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952855" y="16939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47,633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17780</xdr:rowOff>
    </xdr:from>
    <xdr:to>
      <xdr:col>21</xdr:col>
      <xdr:colOff>212725</xdr:colOff>
      <xdr:row>98</xdr:row>
      <xdr:rowOff>118745</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3337540" y="16819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135255</xdr:rowOff>
    </xdr:from>
    <xdr:ext cx="534035" cy="2584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178155" y="1659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78,192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86360</xdr:rowOff>
    </xdr:from>
    <xdr:to>
      <xdr:col>20</xdr:col>
      <xdr:colOff>9525</xdr:colOff>
      <xdr:row>99</xdr:row>
      <xdr:rowOff>15875</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2562840" y="16888460"/>
          <a:ext cx="444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99</xdr:row>
      <xdr:rowOff>6985</xdr:rowOff>
    </xdr:from>
    <xdr:ext cx="469900" cy="2584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378690" y="169805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3,504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166370</xdr:rowOff>
    </xdr:from>
    <xdr:to>
      <xdr:col>18</xdr:col>
      <xdr:colOff>492125</xdr:colOff>
      <xdr:row>98</xdr:row>
      <xdr:rowOff>95885</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1730990" y="16797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98</xdr:row>
      <xdr:rowOff>86995</xdr:rowOff>
    </xdr:from>
    <xdr:ext cx="598170" cy="2584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1482070" y="168890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103,718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6798290" y="4000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6925290" y="4343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6925290" y="4546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782699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782699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628650</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884265" y="43434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628650</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884265" y="45466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6798290" y="4826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79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76019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6798290" y="7112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6798290" y="6731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8285"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654937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6798290" y="6350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36</xdr:row>
      <xdr:rowOff>35560</xdr:rowOff>
    </xdr:from>
    <xdr:ext cx="531495"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632394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6798290" y="5969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33</xdr:row>
      <xdr:rowOff>168910</xdr:rowOff>
    </xdr:from>
    <xdr:ext cx="531495" cy="2584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632394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6798290" y="5588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31</xdr:row>
      <xdr:rowOff>130810</xdr:rowOff>
    </xdr:from>
    <xdr:ext cx="531495" cy="25908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632394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6798290" y="5207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92710</xdr:rowOff>
    </xdr:from>
    <xdr:ext cx="531495" cy="25908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632394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6798290" y="482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84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632394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6798290" y="4826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186690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0326985" y="5207000"/>
          <a:ext cx="127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48260</xdr:rowOff>
    </xdr:from>
    <xdr:ext cx="249555" cy="259080"/>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037969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23999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10160</xdr:rowOff>
    </xdr:from>
    <xdr:ext cx="534670" cy="259080"/>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0379690" y="498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239990" y="520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7840" y="67310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123825</xdr:rowOff>
    </xdr:from>
    <xdr:ext cx="469900" cy="2584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0379690" y="64674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100965</xdr:rowOff>
    </xdr:from>
    <xdr:to>
      <xdr:col>32</xdr:col>
      <xdr:colOff>238125</xdr:colOff>
      <xdr:row>39</xdr:row>
      <xdr:rowOff>31115</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027809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773140" y="6731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628650</xdr:colOff>
      <xdr:row>38</xdr:row>
      <xdr:rowOff>130175</xdr:rowOff>
    </xdr:from>
    <xdr:to>
      <xdr:col>31</xdr:col>
      <xdr:colOff>85725</xdr:colOff>
      <xdr:row>39</xdr:row>
      <xdr:rowOff>60325</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19512915" y="66452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76835</xdr:rowOff>
    </xdr:from>
    <xdr:ext cx="378460" cy="2584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415760" y="64204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7941290" y="6731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156845</xdr:rowOff>
    </xdr:from>
    <xdr:to>
      <xdr:col>29</xdr:col>
      <xdr:colOff>568325</xdr:colOff>
      <xdr:row>39</xdr:row>
      <xdr:rowOff>86995</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1872234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37</xdr:row>
      <xdr:rowOff>103505</xdr:rowOff>
    </xdr:from>
    <xdr:ext cx="377825" cy="259080"/>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583910" y="64471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7109440" y="6731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105410</xdr:rowOff>
    </xdr:from>
    <xdr:to>
      <xdr:col>28</xdr:col>
      <xdr:colOff>365125</xdr:colOff>
      <xdr:row>39</xdr:row>
      <xdr:rowOff>35560</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789049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37</xdr:row>
      <xdr:rowOff>52070</xdr:rowOff>
    </xdr:from>
    <xdr:ext cx="469265" cy="2584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06340" y="6395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124460</xdr:rowOff>
    </xdr:from>
    <xdr:to>
      <xdr:col>27</xdr:col>
      <xdr:colOff>161925</xdr:colOff>
      <xdr:row>39</xdr:row>
      <xdr:rowOff>54610</xdr:rowOff>
    </xdr:to>
    <xdr:sp macro="" textlink="">
      <xdr:nvSpPr>
        <xdr:cNvPr id="742" name="フローチャート : 判断 741">
          <a:extLst>
            <a:ext uri="{FF2B5EF4-FFF2-40B4-BE49-F238E27FC236}">
              <a16:creationId xmlns:a16="http://schemas.microsoft.com/office/drawing/2014/main" id="{00000000-0008-0000-0600-0000E6020000}"/>
            </a:ext>
          </a:extLst>
        </xdr:cNvPr>
        <xdr:cNvSpPr/>
      </xdr:nvSpPr>
      <xdr:spPr>
        <a:xfrm>
          <a:off x="1705864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71120</xdr:rowOff>
    </xdr:from>
    <xdr:ext cx="469900" cy="25908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6931640" y="6414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628650</xdr:colOff>
      <xdr:row>41</xdr:row>
      <xdr:rowOff>80010</xdr:rowOff>
    </xdr:from>
    <xdr:ext cx="76200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415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4144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5826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07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69760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027809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80010</xdr:rowOff>
    </xdr:from>
    <xdr:ext cx="249555" cy="259080"/>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037969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628650</xdr:colOff>
      <xdr:row>38</xdr:row>
      <xdr:rowOff>165100</xdr:rowOff>
    </xdr:from>
    <xdr:to>
      <xdr:col>31</xdr:col>
      <xdr:colOff>85725</xdr:colOff>
      <xdr:row>39</xdr:row>
      <xdr:rowOff>95250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1951291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8920" cy="2584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8053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1872234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49555" cy="2584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64868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789049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49555" cy="2584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81683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a:extLst>
            <a:ext uri="{FF2B5EF4-FFF2-40B4-BE49-F238E27FC236}">
              <a16:creationId xmlns:a16="http://schemas.microsoft.com/office/drawing/2014/main" id="{00000000-0008-0000-0600-0000F5020000}"/>
            </a:ext>
          </a:extLst>
        </xdr:cNvPr>
        <xdr:cNvSpPr/>
      </xdr:nvSpPr>
      <xdr:spPr>
        <a:xfrm>
          <a:off x="1705864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628650</xdr:colOff>
      <xdr:row>39</xdr:row>
      <xdr:rowOff>86360</xdr:rowOff>
    </xdr:from>
    <xdr:ext cx="249555" cy="2584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6998315"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6798290" y="7429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6925290" y="7772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6925290" y="7975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782699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782699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628650</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884265" y="77724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628650</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884265" y="79756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6798290" y="8255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79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676019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6798290" y="10541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6798290" y="100838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57</xdr:row>
      <xdr:rowOff>168910</xdr:rowOff>
    </xdr:from>
    <xdr:ext cx="248285" cy="2584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654937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6798290" y="96266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55</xdr:row>
      <xdr:rowOff>54610</xdr:rowOff>
    </xdr:from>
    <xdr:ext cx="531495" cy="2584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632394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6798290" y="91694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52</xdr:row>
      <xdr:rowOff>111760</xdr:rowOff>
    </xdr:from>
    <xdr:ext cx="531495" cy="2584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632394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6798290" y="87122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168910</xdr:rowOff>
    </xdr:from>
    <xdr:ext cx="531495" cy="2584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632394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6798290" y="8255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84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632394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6798290" y="8255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72390</xdr:rowOff>
    </xdr:from>
    <xdr:to>
      <xdr:col>32</xdr:col>
      <xdr:colOff>186690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0326985" y="864489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143510</xdr:rowOff>
    </xdr:from>
    <xdr:ext cx="249555" cy="2584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037969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23999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19050</xdr:rowOff>
    </xdr:from>
    <xdr:ext cx="534670" cy="2584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0379690" y="8420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72390</xdr:rowOff>
    </xdr:from>
    <xdr:to>
      <xdr:col>32</xdr:col>
      <xdr:colOff>276225</xdr:colOff>
      <xdr:row>50</xdr:row>
      <xdr:rowOff>72390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239990" y="8644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7840" y="100838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88265</xdr:rowOff>
    </xdr:from>
    <xdr:ext cx="469900" cy="2584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0379690" y="96894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65405</xdr:rowOff>
    </xdr:from>
    <xdr:to>
      <xdr:col>32</xdr:col>
      <xdr:colOff>238125</xdr:colOff>
      <xdr:row>57</xdr:row>
      <xdr:rowOff>167005</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0278090" y="983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125730</xdr:rowOff>
    </xdr:from>
    <xdr:to>
      <xdr:col>31</xdr:col>
      <xdr:colOff>34925</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773140" y="10069830"/>
          <a:ext cx="7747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628650</xdr:colOff>
      <xdr:row>57</xdr:row>
      <xdr:rowOff>75565</xdr:rowOff>
    </xdr:from>
    <xdr:to>
      <xdr:col>31</xdr:col>
      <xdr:colOff>85725</xdr:colOff>
      <xdr:row>58</xdr:row>
      <xdr:rowOff>6350</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19512915" y="984821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22225</xdr:rowOff>
    </xdr:from>
    <xdr:ext cx="469900" cy="2584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70040" y="96234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125730</xdr:rowOff>
    </xdr:from>
    <xdr:to>
      <xdr:col>29</xdr:col>
      <xdr:colOff>517525</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7941290" y="10069830"/>
          <a:ext cx="8318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154940</xdr:rowOff>
    </xdr:from>
    <xdr:to>
      <xdr:col>29</xdr:col>
      <xdr:colOff>568325</xdr:colOff>
      <xdr:row>56</xdr:row>
      <xdr:rowOff>84455</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18722340" y="9584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54</xdr:row>
      <xdr:rowOff>100965</xdr:rowOff>
    </xdr:from>
    <xdr:ext cx="534035" cy="2584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505805" y="9359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7109440" y="100838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140335</xdr:rowOff>
    </xdr:from>
    <xdr:to>
      <xdr:col>28</xdr:col>
      <xdr:colOff>365125</xdr:colOff>
      <xdr:row>56</xdr:row>
      <xdr:rowOff>70485</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7890490" y="957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54</xdr:row>
      <xdr:rowOff>86995</xdr:rowOff>
    </xdr:from>
    <xdr:ext cx="534035" cy="2584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73955" y="9345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122555</xdr:rowOff>
    </xdr:from>
    <xdr:to>
      <xdr:col>27</xdr:col>
      <xdr:colOff>161925</xdr:colOff>
      <xdr:row>56</xdr:row>
      <xdr:rowOff>52705</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705864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54</xdr:row>
      <xdr:rowOff>69215</xdr:rowOff>
    </xdr:from>
    <xdr:ext cx="534670" cy="25908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6899255" y="9327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628650</xdr:colOff>
      <xdr:row>61</xdr:row>
      <xdr:rowOff>80010</xdr:rowOff>
    </xdr:from>
    <xdr:ext cx="762000"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415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4144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5826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07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69760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027809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3810</xdr:rowOff>
    </xdr:from>
    <xdr:ext cx="249555" cy="259080"/>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037969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628650</xdr:colOff>
      <xdr:row>58</xdr:row>
      <xdr:rowOff>88900</xdr:rowOff>
    </xdr:from>
    <xdr:to>
      <xdr:col>31</xdr:col>
      <xdr:colOff>85725</xdr:colOff>
      <xdr:row>59</xdr:row>
      <xdr:rowOff>19050</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1951291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10160</xdr:rowOff>
    </xdr:from>
    <xdr:ext cx="24892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48053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74930</xdr:rowOff>
    </xdr:from>
    <xdr:to>
      <xdr:col>29</xdr:col>
      <xdr:colOff>568325</xdr:colOff>
      <xdr:row>59</xdr:row>
      <xdr:rowOff>5080</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1872234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58</xdr:row>
      <xdr:rowOff>167640</xdr:rowOff>
    </xdr:from>
    <xdr:ext cx="377825" cy="2584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583910" y="1011174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789049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59</xdr:row>
      <xdr:rowOff>10160</xdr:rowOff>
    </xdr:from>
    <xdr:ext cx="249555"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1683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705864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628650</xdr:colOff>
      <xdr:row>59</xdr:row>
      <xdr:rowOff>10160</xdr:rowOff>
    </xdr:from>
    <xdr:ext cx="249555"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6998315"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6798290" y="10858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6925290" y="11201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6925290" y="11404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782699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782699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628650</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884265" y="112014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628650</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884265" y="114046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6798290" y="11684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479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676019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6798290" y="13970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6798290" y="135128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77</xdr:row>
      <xdr:rowOff>168910</xdr:rowOff>
    </xdr:from>
    <xdr:ext cx="248285" cy="2584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654937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6798290" y="130556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75</xdr:row>
      <xdr:rowOff>54610</xdr:rowOff>
    </xdr:from>
    <xdr:ext cx="594995" cy="2584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625981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6798290" y="125984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72</xdr:row>
      <xdr:rowOff>111760</xdr:rowOff>
    </xdr:from>
    <xdr:ext cx="594995" cy="2584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625981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6798290" y="121412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168910</xdr:rowOff>
    </xdr:from>
    <xdr:ext cx="594995" cy="2584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625981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6798290" y="11684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4995" cy="2584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625981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6798290" y="11684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59055</xdr:rowOff>
    </xdr:from>
    <xdr:to>
      <xdr:col>32</xdr:col>
      <xdr:colOff>186690</xdr:colOff>
      <xdr:row>77</xdr:row>
      <xdr:rowOff>113030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0326985" y="12232005"/>
          <a:ext cx="1270" cy="1082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116840</xdr:rowOff>
    </xdr:from>
    <xdr:ext cx="534670" cy="259080"/>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0379690" y="13318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113030</xdr:rowOff>
    </xdr:from>
    <xdr:to>
      <xdr:col>32</xdr:col>
      <xdr:colOff>276225</xdr:colOff>
      <xdr:row>77</xdr:row>
      <xdr:rowOff>113030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239990" y="1331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6350</xdr:rowOff>
    </xdr:from>
    <xdr:ext cx="598805" cy="2584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0379690" y="12007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59055</xdr:rowOff>
    </xdr:from>
    <xdr:to>
      <xdr:col>32</xdr:col>
      <xdr:colOff>276225</xdr:colOff>
      <xdr:row>71</xdr:row>
      <xdr:rowOff>59055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023999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16510</xdr:rowOff>
    </xdr:from>
    <xdr:to>
      <xdr:col>32</xdr:col>
      <xdr:colOff>187325</xdr:colOff>
      <xdr:row>75</xdr:row>
      <xdr:rowOff>17780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7840" y="12875260"/>
          <a:ext cx="7810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90170</xdr:rowOff>
    </xdr:from>
    <xdr:ext cx="598805" cy="259080"/>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0379690" y="12948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111760</xdr:rowOff>
    </xdr:from>
    <xdr:to>
      <xdr:col>32</xdr:col>
      <xdr:colOff>238125</xdr:colOff>
      <xdr:row>76</xdr:row>
      <xdr:rowOff>41910</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0278090" y="1297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118745</xdr:rowOff>
    </xdr:from>
    <xdr:to>
      <xdr:col>31</xdr:col>
      <xdr:colOff>34925</xdr:colOff>
      <xdr:row>75</xdr:row>
      <xdr:rowOff>17780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773140" y="12806045"/>
          <a:ext cx="7747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628650</xdr:colOff>
      <xdr:row>75</xdr:row>
      <xdr:rowOff>128905</xdr:rowOff>
    </xdr:from>
    <xdr:to>
      <xdr:col>31</xdr:col>
      <xdr:colOff>85725</xdr:colOff>
      <xdr:row>76</xdr:row>
      <xdr:rowOff>59055</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9512915" y="129876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421005</xdr:colOff>
      <xdr:row>76</xdr:row>
      <xdr:rowOff>50165</xdr:rowOff>
    </xdr:from>
    <xdr:ext cx="598170" cy="25908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305270" y="13080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118745</xdr:rowOff>
    </xdr:from>
    <xdr:to>
      <xdr:col>29</xdr:col>
      <xdr:colOff>517525</xdr:colOff>
      <xdr:row>75</xdr:row>
      <xdr:rowOff>47625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7941290" y="12806045"/>
          <a:ext cx="83185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128270</xdr:rowOff>
    </xdr:from>
    <xdr:to>
      <xdr:col>29</xdr:col>
      <xdr:colOff>568325</xdr:colOff>
      <xdr:row>76</xdr:row>
      <xdr:rowOff>58420</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18722340" y="1298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217805</xdr:colOff>
      <xdr:row>76</xdr:row>
      <xdr:rowOff>49530</xdr:rowOff>
    </xdr:from>
    <xdr:ext cx="598170" cy="25908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73420" y="13079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29845</xdr:rowOff>
    </xdr:from>
    <xdr:to>
      <xdr:col>28</xdr:col>
      <xdr:colOff>314325</xdr:colOff>
      <xdr:row>75</xdr:row>
      <xdr:rowOff>47625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7109440" y="12888595"/>
          <a:ext cx="8318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145415</xdr:rowOff>
    </xdr:from>
    <xdr:to>
      <xdr:col>28</xdr:col>
      <xdr:colOff>365125</xdr:colOff>
      <xdr:row>76</xdr:row>
      <xdr:rowOff>75565</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7890490" y="130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14605</xdr:colOff>
      <xdr:row>76</xdr:row>
      <xdr:rowOff>66675</xdr:rowOff>
    </xdr:from>
    <xdr:ext cx="598805" cy="2584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41570" y="13096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102870</xdr:rowOff>
    </xdr:from>
    <xdr:to>
      <xdr:col>27</xdr:col>
      <xdr:colOff>161925</xdr:colOff>
      <xdr:row>75</xdr:row>
      <xdr:rowOff>33020</xdr:rowOff>
    </xdr:to>
    <xdr:sp macro="" textlink="">
      <xdr:nvSpPr>
        <xdr:cNvPr id="852" name="フローチャート : 判断 851">
          <a:extLst>
            <a:ext uri="{FF2B5EF4-FFF2-40B4-BE49-F238E27FC236}">
              <a16:creationId xmlns:a16="http://schemas.microsoft.com/office/drawing/2014/main" id="{00000000-0008-0000-0600-000054030000}"/>
            </a:ext>
          </a:extLst>
        </xdr:cNvPr>
        <xdr:cNvSpPr/>
      </xdr:nvSpPr>
      <xdr:spPr>
        <a:xfrm>
          <a:off x="17058640" y="1279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497205</xdr:colOff>
      <xdr:row>73</xdr:row>
      <xdr:rowOff>49530</xdr:rowOff>
    </xdr:from>
    <xdr:ext cx="598170" cy="25908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6866870" y="12565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628650</xdr:colOff>
      <xdr:row>81</xdr:row>
      <xdr:rowOff>80010</xdr:rowOff>
    </xdr:from>
    <xdr:ext cx="762000" cy="25908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415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4144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5826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07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69760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137160</xdr:rowOff>
    </xdr:from>
    <xdr:to>
      <xdr:col>32</xdr:col>
      <xdr:colOff>238125</xdr:colOff>
      <xdr:row>75</xdr:row>
      <xdr:rowOff>67310</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027809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160020</xdr:rowOff>
    </xdr:from>
    <xdr:ext cx="598805" cy="259080"/>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0379690" y="1267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139,435</a:t>
          </a:r>
          <a:endParaRPr kumimoji="1" lang="ja-JP" altLang="en-US" sz="1000" b="1">
            <a:solidFill>
              <a:srgbClr val="FF0000"/>
            </a:solidFill>
            <a:latin typeface="ＭＳ Ｐゴシック"/>
          </a:endParaRPr>
        </a:p>
      </xdr:txBody>
    </xdr:sp>
    <xdr:clientData/>
  </xdr:oneCellAnchor>
  <xdr:twoCellAnchor>
    <xdr:from>
      <xdr:col>30</xdr:col>
      <xdr:colOff>628650</xdr:colOff>
      <xdr:row>74</xdr:row>
      <xdr:rowOff>138430</xdr:rowOff>
    </xdr:from>
    <xdr:to>
      <xdr:col>31</xdr:col>
      <xdr:colOff>85725</xdr:colOff>
      <xdr:row>75</xdr:row>
      <xdr:rowOff>68580</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19512915" y="128257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421005</xdr:colOff>
      <xdr:row>73</xdr:row>
      <xdr:rowOff>85090</xdr:rowOff>
    </xdr:from>
    <xdr:ext cx="59817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05270" y="12600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139,126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67945</xdr:rowOff>
    </xdr:from>
    <xdr:to>
      <xdr:col>29</xdr:col>
      <xdr:colOff>568325</xdr:colOff>
      <xdr:row>74</xdr:row>
      <xdr:rowOff>169545</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18722340" y="127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217805</xdr:colOff>
      <xdr:row>73</xdr:row>
      <xdr:rowOff>14605</xdr:rowOff>
    </xdr:from>
    <xdr:ext cx="59817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73420" y="12530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154,588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168275</xdr:rowOff>
    </xdr:from>
    <xdr:to>
      <xdr:col>28</xdr:col>
      <xdr:colOff>365125</xdr:colOff>
      <xdr:row>75</xdr:row>
      <xdr:rowOff>98425</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7890490" y="128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14605</xdr:colOff>
      <xdr:row>73</xdr:row>
      <xdr:rowOff>114935</xdr:rowOff>
    </xdr:from>
    <xdr:ext cx="598805"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7641570" y="12630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132,636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150495</xdr:rowOff>
    </xdr:from>
    <xdr:to>
      <xdr:col>27</xdr:col>
      <xdr:colOff>161925</xdr:colOff>
      <xdr:row>75</xdr:row>
      <xdr:rowOff>80645</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1705864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497205</xdr:colOff>
      <xdr:row>75</xdr:row>
      <xdr:rowOff>71755</xdr:rowOff>
    </xdr:from>
    <xdr:ext cx="59817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6866870" y="12930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136,596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6798290" y="14287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6925290" y="14630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6925290" y="14833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782699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782699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628650</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884265" y="146304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628650</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884265" y="148336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6798290" y="15113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479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676019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6798290" y="17399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6798290" y="1625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48285" cy="2584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654937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6798290" y="15113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48285" cy="2584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654937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6798290" y="15113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186690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32698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037969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23999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037969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023999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7840" y="162560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037969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027809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773140" y="16256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628650</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951291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48920" cy="25908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8053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7941290" y="16256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18722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49555" cy="259080"/>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64868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7109440" y="16256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789049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49555" cy="25908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1683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id="{00000000-0008-0000-0600-000085030000}"/>
            </a:ext>
          </a:extLst>
        </xdr:cNvPr>
        <xdr:cNvSpPr/>
      </xdr:nvSpPr>
      <xdr:spPr>
        <a:xfrm>
          <a:off x="170586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628650</xdr:colOff>
      <xdr:row>95</xdr:row>
      <xdr:rowOff>10160</xdr:rowOff>
    </xdr:from>
    <xdr:ext cx="249555" cy="25908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6998315"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628650</xdr:colOff>
      <xdr:row>101</xdr:row>
      <xdr:rowOff>80010</xdr:rowOff>
    </xdr:from>
    <xdr:ext cx="762000" cy="25908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1415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144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826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07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69760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027809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037969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628650</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1951291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4892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8053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18722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49555"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64868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789049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4955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1683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170586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628650</xdr:colOff>
      <xdr:row>93</xdr:row>
      <xdr:rowOff>35560</xdr:rowOff>
    </xdr:from>
    <xdr:ext cx="249555"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6998315"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03580" y="17780000"/>
          <a:ext cx="203809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03580" y="17843500"/>
          <a:ext cx="3562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28980" y="18097500"/>
          <a:ext cx="203301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概ね類似団体の平均ではあるが、少子高齢化による人口の減少に歯止めがかからない状況であり、一人あたりのコスト増は避けられない状況である。</a:t>
          </a:r>
        </a:p>
        <a:p>
          <a:r>
            <a:rPr kumimoji="1" lang="ja-JP" altLang="en-US" sz="1300">
              <a:latin typeface="ＭＳ Ｐゴシック"/>
            </a:rPr>
            <a:t>維持補修費については、道路維持補修事業及び除雪事業の経費が伸びている。</a:t>
          </a:r>
          <a:endParaRPr kumimoji="1" lang="en-US" altLang="ja-JP" sz="1300">
            <a:latin typeface="ＭＳ Ｐゴシック"/>
          </a:endParaRPr>
        </a:p>
        <a:p>
          <a:r>
            <a:rPr kumimoji="1" lang="ja-JP" altLang="en-US" sz="1300">
              <a:latin typeface="ＭＳ Ｐゴシック"/>
            </a:rPr>
            <a:t>災害復旧費については、平成</a:t>
          </a:r>
          <a:r>
            <a:rPr kumimoji="1" lang="en-US" altLang="ja-JP" sz="1300">
              <a:latin typeface="ＭＳ Ｐゴシック"/>
            </a:rPr>
            <a:t>26</a:t>
          </a:r>
          <a:r>
            <a:rPr kumimoji="1" lang="ja-JP" altLang="en-US" sz="1300">
              <a:latin typeface="ＭＳ Ｐゴシック"/>
            </a:rPr>
            <a:t>年度に発生した神城断層地震の災害復旧事業（</a:t>
          </a:r>
          <a:r>
            <a:rPr kumimoji="1" lang="en-US" altLang="ja-JP" sz="1300">
              <a:latin typeface="ＭＳ Ｐゴシック"/>
            </a:rPr>
            <a:t>H26</a:t>
          </a:r>
          <a:r>
            <a:rPr kumimoji="1" lang="ja-JP" altLang="en-US" sz="1300">
              <a:latin typeface="ＭＳ Ｐゴシック"/>
            </a:rPr>
            <a:t>繰越事業）が終了したことに伴い、大きく減少している。</a:t>
          </a:r>
          <a:endParaRPr kumimoji="1" lang="en-US" altLang="ja-JP" sz="1300">
            <a:latin typeface="ＭＳ Ｐゴシック"/>
          </a:endParaRPr>
        </a:p>
        <a:p>
          <a:r>
            <a:rPr kumimoji="1" lang="ja-JP" altLang="en-US" sz="1300">
              <a:latin typeface="ＭＳ Ｐゴシック"/>
            </a:rPr>
            <a:t>普通建設事業費については、中央拠点施設建設事業及び防災行政無線デジタル化に伴い経費が伸びている。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16103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503140" y="19050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522190" y="215900"/>
          <a:ext cx="3536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547590" y="241300"/>
          <a:ext cx="3479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937740" y="190500"/>
          <a:ext cx="24320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963140" y="215900"/>
          <a:ext cx="23876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988540" y="241300"/>
          <a:ext cx="23304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03580" y="889000"/>
          <a:ext cx="92964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30580" y="920750"/>
          <a:ext cx="1282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49780" y="920750"/>
          <a:ext cx="1155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2,643
2,631
58.11
3,686,835
3,346,156
301,670
1,946,967
2,122,231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68980" y="920750"/>
          <a:ext cx="1409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678680" y="939800"/>
          <a:ext cx="18605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539230" y="939800"/>
          <a:ext cx="11557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75843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678680" y="1714500"/>
          <a:ext cx="18605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602730" y="1714500"/>
          <a:ext cx="33972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158730" y="889000"/>
          <a:ext cx="140716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419080" y="952500"/>
          <a:ext cx="1153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419080" y="1219200"/>
          <a:ext cx="11531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419080" y="1549400"/>
          <a:ext cx="11531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24128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029525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029525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34161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26033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34161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26033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5715"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0080" y="28575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165"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0080" y="31750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0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0080" y="3492500"/>
          <a:ext cx="82950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628650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03580" y="4000500"/>
          <a:ext cx="43338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3058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3058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628650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89430" y="43434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628650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89430" y="45466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81813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81813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628650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03580" y="4826000"/>
          <a:ext cx="43338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548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628650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03580" y="7112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628650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03580" y="6731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38</xdr:row>
      <xdr:rowOff>73660</xdr:rowOff>
    </xdr:from>
    <xdr:ext cx="248285" cy="259080"/>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628650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03580" y="6350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35560</xdr:rowOff>
    </xdr:from>
    <xdr:ext cx="530860" cy="259080"/>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50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628650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03580" y="5969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33</xdr:row>
      <xdr:rowOff>168910</xdr:rowOff>
    </xdr:from>
    <xdr:ext cx="530860" cy="2584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50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628650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03580" y="5588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31</xdr:row>
      <xdr:rowOff>130810</xdr:rowOff>
    </xdr:from>
    <xdr:ext cx="530860" cy="259080"/>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50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628650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03580" y="5207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92710</xdr:rowOff>
    </xdr:from>
    <xdr:ext cx="530860" cy="259080"/>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505"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628650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03580" y="4826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628650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03580" y="4826000"/>
          <a:ext cx="43338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150495</xdr:rowOff>
    </xdr:from>
    <xdr:to>
      <xdr:col>6</xdr:col>
      <xdr:colOff>510540</xdr:colOff>
      <xdr:row>38</xdr:row>
      <xdr:rowOff>86360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289425" y="5293995"/>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90170</xdr:rowOff>
    </xdr:from>
    <xdr:ext cx="469900" cy="259080"/>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342130" y="6605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86360</xdr:rowOff>
    </xdr:from>
    <xdr:to>
      <xdr:col>6</xdr:col>
      <xdr:colOff>600075</xdr:colOff>
      <xdr:row>38</xdr:row>
      <xdr:rowOff>86360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202430" y="660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97790</xdr:rowOff>
    </xdr:from>
    <xdr:ext cx="534670" cy="2584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342130" y="5069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150495</xdr:rowOff>
    </xdr:from>
    <xdr:to>
      <xdr:col>6</xdr:col>
      <xdr:colOff>600075</xdr:colOff>
      <xdr:row>30</xdr:row>
      <xdr:rowOff>150495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202430" y="529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39370</xdr:rowOff>
    </xdr:from>
    <xdr:to>
      <xdr:col>6</xdr:col>
      <xdr:colOff>511175</xdr:colOff>
      <xdr:row>37</xdr:row>
      <xdr:rowOff>48260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510280" y="6383020"/>
          <a:ext cx="7810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153035</xdr:rowOff>
    </xdr:from>
    <xdr:ext cx="534670" cy="259080"/>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342130" y="6325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3175</xdr:rowOff>
    </xdr:from>
    <xdr:to>
      <xdr:col>6</xdr:col>
      <xdr:colOff>561975</xdr:colOff>
      <xdr:row>37</xdr:row>
      <xdr:rowOff>104775</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24053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39370</xdr:rowOff>
    </xdr:from>
    <xdr:to>
      <xdr:col>5</xdr:col>
      <xdr:colOff>358775</xdr:colOff>
      <xdr:row>37</xdr:row>
      <xdr:rowOff>58420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678430" y="6383020"/>
          <a:ext cx="8318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29210</xdr:rowOff>
    </xdr:from>
    <xdr:to>
      <xdr:col>5</xdr:col>
      <xdr:colOff>409575</xdr:colOff>
      <xdr:row>37</xdr:row>
      <xdr:rowOff>130810</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45948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37</xdr:row>
      <xdr:rowOff>121920</xdr:rowOff>
    </xdr:from>
    <xdr:ext cx="534670" cy="2584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242945" y="6465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628650</xdr:colOff>
      <xdr:row>37</xdr:row>
      <xdr:rowOff>58420</xdr:rowOff>
    </xdr:from>
    <xdr:to>
      <xdr:col>4</xdr:col>
      <xdr:colOff>155575</xdr:colOff>
      <xdr:row>37</xdr:row>
      <xdr:rowOff>73025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1894205" y="6402070"/>
          <a:ext cx="7842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26670</xdr:rowOff>
    </xdr:from>
    <xdr:to>
      <xdr:col>4</xdr:col>
      <xdr:colOff>206375</xdr:colOff>
      <xdr:row>37</xdr:row>
      <xdr:rowOff>128270</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62763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37</xdr:row>
      <xdr:rowOff>119380</xdr:rowOff>
    </xdr:from>
    <xdr:ext cx="534035" cy="25908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468245" y="6463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67310</xdr:rowOff>
    </xdr:from>
    <xdr:to>
      <xdr:col>2</xdr:col>
      <xdr:colOff>628650</xdr:colOff>
      <xdr:row>37</xdr:row>
      <xdr:rowOff>73025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071880" y="6410960"/>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26670</xdr:rowOff>
    </xdr:from>
    <xdr:to>
      <xdr:col>3</xdr:col>
      <xdr:colOff>3175</xdr:colOff>
      <xdr:row>37</xdr:row>
      <xdr:rowOff>128270</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852930" y="637032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37</xdr:row>
      <xdr:rowOff>119380</xdr:rowOff>
    </xdr:from>
    <xdr:ext cx="534035" cy="25908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636395" y="6463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19685</xdr:rowOff>
    </xdr:from>
    <xdr:to>
      <xdr:col>1</xdr:col>
      <xdr:colOff>485775</xdr:colOff>
      <xdr:row>37</xdr:row>
      <xdr:rowOff>121285</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2108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37</xdr:row>
      <xdr:rowOff>112395</xdr:rowOff>
    </xdr:from>
    <xdr:ext cx="534670" cy="2584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04545" y="6456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1008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3197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628650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52285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7132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8813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168910</xdr:rowOff>
    </xdr:from>
    <xdr:to>
      <xdr:col>6</xdr:col>
      <xdr:colOff>561975</xdr:colOff>
      <xdr:row>37</xdr:row>
      <xdr:rowOff>99060</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24053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20320</xdr:rowOff>
    </xdr:from>
    <xdr:ext cx="534670" cy="2584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342130" y="61925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17,802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160020</xdr:rowOff>
    </xdr:from>
    <xdr:to>
      <xdr:col>5</xdr:col>
      <xdr:colOff>409575</xdr:colOff>
      <xdr:row>37</xdr:row>
      <xdr:rowOff>90170</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45948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35</xdr:row>
      <xdr:rowOff>106680</xdr:rowOff>
    </xdr:from>
    <xdr:ext cx="534670" cy="259080"/>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242945" y="6107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18,259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7620</xdr:rowOff>
    </xdr:from>
    <xdr:to>
      <xdr:col>4</xdr:col>
      <xdr:colOff>206375</xdr:colOff>
      <xdr:row>37</xdr:row>
      <xdr:rowOff>109220</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62763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35</xdr:row>
      <xdr:rowOff>125730</xdr:rowOff>
    </xdr:from>
    <xdr:ext cx="534035" cy="259080"/>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468245" y="6126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17,260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22225</xdr:rowOff>
    </xdr:from>
    <xdr:to>
      <xdr:col>3</xdr:col>
      <xdr:colOff>3175</xdr:colOff>
      <xdr:row>37</xdr:row>
      <xdr:rowOff>123825</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852930" y="6365875"/>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35</xdr:row>
      <xdr:rowOff>140335</xdr:rowOff>
    </xdr:from>
    <xdr:ext cx="534035" cy="259080"/>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636395" y="6141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16,487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16510</xdr:rowOff>
    </xdr:from>
    <xdr:to>
      <xdr:col>1</xdr:col>
      <xdr:colOff>485775</xdr:colOff>
      <xdr:row>37</xdr:row>
      <xdr:rowOff>118110</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2108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35</xdr:row>
      <xdr:rowOff>134620</xdr:rowOff>
    </xdr:from>
    <xdr:ext cx="534670" cy="2584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04545" y="61353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16,802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628650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03580" y="7429500"/>
          <a:ext cx="43338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3058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3058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628650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789430" y="77724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628650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789430" y="79756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81813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81813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628650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03580" y="8255000"/>
          <a:ext cx="43338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790"/>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66548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628650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03580" y="10541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628650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03580" y="10160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73660</xdr:rowOff>
    </xdr:from>
    <xdr:ext cx="248285" cy="25908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628650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03580" y="9779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5908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628650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03580" y="9398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85165" cy="2584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628650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03580" y="9017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130810</xdr:rowOff>
    </xdr:from>
    <xdr:ext cx="685165" cy="25908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628650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03580" y="8636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5165" cy="25908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628650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03580" y="8255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628650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03580" y="8255000"/>
          <a:ext cx="43338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78105</xdr:rowOff>
    </xdr:from>
    <xdr:to>
      <xdr:col>6</xdr:col>
      <xdr:colOff>510540</xdr:colOff>
      <xdr:row>58</xdr:row>
      <xdr:rowOff>134620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289425" y="8650605"/>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138430</xdr:rowOff>
    </xdr:from>
    <xdr:ext cx="598805" cy="259080"/>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342130" y="10082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134620</xdr:rowOff>
    </xdr:from>
    <xdr:to>
      <xdr:col>6</xdr:col>
      <xdr:colOff>600075</xdr:colOff>
      <xdr:row>58</xdr:row>
      <xdr:rowOff>134620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20243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25400</xdr:rowOff>
    </xdr:from>
    <xdr:ext cx="690245" cy="259080"/>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342130" y="8426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78105</xdr:rowOff>
    </xdr:from>
    <xdr:to>
      <xdr:col>6</xdr:col>
      <xdr:colOff>600075</xdr:colOff>
      <xdr:row>50</xdr:row>
      <xdr:rowOff>78105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202430" y="8650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71755</xdr:rowOff>
    </xdr:from>
    <xdr:to>
      <xdr:col>6</xdr:col>
      <xdr:colOff>511175</xdr:colOff>
      <xdr:row>58</xdr:row>
      <xdr:rowOff>88900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510280" y="10015855"/>
          <a:ext cx="7810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156210</xdr:rowOff>
    </xdr:from>
    <xdr:ext cx="598805" cy="2584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342130" y="97574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133350</xdr:rowOff>
    </xdr:from>
    <xdr:to>
      <xdr:col>6</xdr:col>
      <xdr:colOff>561975</xdr:colOff>
      <xdr:row>58</xdr:row>
      <xdr:rowOff>63500</xdr:rowOff>
    </xdr:to>
    <xdr:sp macro="" textlink="">
      <xdr:nvSpPr>
        <xdr:cNvPr id="119" name="フローチャート : 判断 118">
          <a:extLst>
            <a:ext uri="{FF2B5EF4-FFF2-40B4-BE49-F238E27FC236}">
              <a16:creationId xmlns:a16="http://schemas.microsoft.com/office/drawing/2014/main" id="{00000000-0008-0000-0700-000077000000}"/>
            </a:ext>
          </a:extLst>
        </xdr:cNvPr>
        <xdr:cNvSpPr/>
      </xdr:nvSpPr>
      <xdr:spPr>
        <a:xfrm>
          <a:off x="424053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74930</xdr:rowOff>
    </xdr:from>
    <xdr:to>
      <xdr:col>5</xdr:col>
      <xdr:colOff>358775</xdr:colOff>
      <xdr:row>58</xdr:row>
      <xdr:rowOff>88900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678430" y="10019030"/>
          <a:ext cx="8318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163195</xdr:rowOff>
    </xdr:from>
    <xdr:to>
      <xdr:col>5</xdr:col>
      <xdr:colOff>409575</xdr:colOff>
      <xdr:row>58</xdr:row>
      <xdr:rowOff>93345</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345948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56</xdr:row>
      <xdr:rowOff>109855</xdr:rowOff>
    </xdr:from>
    <xdr:ext cx="598170" cy="2584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210560" y="97110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628650</xdr:colOff>
      <xdr:row>58</xdr:row>
      <xdr:rowOff>74930</xdr:rowOff>
    </xdr:from>
    <xdr:to>
      <xdr:col>4</xdr:col>
      <xdr:colOff>155575</xdr:colOff>
      <xdr:row>58</xdr:row>
      <xdr:rowOff>143510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894205" y="10019030"/>
          <a:ext cx="78422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167005</xdr:rowOff>
    </xdr:from>
    <xdr:to>
      <xdr:col>4</xdr:col>
      <xdr:colOff>206375</xdr:colOff>
      <xdr:row>58</xdr:row>
      <xdr:rowOff>97790</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2627630" y="9939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56</xdr:row>
      <xdr:rowOff>113665</xdr:rowOff>
    </xdr:from>
    <xdr:ext cx="598170" cy="2584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435860" y="9714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72390</xdr:rowOff>
    </xdr:from>
    <xdr:to>
      <xdr:col>2</xdr:col>
      <xdr:colOff>628650</xdr:colOff>
      <xdr:row>58</xdr:row>
      <xdr:rowOff>143510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071880" y="10016490"/>
          <a:ext cx="822325"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163830</xdr:rowOff>
    </xdr:from>
    <xdr:to>
      <xdr:col>3</xdr:col>
      <xdr:colOff>3175</xdr:colOff>
      <xdr:row>58</xdr:row>
      <xdr:rowOff>93980</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1852930" y="993648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56</xdr:row>
      <xdr:rowOff>110490</xdr:rowOff>
    </xdr:from>
    <xdr:ext cx="598805" cy="2584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604010" y="9711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92075</xdr:rowOff>
    </xdr:from>
    <xdr:to>
      <xdr:col>1</xdr:col>
      <xdr:colOff>485775</xdr:colOff>
      <xdr:row>58</xdr:row>
      <xdr:rowOff>22225</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02108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56</xdr:row>
      <xdr:rowOff>38735</xdr:rowOff>
    </xdr:from>
    <xdr:ext cx="59817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772160" y="96399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1008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3197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628650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52285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32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813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20955</xdr:rowOff>
    </xdr:from>
    <xdr:to>
      <xdr:col>6</xdr:col>
      <xdr:colOff>561975</xdr:colOff>
      <xdr:row>58</xdr:row>
      <xdr:rowOff>122555</xdr:rowOff>
    </xdr:to>
    <xdr:sp macro="" textlink="">
      <xdr:nvSpPr>
        <xdr:cNvPr id="136" name="円/楕円 135">
          <a:extLst>
            <a:ext uri="{FF2B5EF4-FFF2-40B4-BE49-F238E27FC236}">
              <a16:creationId xmlns:a16="http://schemas.microsoft.com/office/drawing/2014/main" id="{00000000-0008-0000-0700-000088000000}"/>
            </a:ext>
          </a:extLst>
        </xdr:cNvPr>
        <xdr:cNvSpPr/>
      </xdr:nvSpPr>
      <xdr:spPr>
        <a:xfrm>
          <a:off x="424053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111760</xdr:rowOff>
    </xdr:from>
    <xdr:ext cx="598805" cy="2584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342130" y="98844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188,913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38100</xdr:rowOff>
    </xdr:from>
    <xdr:to>
      <xdr:col>5</xdr:col>
      <xdr:colOff>409575</xdr:colOff>
      <xdr:row>58</xdr:row>
      <xdr:rowOff>139700</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345948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58</xdr:row>
      <xdr:rowOff>130810</xdr:rowOff>
    </xdr:from>
    <xdr:ext cx="598170"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210560" y="10074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166,679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24130</xdr:rowOff>
    </xdr:from>
    <xdr:to>
      <xdr:col>4</xdr:col>
      <xdr:colOff>206375</xdr:colOff>
      <xdr:row>58</xdr:row>
      <xdr:rowOff>125730</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262763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58</xdr:row>
      <xdr:rowOff>116840</xdr:rowOff>
    </xdr:from>
    <xdr:ext cx="598170" cy="25908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435860" y="10060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184,883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92075</xdr:rowOff>
    </xdr:from>
    <xdr:to>
      <xdr:col>3</xdr:col>
      <xdr:colOff>3175</xdr:colOff>
      <xdr:row>59</xdr:row>
      <xdr:rowOff>22225</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1852930" y="10036175"/>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59</xdr:row>
      <xdr:rowOff>13335</xdr:rowOff>
    </xdr:from>
    <xdr:ext cx="534035" cy="25908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636395" y="10128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96,133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21590</xdr:rowOff>
    </xdr:from>
    <xdr:to>
      <xdr:col>1</xdr:col>
      <xdr:colOff>485775</xdr:colOff>
      <xdr:row>58</xdr:row>
      <xdr:rowOff>123190</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02108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58</xdr:row>
      <xdr:rowOff>114935</xdr:rowOff>
    </xdr:from>
    <xdr:ext cx="598170" cy="25908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772160" y="100590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187,928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628650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03580" y="10858500"/>
          <a:ext cx="43338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3058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3058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628650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789430" y="112014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628650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789430" y="114046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81813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81813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628650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03580" y="11684000"/>
          <a:ext cx="43338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790"/>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66548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628650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03580" y="13970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628650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03580" y="135128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77</xdr:row>
      <xdr:rowOff>168910</xdr:rowOff>
    </xdr:from>
    <xdr:ext cx="248285" cy="2584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628650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03580" y="130556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995" cy="2584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628650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03580" y="125984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995" cy="2584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628650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03580" y="121412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995" cy="2584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628650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03580" y="11684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628650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03580" y="11684000"/>
          <a:ext cx="43338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52705</xdr:rowOff>
    </xdr:from>
    <xdr:to>
      <xdr:col>6</xdr:col>
      <xdr:colOff>510540</xdr:colOff>
      <xdr:row>77</xdr:row>
      <xdr:rowOff>33020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289425" y="1205420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36830</xdr:rowOff>
    </xdr:from>
    <xdr:ext cx="598805" cy="259080"/>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342130" y="13238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33020</xdr:rowOff>
    </xdr:from>
    <xdr:to>
      <xdr:col>6</xdr:col>
      <xdr:colOff>600075</xdr:colOff>
      <xdr:row>77</xdr:row>
      <xdr:rowOff>33020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202430" y="13234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170815</xdr:rowOff>
    </xdr:from>
    <xdr:ext cx="598805" cy="2584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342130" y="11829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52705</xdr:rowOff>
    </xdr:from>
    <xdr:to>
      <xdr:col>6</xdr:col>
      <xdr:colOff>600075</xdr:colOff>
      <xdr:row>70</xdr:row>
      <xdr:rowOff>52705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202430" y="1205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150495</xdr:rowOff>
    </xdr:from>
    <xdr:to>
      <xdr:col>6</xdr:col>
      <xdr:colOff>511175</xdr:colOff>
      <xdr:row>75</xdr:row>
      <xdr:rowOff>168910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510280" y="13009245"/>
          <a:ext cx="7810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87630</xdr:rowOff>
    </xdr:from>
    <xdr:ext cx="598805" cy="2584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342130" y="129463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109220</xdr:rowOff>
    </xdr:from>
    <xdr:to>
      <xdr:col>6</xdr:col>
      <xdr:colOff>561975</xdr:colOff>
      <xdr:row>76</xdr:row>
      <xdr:rowOff>39370</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240530" y="1296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160655</xdr:rowOff>
    </xdr:from>
    <xdr:to>
      <xdr:col>5</xdr:col>
      <xdr:colOff>358775</xdr:colOff>
      <xdr:row>75</xdr:row>
      <xdr:rowOff>168910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678430" y="13019405"/>
          <a:ext cx="8318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12065</xdr:rowOff>
    </xdr:from>
    <xdr:to>
      <xdr:col>5</xdr:col>
      <xdr:colOff>409575</xdr:colOff>
      <xdr:row>76</xdr:row>
      <xdr:rowOff>113665</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459480" y="1304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76</xdr:row>
      <xdr:rowOff>104775</xdr:rowOff>
    </xdr:from>
    <xdr:ext cx="598170" cy="259080"/>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210560" y="131349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628650</xdr:colOff>
      <xdr:row>75</xdr:row>
      <xdr:rowOff>160655</xdr:rowOff>
    </xdr:from>
    <xdr:to>
      <xdr:col>4</xdr:col>
      <xdr:colOff>155575</xdr:colOff>
      <xdr:row>76</xdr:row>
      <xdr:rowOff>81280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1894205" y="13019405"/>
          <a:ext cx="784225"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153670</xdr:rowOff>
    </xdr:from>
    <xdr:to>
      <xdr:col>4</xdr:col>
      <xdr:colOff>206375</xdr:colOff>
      <xdr:row>76</xdr:row>
      <xdr:rowOff>83820</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627630" y="1301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76</xdr:row>
      <xdr:rowOff>74930</xdr:rowOff>
    </xdr:from>
    <xdr:ext cx="598170" cy="2584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435860" y="13105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60325</xdr:rowOff>
    </xdr:from>
    <xdr:to>
      <xdr:col>2</xdr:col>
      <xdr:colOff>628650</xdr:colOff>
      <xdr:row>76</xdr:row>
      <xdr:rowOff>81280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071880" y="13090525"/>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75565</xdr:rowOff>
    </xdr:from>
    <xdr:to>
      <xdr:col>3</xdr:col>
      <xdr:colOff>3175</xdr:colOff>
      <xdr:row>76</xdr:row>
      <xdr:rowOff>6350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852930" y="12934315"/>
          <a:ext cx="444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74</xdr:row>
      <xdr:rowOff>22225</xdr:rowOff>
    </xdr:from>
    <xdr:ext cx="598805" cy="2584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604010" y="127095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111125</xdr:rowOff>
    </xdr:from>
    <xdr:to>
      <xdr:col>1</xdr:col>
      <xdr:colOff>485775</xdr:colOff>
      <xdr:row>76</xdr:row>
      <xdr:rowOff>41275</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2108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74</xdr:row>
      <xdr:rowOff>57785</xdr:rowOff>
    </xdr:from>
    <xdr:ext cx="598170"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772160" y="12745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1008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3197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628650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52285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32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813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99695</xdr:rowOff>
    </xdr:from>
    <xdr:to>
      <xdr:col>6</xdr:col>
      <xdr:colOff>561975</xdr:colOff>
      <xdr:row>76</xdr:row>
      <xdr:rowOff>29845</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240530" y="129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122555</xdr:rowOff>
    </xdr:from>
    <xdr:ext cx="598805" cy="2584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342130" y="12809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220,355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118110</xdr:rowOff>
    </xdr:from>
    <xdr:to>
      <xdr:col>5</xdr:col>
      <xdr:colOff>409575</xdr:colOff>
      <xdr:row>76</xdr:row>
      <xdr:rowOff>48260</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459480" y="129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74</xdr:row>
      <xdr:rowOff>64770</xdr:rowOff>
    </xdr:from>
    <xdr:ext cx="598170" cy="2584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210560" y="127520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212,348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109855</xdr:rowOff>
    </xdr:from>
    <xdr:to>
      <xdr:col>4</xdr:col>
      <xdr:colOff>206375</xdr:colOff>
      <xdr:row>76</xdr:row>
      <xdr:rowOff>40640</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627630" y="12968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74</xdr:row>
      <xdr:rowOff>56515</xdr:rowOff>
    </xdr:from>
    <xdr:ext cx="598170" cy="2584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435860" y="127438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215,916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30480</xdr:rowOff>
    </xdr:from>
    <xdr:to>
      <xdr:col>3</xdr:col>
      <xdr:colOff>3175</xdr:colOff>
      <xdr:row>76</xdr:row>
      <xdr:rowOff>132080</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852930" y="1306068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76</xdr:row>
      <xdr:rowOff>123190</xdr:rowOff>
    </xdr:from>
    <xdr:ext cx="598805" cy="2584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604010" y="13153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175,471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9525</xdr:rowOff>
    </xdr:from>
    <xdr:to>
      <xdr:col>1</xdr:col>
      <xdr:colOff>485775</xdr:colOff>
      <xdr:row>76</xdr:row>
      <xdr:rowOff>111125</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21080" y="130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76</xdr:row>
      <xdr:rowOff>102235</xdr:rowOff>
    </xdr:from>
    <xdr:ext cx="598170" cy="2584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772160" y="131324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184,787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628650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03580" y="14287500"/>
          <a:ext cx="43338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3058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3058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628650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789430" y="146304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628650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789430" y="14833600"/>
          <a:ext cx="13620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281813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81813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628650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03580" y="15113000"/>
          <a:ext cx="43338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790"/>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66548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628650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03580" y="17399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628650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03580" y="17018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98</xdr:row>
      <xdr:rowOff>73660</xdr:rowOff>
    </xdr:from>
    <xdr:ext cx="248285" cy="259080"/>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628650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03580" y="16637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4995" cy="25908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628650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03580" y="16256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628650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03580" y="15875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628650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03580" y="15494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628650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03580" y="15113000"/>
          <a:ext cx="43338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628650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03580" y="15113000"/>
          <a:ext cx="43338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48260</xdr:rowOff>
    </xdr:from>
    <xdr:to>
      <xdr:col>6</xdr:col>
      <xdr:colOff>510540</xdr:colOff>
      <xdr:row>98</xdr:row>
      <xdr:rowOff>149860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289425" y="15478760"/>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153670</xdr:rowOff>
    </xdr:from>
    <xdr:ext cx="534670" cy="259080"/>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342130" y="16955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149860</xdr:rowOff>
    </xdr:from>
    <xdr:to>
      <xdr:col>6</xdr:col>
      <xdr:colOff>600075</xdr:colOff>
      <xdr:row>98</xdr:row>
      <xdr:rowOff>149860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202430" y="16951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166370</xdr:rowOff>
    </xdr:from>
    <xdr:ext cx="598805" cy="2584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342130" y="15253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48260</xdr:rowOff>
    </xdr:from>
    <xdr:to>
      <xdr:col>6</xdr:col>
      <xdr:colOff>600075</xdr:colOff>
      <xdr:row>90</xdr:row>
      <xdr:rowOff>48260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20243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73660</xdr:rowOff>
    </xdr:from>
    <xdr:to>
      <xdr:col>6</xdr:col>
      <xdr:colOff>511175</xdr:colOff>
      <xdr:row>97</xdr:row>
      <xdr:rowOff>91440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510280" y="16704310"/>
          <a:ext cx="7810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113665</xdr:rowOff>
    </xdr:from>
    <xdr:ext cx="598805" cy="2584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342130" y="164014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90805</xdr:rowOff>
    </xdr:from>
    <xdr:to>
      <xdr:col>6</xdr:col>
      <xdr:colOff>561975</xdr:colOff>
      <xdr:row>97</xdr:row>
      <xdr:rowOff>20955</xdr:rowOff>
    </xdr:to>
    <xdr:sp macro="" textlink="">
      <xdr:nvSpPr>
        <xdr:cNvPr id="231" name="フローチャート : 判断 230">
          <a:extLst>
            <a:ext uri="{FF2B5EF4-FFF2-40B4-BE49-F238E27FC236}">
              <a16:creationId xmlns:a16="http://schemas.microsoft.com/office/drawing/2014/main" id="{00000000-0008-0000-0700-0000E7000000}"/>
            </a:ext>
          </a:extLst>
        </xdr:cNvPr>
        <xdr:cNvSpPr/>
      </xdr:nvSpPr>
      <xdr:spPr>
        <a:xfrm>
          <a:off x="424053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73660</xdr:rowOff>
    </xdr:from>
    <xdr:to>
      <xdr:col>5</xdr:col>
      <xdr:colOff>358775</xdr:colOff>
      <xdr:row>97</xdr:row>
      <xdr:rowOff>87630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678430" y="16704310"/>
          <a:ext cx="8318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17780</xdr:rowOff>
    </xdr:from>
    <xdr:to>
      <xdr:col>5</xdr:col>
      <xdr:colOff>409575</xdr:colOff>
      <xdr:row>97</xdr:row>
      <xdr:rowOff>118745</xdr:rowOff>
    </xdr:to>
    <xdr:sp macro="" textlink="">
      <xdr:nvSpPr>
        <xdr:cNvPr id="233" name="フローチャート : 判断 232">
          <a:extLst>
            <a:ext uri="{FF2B5EF4-FFF2-40B4-BE49-F238E27FC236}">
              <a16:creationId xmlns:a16="http://schemas.microsoft.com/office/drawing/2014/main" id="{00000000-0008-0000-0700-0000E9000000}"/>
            </a:ext>
          </a:extLst>
        </xdr:cNvPr>
        <xdr:cNvSpPr/>
      </xdr:nvSpPr>
      <xdr:spPr>
        <a:xfrm>
          <a:off x="345948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135255</xdr:rowOff>
    </xdr:from>
    <xdr:ext cx="534670" cy="2584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242945" y="16423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628650</xdr:colOff>
      <xdr:row>97</xdr:row>
      <xdr:rowOff>87630</xdr:rowOff>
    </xdr:from>
    <xdr:to>
      <xdr:col>4</xdr:col>
      <xdr:colOff>155575</xdr:colOff>
      <xdr:row>97</xdr:row>
      <xdr:rowOff>107315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1894205" y="16718280"/>
          <a:ext cx="7842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34925</xdr:rowOff>
    </xdr:from>
    <xdr:to>
      <xdr:col>4</xdr:col>
      <xdr:colOff>206375</xdr:colOff>
      <xdr:row>97</xdr:row>
      <xdr:rowOff>136525</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262763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153035</xdr:rowOff>
    </xdr:from>
    <xdr:ext cx="534035" cy="259080"/>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468245" y="16440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107315</xdr:rowOff>
    </xdr:from>
    <xdr:to>
      <xdr:col>2</xdr:col>
      <xdr:colOff>628650</xdr:colOff>
      <xdr:row>97</xdr:row>
      <xdr:rowOff>113665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071880" y="16737965"/>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48260</xdr:rowOff>
    </xdr:from>
    <xdr:to>
      <xdr:col>3</xdr:col>
      <xdr:colOff>3175</xdr:colOff>
      <xdr:row>97</xdr:row>
      <xdr:rowOff>149860</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1852930" y="1667891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166370</xdr:rowOff>
    </xdr:from>
    <xdr:ext cx="534035" cy="2584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636395" y="16454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36830</xdr:rowOff>
    </xdr:from>
    <xdr:to>
      <xdr:col>1</xdr:col>
      <xdr:colOff>485775</xdr:colOff>
      <xdr:row>96</xdr:row>
      <xdr:rowOff>138430</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102108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94</xdr:row>
      <xdr:rowOff>154940</xdr:rowOff>
    </xdr:from>
    <xdr:ext cx="598170" cy="2584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772160" y="16271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1008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3197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628650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52285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32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813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40640</xdr:rowOff>
    </xdr:from>
    <xdr:to>
      <xdr:col>6</xdr:col>
      <xdr:colOff>561975</xdr:colOff>
      <xdr:row>97</xdr:row>
      <xdr:rowOff>142240</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4240530" y="1667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19050</xdr:rowOff>
    </xdr:from>
    <xdr:ext cx="534670" cy="2584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342130" y="16649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77,672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22860</xdr:rowOff>
    </xdr:from>
    <xdr:to>
      <xdr:col>5</xdr:col>
      <xdr:colOff>409575</xdr:colOff>
      <xdr:row>97</xdr:row>
      <xdr:rowOff>124460</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345948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115570</xdr:rowOff>
    </xdr:from>
    <xdr:ext cx="53467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242945" y="16746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82,312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36830</xdr:rowOff>
    </xdr:from>
    <xdr:to>
      <xdr:col>4</xdr:col>
      <xdr:colOff>206375</xdr:colOff>
      <xdr:row>97</xdr:row>
      <xdr:rowOff>138430</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262763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97</xdr:row>
      <xdr:rowOff>129540</xdr:rowOff>
    </xdr:from>
    <xdr:ext cx="534035"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468245" y="16760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78,684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56515</xdr:rowOff>
    </xdr:from>
    <xdr:to>
      <xdr:col>3</xdr:col>
      <xdr:colOff>3175</xdr:colOff>
      <xdr:row>97</xdr:row>
      <xdr:rowOff>158115</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1852930" y="16687165"/>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97</xdr:row>
      <xdr:rowOff>149225</xdr:rowOff>
    </xdr:from>
    <xdr:ext cx="534035"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636395" y="16779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73,541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63500</xdr:rowOff>
    </xdr:from>
    <xdr:to>
      <xdr:col>1</xdr:col>
      <xdr:colOff>485775</xdr:colOff>
      <xdr:row>97</xdr:row>
      <xdr:rowOff>164465</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102108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97</xdr:row>
      <xdr:rowOff>155575</xdr:rowOff>
    </xdr:from>
    <xdr:ext cx="534670" cy="2584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04545" y="16786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71,904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088380" y="4000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215380" y="4343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215380" y="4546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708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708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628650</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180705" y="43434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628650</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180705" y="45466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088380" y="4826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250" cy="224790"/>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05028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088380" y="7112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088380" y="6731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285" cy="259080"/>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583946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088380" y="6350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35560</xdr:rowOff>
    </xdr:from>
    <xdr:ext cx="530860" cy="25908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561403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088380" y="5969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168910</xdr:rowOff>
    </xdr:from>
    <xdr:ext cx="530860" cy="2584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561403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088380" y="5588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31</xdr:row>
      <xdr:rowOff>130810</xdr:rowOff>
    </xdr:from>
    <xdr:ext cx="530860" cy="25908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61403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088380" y="5207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92710</xdr:rowOff>
    </xdr:from>
    <xdr:ext cx="595630" cy="25908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54990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088380" y="482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5630" cy="2584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54990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088380" y="4826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144780</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9617075" y="5116830"/>
          <a:ext cx="1270" cy="1614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81915</xdr:rowOff>
    </xdr:from>
    <xdr:ext cx="248920" cy="259080"/>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9669780" y="676846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53008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91440</xdr:rowOff>
    </xdr:from>
    <xdr:ext cx="598170" cy="259080"/>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9669780" y="4892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144780</xdr:rowOff>
    </xdr:from>
    <xdr:to>
      <xdr:col>15</xdr:col>
      <xdr:colOff>269875</xdr:colOff>
      <xdr:row>29</xdr:row>
      <xdr:rowOff>144780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530080" y="5116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837930" y="67310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170815</xdr:rowOff>
    </xdr:from>
    <xdr:ext cx="469265" cy="2584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9669780" y="651446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147955</xdr:rowOff>
    </xdr:from>
    <xdr:to>
      <xdr:col>15</xdr:col>
      <xdr:colOff>231775</xdr:colOff>
      <xdr:row>39</xdr:row>
      <xdr:rowOff>78105</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956818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063230" y="6731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628650</xdr:colOff>
      <xdr:row>38</xdr:row>
      <xdr:rowOff>132080</xdr:rowOff>
    </xdr:from>
    <xdr:to>
      <xdr:col>14</xdr:col>
      <xdr:colOff>79375</xdr:colOff>
      <xdr:row>39</xdr:row>
      <xdr:rowOff>62230</xdr:rowOff>
    </xdr:to>
    <xdr:sp macro="" textlink="">
      <xdr:nvSpPr>
        <xdr:cNvPr id="290" name="フローチャート : 判断 289">
          <a:extLst>
            <a:ext uri="{FF2B5EF4-FFF2-40B4-BE49-F238E27FC236}">
              <a16:creationId xmlns:a16="http://schemas.microsoft.com/office/drawing/2014/main" id="{00000000-0008-0000-0700-000022010000}"/>
            </a:ext>
          </a:extLst>
        </xdr:cNvPr>
        <xdr:cNvSpPr/>
      </xdr:nvSpPr>
      <xdr:spPr>
        <a:xfrm>
          <a:off x="8809355" y="6647180"/>
          <a:ext cx="793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37</xdr:row>
      <xdr:rowOff>78740</xdr:rowOff>
    </xdr:from>
    <xdr:ext cx="469265" cy="259080"/>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660130" y="6422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231380" y="6731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123825</xdr:rowOff>
    </xdr:from>
    <xdr:to>
      <xdr:col>12</xdr:col>
      <xdr:colOff>561975</xdr:colOff>
      <xdr:row>39</xdr:row>
      <xdr:rowOff>53975</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8012430" y="66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37</xdr:row>
      <xdr:rowOff>70485</xdr:rowOff>
    </xdr:from>
    <xdr:ext cx="469900" cy="259080"/>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828280" y="6414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144780</xdr:rowOff>
    </xdr:from>
    <xdr:to>
      <xdr:col>11</xdr:col>
      <xdr:colOff>307975</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399530" y="6659880"/>
          <a:ext cx="83185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123190</xdr:rowOff>
    </xdr:from>
    <xdr:to>
      <xdr:col>11</xdr:col>
      <xdr:colOff>358775</xdr:colOff>
      <xdr:row>39</xdr:row>
      <xdr:rowOff>53340</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718058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37</xdr:row>
      <xdr:rowOff>69850</xdr:rowOff>
    </xdr:from>
    <xdr:ext cx="46990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996430" y="6413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114300</xdr:rowOff>
    </xdr:from>
    <xdr:to>
      <xdr:col>10</xdr:col>
      <xdr:colOff>155575</xdr:colOff>
      <xdr:row>39</xdr:row>
      <xdr:rowOff>44450</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634873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39</xdr:row>
      <xdr:rowOff>35560</xdr:rowOff>
    </xdr:from>
    <xdr:ext cx="469265"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221730" y="6722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628650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3800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7045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8727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61365"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04088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2661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956818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126365</xdr:rowOff>
    </xdr:from>
    <xdr:ext cx="248920" cy="259080"/>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9669780" y="664146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628650</xdr:colOff>
      <xdr:row>38</xdr:row>
      <xdr:rowOff>165100</xdr:rowOff>
    </xdr:from>
    <xdr:to>
      <xdr:col>14</xdr:col>
      <xdr:colOff>79375</xdr:colOff>
      <xdr:row>39</xdr:row>
      <xdr:rowOff>95250</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8809355" y="6680200"/>
          <a:ext cx="793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589915</xdr:colOff>
      <xdr:row>39</xdr:row>
      <xdr:rowOff>86360</xdr:rowOff>
    </xdr:from>
    <xdr:ext cx="249555" cy="2584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77062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801243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386715</xdr:colOff>
      <xdr:row>39</xdr:row>
      <xdr:rowOff>86360</xdr:rowOff>
    </xdr:from>
    <xdr:ext cx="248920" cy="2584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93877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718058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183515</xdr:colOff>
      <xdr:row>39</xdr:row>
      <xdr:rowOff>86360</xdr:rowOff>
    </xdr:from>
    <xdr:ext cx="249555" cy="2584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10692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93980</xdr:rowOff>
    </xdr:from>
    <xdr:to>
      <xdr:col>10</xdr:col>
      <xdr:colOff>155575</xdr:colOff>
      <xdr:row>39</xdr:row>
      <xdr:rowOff>24130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634873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37</xdr:row>
      <xdr:rowOff>40640</xdr:rowOff>
    </xdr:from>
    <xdr:ext cx="469265" cy="2584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221730" y="6384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088380" y="7429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215380" y="7772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215380" y="7975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708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11708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628650</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180705" y="77724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628650</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180705" y="79756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088380" y="8255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250" cy="22479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5028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088380" y="10541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088380" y="10160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73660</xdr:rowOff>
    </xdr:from>
    <xdr:ext cx="248285" cy="25908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83946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088380" y="9779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56</xdr:row>
      <xdr:rowOff>35560</xdr:rowOff>
    </xdr:from>
    <xdr:ext cx="685165" cy="25908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45973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088380" y="9398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53</xdr:row>
      <xdr:rowOff>168910</xdr:rowOff>
    </xdr:from>
    <xdr:ext cx="685165" cy="2584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45973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088380" y="9017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51</xdr:row>
      <xdr:rowOff>130810</xdr:rowOff>
    </xdr:from>
    <xdr:ext cx="68516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45973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088380" y="863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49</xdr:row>
      <xdr:rowOff>92710</xdr:rowOff>
    </xdr:from>
    <xdr:ext cx="685165" cy="25908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45973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088380" y="8255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165" cy="2584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45973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088380" y="8255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135255</xdr:rowOff>
    </xdr:from>
    <xdr:to>
      <xdr:col>15</xdr:col>
      <xdr:colOff>180340</xdr:colOff>
      <xdr:row>59</xdr:row>
      <xdr:rowOff>41910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9617075" y="8879205"/>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45720</xdr:rowOff>
    </xdr:from>
    <xdr:ext cx="469265" cy="259080"/>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9669780" y="10161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41910</xdr:rowOff>
    </xdr:from>
    <xdr:to>
      <xdr:col>15</xdr:col>
      <xdr:colOff>269875</xdr:colOff>
      <xdr:row>59</xdr:row>
      <xdr:rowOff>41910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53008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81915</xdr:rowOff>
    </xdr:from>
    <xdr:ext cx="689610" cy="259080"/>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9669780" y="865441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135255</xdr:rowOff>
    </xdr:from>
    <xdr:to>
      <xdr:col>15</xdr:col>
      <xdr:colOff>269875</xdr:colOff>
      <xdr:row>51</xdr:row>
      <xdr:rowOff>135255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530080" y="8879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17780</xdr:rowOff>
    </xdr:from>
    <xdr:to>
      <xdr:col>15</xdr:col>
      <xdr:colOff>180975</xdr:colOff>
      <xdr:row>59</xdr:row>
      <xdr:rowOff>23495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837930" y="10133330"/>
          <a:ext cx="7810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123190</xdr:rowOff>
    </xdr:from>
    <xdr:ext cx="598170" cy="2584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9669780" y="989584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100330</xdr:rowOff>
    </xdr:from>
    <xdr:to>
      <xdr:col>15</xdr:col>
      <xdr:colOff>231775</xdr:colOff>
      <xdr:row>59</xdr:row>
      <xdr:rowOff>30480</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956818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17780</xdr:rowOff>
    </xdr:from>
    <xdr:to>
      <xdr:col>14</xdr:col>
      <xdr:colOff>28575</xdr:colOff>
      <xdr:row>59</xdr:row>
      <xdr:rowOff>17780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063230" y="1013333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628650</xdr:colOff>
      <xdr:row>58</xdr:row>
      <xdr:rowOff>126365</xdr:rowOff>
    </xdr:from>
    <xdr:to>
      <xdr:col>14</xdr:col>
      <xdr:colOff>79375</xdr:colOff>
      <xdr:row>59</xdr:row>
      <xdr:rowOff>56515</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8809355" y="10070465"/>
          <a:ext cx="793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57</xdr:row>
      <xdr:rowOff>73025</xdr:rowOff>
    </xdr:from>
    <xdr:ext cx="598805" cy="259080"/>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95360" y="9845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17780</xdr:rowOff>
    </xdr:from>
    <xdr:to>
      <xdr:col>12</xdr:col>
      <xdr:colOff>511175</xdr:colOff>
      <xdr:row>59</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231380" y="10133330"/>
          <a:ext cx="8318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120650</xdr:rowOff>
    </xdr:from>
    <xdr:to>
      <xdr:col>12</xdr:col>
      <xdr:colOff>561975</xdr:colOff>
      <xdr:row>59</xdr:row>
      <xdr:rowOff>50165</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8012430" y="10064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57</xdr:row>
      <xdr:rowOff>66675</xdr:rowOff>
    </xdr:from>
    <xdr:ext cx="598170" cy="2584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763510" y="9839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25400</xdr:rowOff>
    </xdr:from>
    <xdr:to>
      <xdr:col>11</xdr:col>
      <xdr:colOff>307975</xdr:colOff>
      <xdr:row>59</xdr:row>
      <xdr:rowOff>25400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399530" y="1014095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114935</xdr:rowOff>
    </xdr:from>
    <xdr:to>
      <xdr:col>11</xdr:col>
      <xdr:colOff>358775</xdr:colOff>
      <xdr:row>59</xdr:row>
      <xdr:rowOff>45085</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718058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57</xdr:row>
      <xdr:rowOff>61595</xdr:rowOff>
    </xdr:from>
    <xdr:ext cx="59817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931660" y="98342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117475</xdr:rowOff>
    </xdr:from>
    <xdr:to>
      <xdr:col>10</xdr:col>
      <xdr:colOff>155575</xdr:colOff>
      <xdr:row>59</xdr:row>
      <xdr:rowOff>47625</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634873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57</xdr:row>
      <xdr:rowOff>64135</xdr:rowOff>
    </xdr:from>
    <xdr:ext cx="598805" cy="2584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156960" y="98367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628650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3800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7045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8727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61365"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04088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2661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144145</xdr:rowOff>
    </xdr:from>
    <xdr:to>
      <xdr:col>15</xdr:col>
      <xdr:colOff>231775</xdr:colOff>
      <xdr:row>59</xdr:row>
      <xdr:rowOff>74930</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956818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78740</xdr:rowOff>
    </xdr:from>
    <xdr:ext cx="534035" cy="259080"/>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9669780" y="10022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55,404</a:t>
          </a:r>
          <a:endParaRPr kumimoji="1" lang="ja-JP" altLang="en-US" sz="1000" b="1">
            <a:solidFill>
              <a:srgbClr val="FF0000"/>
            </a:solidFill>
            <a:latin typeface="ＭＳ Ｐゴシック"/>
          </a:endParaRPr>
        </a:p>
      </xdr:txBody>
    </xdr:sp>
    <xdr:clientData/>
  </xdr:oneCellAnchor>
  <xdr:twoCellAnchor>
    <xdr:from>
      <xdr:col>13</xdr:col>
      <xdr:colOff>628650</xdr:colOff>
      <xdr:row>58</xdr:row>
      <xdr:rowOff>138430</xdr:rowOff>
    </xdr:from>
    <xdr:to>
      <xdr:col>14</xdr:col>
      <xdr:colOff>79375</xdr:colOff>
      <xdr:row>59</xdr:row>
      <xdr:rowOff>68580</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8809355" y="10082530"/>
          <a:ext cx="793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59</xdr:row>
      <xdr:rowOff>59690</xdr:rowOff>
    </xdr:from>
    <xdr:ext cx="53403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627745" y="10175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69,956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138430</xdr:rowOff>
    </xdr:from>
    <xdr:to>
      <xdr:col>12</xdr:col>
      <xdr:colOff>561975</xdr:colOff>
      <xdr:row>59</xdr:row>
      <xdr:rowOff>68580</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801243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59</xdr:row>
      <xdr:rowOff>59690</xdr:rowOff>
    </xdr:from>
    <xdr:ext cx="53467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795895" y="10175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70,817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146050</xdr:rowOff>
    </xdr:from>
    <xdr:to>
      <xdr:col>11</xdr:col>
      <xdr:colOff>358775</xdr:colOff>
      <xdr:row>59</xdr:row>
      <xdr:rowOff>76200</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718058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59</xdr:row>
      <xdr:rowOff>67310</xdr:rowOff>
    </xdr:from>
    <xdr:ext cx="534035"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964045" y="10182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49,416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146050</xdr:rowOff>
    </xdr:from>
    <xdr:to>
      <xdr:col>10</xdr:col>
      <xdr:colOff>155575</xdr:colOff>
      <xdr:row>59</xdr:row>
      <xdr:rowOff>76200</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634873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523240</xdr:colOff>
      <xdr:row>59</xdr:row>
      <xdr:rowOff>67310</xdr:rowOff>
    </xdr:from>
    <xdr:ext cx="534035"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189345" y="10182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50,271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088380" y="10858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215380" y="11201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215380" y="11404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11708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11708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628650</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180705" y="112014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628650</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180705" y="114046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088380" y="11684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250" cy="22479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5028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088380" y="13970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088380" y="13589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285" cy="259080"/>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583946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088380" y="13208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35560</xdr:rowOff>
    </xdr:from>
    <xdr:ext cx="595630" cy="25908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554990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088380" y="12827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95630" cy="2584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554990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088380" y="1244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95630" cy="25908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54990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088380" y="12065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92710</xdr:rowOff>
    </xdr:from>
    <xdr:ext cx="595630" cy="25908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54990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088380" y="11684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5630" cy="2584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54990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088380" y="11684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91440</xdr:rowOff>
    </xdr:from>
    <xdr:to>
      <xdr:col>15</xdr:col>
      <xdr:colOff>180340</xdr:colOff>
      <xdr:row>79</xdr:row>
      <xdr:rowOff>41275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9617075" y="12092940"/>
          <a:ext cx="127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45085</xdr:rowOff>
    </xdr:from>
    <xdr:ext cx="377825" cy="2584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9669780" y="135896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41275</xdr:rowOff>
    </xdr:from>
    <xdr:to>
      <xdr:col>15</xdr:col>
      <xdr:colOff>269875</xdr:colOff>
      <xdr:row>79</xdr:row>
      <xdr:rowOff>41275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53008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38100</xdr:rowOff>
    </xdr:from>
    <xdr:ext cx="598170" cy="259080"/>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9669780" y="118681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91440</xdr:rowOff>
    </xdr:from>
    <xdr:to>
      <xdr:col>15</xdr:col>
      <xdr:colOff>269875</xdr:colOff>
      <xdr:row>70</xdr:row>
      <xdr:rowOff>91440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53008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23495</xdr:rowOff>
    </xdr:from>
    <xdr:to>
      <xdr:col>15</xdr:col>
      <xdr:colOff>180975</xdr:colOff>
      <xdr:row>78</xdr:row>
      <xdr:rowOff>93980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837930" y="13396595"/>
          <a:ext cx="78105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13970</xdr:rowOff>
    </xdr:from>
    <xdr:ext cx="534035" cy="259080"/>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9669780" y="1321562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162560</xdr:rowOff>
    </xdr:from>
    <xdr:to>
      <xdr:col>15</xdr:col>
      <xdr:colOff>231775</xdr:colOff>
      <xdr:row>78</xdr:row>
      <xdr:rowOff>92710</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956818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23495</xdr:rowOff>
    </xdr:from>
    <xdr:to>
      <xdr:col>14</xdr:col>
      <xdr:colOff>28575</xdr:colOff>
      <xdr:row>78</xdr:row>
      <xdr:rowOff>130175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063230" y="13396595"/>
          <a:ext cx="7747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628650</xdr:colOff>
      <xdr:row>78</xdr:row>
      <xdr:rowOff>6350</xdr:rowOff>
    </xdr:from>
    <xdr:to>
      <xdr:col>14</xdr:col>
      <xdr:colOff>79375</xdr:colOff>
      <xdr:row>78</xdr:row>
      <xdr:rowOff>107950</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8809355" y="13379450"/>
          <a:ext cx="793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78</xdr:row>
      <xdr:rowOff>99060</xdr:rowOff>
    </xdr:from>
    <xdr:ext cx="534035" cy="2584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627745" y="13472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107315</xdr:rowOff>
    </xdr:from>
    <xdr:to>
      <xdr:col>12</xdr:col>
      <xdr:colOff>511175</xdr:colOff>
      <xdr:row>78</xdr:row>
      <xdr:rowOff>130175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231380" y="13480415"/>
          <a:ext cx="8318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139065</xdr:rowOff>
    </xdr:from>
    <xdr:to>
      <xdr:col>12</xdr:col>
      <xdr:colOff>561975</xdr:colOff>
      <xdr:row>78</xdr:row>
      <xdr:rowOff>69215</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012430" y="1334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76</xdr:row>
      <xdr:rowOff>86360</xdr:rowOff>
    </xdr:from>
    <xdr:ext cx="534670" cy="2584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795895" y="13116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107315</xdr:rowOff>
    </xdr:from>
    <xdr:to>
      <xdr:col>11</xdr:col>
      <xdr:colOff>307975</xdr:colOff>
      <xdr:row>78</xdr:row>
      <xdr:rowOff>117475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399530" y="13480415"/>
          <a:ext cx="8318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8890</xdr:rowOff>
    </xdr:from>
    <xdr:to>
      <xdr:col>11</xdr:col>
      <xdr:colOff>358775</xdr:colOff>
      <xdr:row>78</xdr:row>
      <xdr:rowOff>110490</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18058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76</xdr:row>
      <xdr:rowOff>127000</xdr:rowOff>
    </xdr:from>
    <xdr:ext cx="534035"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964045" y="13157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33655</xdr:rowOff>
    </xdr:from>
    <xdr:to>
      <xdr:col>10</xdr:col>
      <xdr:colOff>155575</xdr:colOff>
      <xdr:row>78</xdr:row>
      <xdr:rowOff>135255</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34873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523240</xdr:colOff>
      <xdr:row>76</xdr:row>
      <xdr:rowOff>151765</xdr:rowOff>
    </xdr:from>
    <xdr:ext cx="534035"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189345" y="13181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628650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3800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7045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8727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61365"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04088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2661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43180</xdr:rowOff>
    </xdr:from>
    <xdr:to>
      <xdr:col>15</xdr:col>
      <xdr:colOff>231775</xdr:colOff>
      <xdr:row>78</xdr:row>
      <xdr:rowOff>144780</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956818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140970</xdr:rowOff>
    </xdr:from>
    <xdr:ext cx="534035" cy="259080"/>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9669780" y="13342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31,983</a:t>
          </a:r>
          <a:endParaRPr kumimoji="1" lang="ja-JP" altLang="en-US" sz="1000" b="1">
            <a:solidFill>
              <a:srgbClr val="FF0000"/>
            </a:solidFill>
            <a:latin typeface="ＭＳ Ｐゴシック"/>
          </a:endParaRPr>
        </a:p>
      </xdr:txBody>
    </xdr:sp>
    <xdr:clientData/>
  </xdr:oneCellAnchor>
  <xdr:twoCellAnchor>
    <xdr:from>
      <xdr:col>13</xdr:col>
      <xdr:colOff>628650</xdr:colOff>
      <xdr:row>77</xdr:row>
      <xdr:rowOff>144145</xdr:rowOff>
    </xdr:from>
    <xdr:to>
      <xdr:col>14</xdr:col>
      <xdr:colOff>79375</xdr:colOff>
      <xdr:row>78</xdr:row>
      <xdr:rowOff>74930</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8809355" y="13345795"/>
          <a:ext cx="7937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76</xdr:row>
      <xdr:rowOff>90805</xdr:rowOff>
    </xdr:from>
    <xdr:ext cx="534035" cy="2584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627745" y="13121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50,508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79375</xdr:rowOff>
    </xdr:from>
    <xdr:to>
      <xdr:col>12</xdr:col>
      <xdr:colOff>561975</xdr:colOff>
      <xdr:row>79</xdr:row>
      <xdr:rowOff>9525</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01243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79</xdr:row>
      <xdr:rowOff>635</xdr:rowOff>
    </xdr:from>
    <xdr:ext cx="53467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795895" y="13545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22,447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56515</xdr:rowOff>
    </xdr:from>
    <xdr:to>
      <xdr:col>11</xdr:col>
      <xdr:colOff>358775</xdr:colOff>
      <xdr:row>78</xdr:row>
      <xdr:rowOff>158115</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18058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78</xdr:row>
      <xdr:rowOff>149225</xdr:rowOff>
    </xdr:from>
    <xdr:ext cx="534035"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964045" y="13522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28,543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66675</xdr:rowOff>
    </xdr:from>
    <xdr:to>
      <xdr:col>10</xdr:col>
      <xdr:colOff>155575</xdr:colOff>
      <xdr:row>78</xdr:row>
      <xdr:rowOff>168275</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34873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523240</xdr:colOff>
      <xdr:row>78</xdr:row>
      <xdr:rowOff>159385</xdr:rowOff>
    </xdr:from>
    <xdr:ext cx="534035" cy="2584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189345" y="13532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25,841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088380" y="14287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215380" y="14630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215380" y="14833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11708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11708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628650</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180705" y="146304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628650</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180705" y="14833600"/>
          <a:ext cx="1374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088380" y="15113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250" cy="224790"/>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5028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088380" y="17399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088380" y="169418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97</xdr:row>
      <xdr:rowOff>168910</xdr:rowOff>
    </xdr:from>
    <xdr:ext cx="248285" cy="2584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83946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088380" y="164846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95</xdr:row>
      <xdr:rowOff>54610</xdr:rowOff>
    </xdr:from>
    <xdr:ext cx="685165" cy="2584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459730"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088380" y="160274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92</xdr:row>
      <xdr:rowOff>111760</xdr:rowOff>
    </xdr:from>
    <xdr:ext cx="685165" cy="2584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45973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088380" y="155702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168910</xdr:rowOff>
    </xdr:from>
    <xdr:ext cx="685165" cy="2584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45973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088380" y="15113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165" cy="2584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45973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088380" y="15113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50800</xdr:rowOff>
    </xdr:from>
    <xdr:to>
      <xdr:col>15</xdr:col>
      <xdr:colOff>180340</xdr:colOff>
      <xdr:row>98</xdr:row>
      <xdr:rowOff>125095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9617075" y="15652750"/>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128905</xdr:rowOff>
    </xdr:from>
    <xdr:ext cx="534035" cy="259080"/>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9669780" y="16931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125095</xdr:rowOff>
    </xdr:from>
    <xdr:to>
      <xdr:col>15</xdr:col>
      <xdr:colOff>269875</xdr:colOff>
      <xdr:row>98</xdr:row>
      <xdr:rowOff>125095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530080" y="1692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168910</xdr:rowOff>
    </xdr:from>
    <xdr:ext cx="689610" cy="2584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9669780" y="1542796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50800</xdr:rowOff>
    </xdr:from>
    <xdr:to>
      <xdr:col>15</xdr:col>
      <xdr:colOff>269875</xdr:colOff>
      <xdr:row>91</xdr:row>
      <xdr:rowOff>50800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530080" y="1565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158750</xdr:rowOff>
    </xdr:from>
    <xdr:to>
      <xdr:col>15</xdr:col>
      <xdr:colOff>180975</xdr:colOff>
      <xdr:row>98</xdr:row>
      <xdr:rowOff>41910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837930" y="16789400"/>
          <a:ext cx="7810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170815</xdr:rowOff>
    </xdr:from>
    <xdr:ext cx="598170" cy="2584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9669780" y="1680146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20955</xdr:rowOff>
    </xdr:from>
    <xdr:to>
      <xdr:col>15</xdr:col>
      <xdr:colOff>231775</xdr:colOff>
      <xdr:row>98</xdr:row>
      <xdr:rowOff>122555</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9568180" y="1682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41910</xdr:rowOff>
    </xdr:from>
    <xdr:to>
      <xdr:col>14</xdr:col>
      <xdr:colOff>28575</xdr:colOff>
      <xdr:row>98</xdr:row>
      <xdr:rowOff>66040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063230" y="16844010"/>
          <a:ext cx="7747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628650</xdr:colOff>
      <xdr:row>98</xdr:row>
      <xdr:rowOff>24765</xdr:rowOff>
    </xdr:from>
    <xdr:to>
      <xdr:col>14</xdr:col>
      <xdr:colOff>79375</xdr:colOff>
      <xdr:row>98</xdr:row>
      <xdr:rowOff>126365</xdr:rowOff>
    </xdr:to>
    <xdr:sp macro="" textlink="">
      <xdr:nvSpPr>
        <xdr:cNvPr id="459" name="フローチャート : 判断 458">
          <a:extLst>
            <a:ext uri="{FF2B5EF4-FFF2-40B4-BE49-F238E27FC236}">
              <a16:creationId xmlns:a16="http://schemas.microsoft.com/office/drawing/2014/main" id="{00000000-0008-0000-0700-0000CB010000}"/>
            </a:ext>
          </a:extLst>
        </xdr:cNvPr>
        <xdr:cNvSpPr/>
      </xdr:nvSpPr>
      <xdr:spPr>
        <a:xfrm>
          <a:off x="8809355" y="16826865"/>
          <a:ext cx="793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98</xdr:row>
      <xdr:rowOff>117475</xdr:rowOff>
    </xdr:from>
    <xdr:ext cx="598805" cy="259080"/>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595360" y="16919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66040</xdr:rowOff>
    </xdr:from>
    <xdr:to>
      <xdr:col>12</xdr:col>
      <xdr:colOff>511175</xdr:colOff>
      <xdr:row>98</xdr:row>
      <xdr:rowOff>81915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231380" y="16868140"/>
          <a:ext cx="8318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12700</xdr:rowOff>
    </xdr:from>
    <xdr:to>
      <xdr:col>12</xdr:col>
      <xdr:colOff>561975</xdr:colOff>
      <xdr:row>98</xdr:row>
      <xdr:rowOff>114300</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8012430" y="1681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96</xdr:row>
      <xdr:rowOff>130810</xdr:rowOff>
    </xdr:from>
    <xdr:ext cx="598170" cy="259080"/>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763510" y="16590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81915</xdr:rowOff>
    </xdr:from>
    <xdr:to>
      <xdr:col>11</xdr:col>
      <xdr:colOff>307975</xdr:colOff>
      <xdr:row>98</xdr:row>
      <xdr:rowOff>92075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399530" y="16884015"/>
          <a:ext cx="8318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25400</xdr:rowOff>
    </xdr:from>
    <xdr:to>
      <xdr:col>11</xdr:col>
      <xdr:colOff>358775</xdr:colOff>
      <xdr:row>98</xdr:row>
      <xdr:rowOff>127000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718058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96</xdr:row>
      <xdr:rowOff>143510</xdr:rowOff>
    </xdr:from>
    <xdr:ext cx="598170" cy="2584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931660" y="16602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36830</xdr:rowOff>
    </xdr:from>
    <xdr:to>
      <xdr:col>10</xdr:col>
      <xdr:colOff>155575</xdr:colOff>
      <xdr:row>98</xdr:row>
      <xdr:rowOff>138430</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634873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96</xdr:row>
      <xdr:rowOff>155575</xdr:rowOff>
    </xdr:from>
    <xdr:ext cx="598805" cy="2584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156960" y="166147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628650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3800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7045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8727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1365"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0408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2661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107950</xdr:rowOff>
    </xdr:from>
    <xdr:to>
      <xdr:col>15</xdr:col>
      <xdr:colOff>231775</xdr:colOff>
      <xdr:row>98</xdr:row>
      <xdr:rowOff>38100</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956818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130810</xdr:rowOff>
    </xdr:from>
    <xdr:ext cx="598170" cy="259080"/>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9669780" y="16590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333,156</a:t>
          </a:r>
          <a:endParaRPr kumimoji="1" lang="ja-JP" altLang="en-US" sz="1000" b="1">
            <a:solidFill>
              <a:srgbClr val="FF0000"/>
            </a:solidFill>
            <a:latin typeface="ＭＳ Ｐゴシック"/>
          </a:endParaRPr>
        </a:p>
      </xdr:txBody>
    </xdr:sp>
    <xdr:clientData/>
  </xdr:oneCellAnchor>
  <xdr:twoCellAnchor>
    <xdr:from>
      <xdr:col>13</xdr:col>
      <xdr:colOff>628650</xdr:colOff>
      <xdr:row>97</xdr:row>
      <xdr:rowOff>162560</xdr:rowOff>
    </xdr:from>
    <xdr:to>
      <xdr:col>14</xdr:col>
      <xdr:colOff>79375</xdr:colOff>
      <xdr:row>98</xdr:row>
      <xdr:rowOff>92710</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8809355" y="16793210"/>
          <a:ext cx="793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96</xdr:row>
      <xdr:rowOff>109220</xdr:rowOff>
    </xdr:from>
    <xdr:ext cx="598805" cy="2584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95360" y="16568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214,315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15240</xdr:rowOff>
    </xdr:from>
    <xdr:to>
      <xdr:col>12</xdr:col>
      <xdr:colOff>561975</xdr:colOff>
      <xdr:row>98</xdr:row>
      <xdr:rowOff>116840</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801243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98</xdr:row>
      <xdr:rowOff>107950</xdr:rowOff>
    </xdr:from>
    <xdr:ext cx="59817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763510" y="16910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160,969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31115</xdr:rowOff>
    </xdr:from>
    <xdr:to>
      <xdr:col>11</xdr:col>
      <xdr:colOff>358775</xdr:colOff>
      <xdr:row>98</xdr:row>
      <xdr:rowOff>132715</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718058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98</xdr:row>
      <xdr:rowOff>123825</xdr:rowOff>
    </xdr:from>
    <xdr:ext cx="598170" cy="2584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931660" y="169259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125,769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41275</xdr:rowOff>
    </xdr:from>
    <xdr:to>
      <xdr:col>10</xdr:col>
      <xdr:colOff>155575</xdr:colOff>
      <xdr:row>98</xdr:row>
      <xdr:rowOff>143510</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634873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98</xdr:row>
      <xdr:rowOff>133985</xdr:rowOff>
    </xdr:from>
    <xdr:ext cx="598805" cy="2584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156960" y="169360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104,558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628650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1413490" y="4000500"/>
          <a:ext cx="43275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154049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154049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628650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99340" y="43434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628650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99340" y="45466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2804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2804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628650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1413490" y="48260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85" cy="22479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37539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628650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1413490" y="7112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628650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1413490" y="6731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8285" cy="25908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22299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628650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1413490" y="6350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236855</xdr:colOff>
      <xdr:row>36</xdr:row>
      <xdr:rowOff>35560</xdr:rowOff>
    </xdr:from>
    <xdr:ext cx="530860" cy="259080"/>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094041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628650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1413490" y="5969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33</xdr:row>
      <xdr:rowOff>168910</xdr:rowOff>
    </xdr:from>
    <xdr:ext cx="594995" cy="2584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087628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628650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1413490" y="5588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31</xdr:row>
      <xdr:rowOff>130810</xdr:rowOff>
    </xdr:from>
    <xdr:ext cx="594995" cy="25908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087628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628650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1413490" y="5207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92710</xdr:rowOff>
    </xdr:from>
    <xdr:ext cx="594995" cy="25908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87628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628650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1413490" y="4826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995" cy="2584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087628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628650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1413490" y="48260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111125</xdr:rowOff>
    </xdr:from>
    <xdr:to>
      <xdr:col>23</xdr:col>
      <xdr:colOff>516890</xdr:colOff>
      <xdr:row>39</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999335" y="52546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9525</xdr:rowOff>
    </xdr:from>
    <xdr:ext cx="469900" cy="2584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5052040" y="6696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6350</xdr:rowOff>
    </xdr:from>
    <xdr:to>
      <xdr:col>23</xdr:col>
      <xdr:colOff>606425</xdr:colOff>
      <xdr:row>39</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912340" y="6692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57785</xdr:rowOff>
    </xdr:from>
    <xdr:ext cx="598805" cy="259080"/>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5052040" y="5029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111125</xdr:rowOff>
    </xdr:from>
    <xdr:to>
      <xdr:col>23</xdr:col>
      <xdr:colOff>606425</xdr:colOff>
      <xdr:row>30</xdr:row>
      <xdr:rowOff>111125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912340" y="5254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49530</xdr:rowOff>
    </xdr:from>
    <xdr:to>
      <xdr:col>23</xdr:col>
      <xdr:colOff>517525</xdr:colOff>
      <xdr:row>37</xdr:row>
      <xdr:rowOff>27940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220190" y="5878830"/>
          <a:ext cx="781050" cy="492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98425</xdr:rowOff>
    </xdr:from>
    <xdr:ext cx="534670" cy="2584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5052040" y="62706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120650</xdr:rowOff>
    </xdr:from>
    <xdr:to>
      <xdr:col>23</xdr:col>
      <xdr:colOff>568325</xdr:colOff>
      <xdr:row>37</xdr:row>
      <xdr:rowOff>50165</xdr:rowOff>
    </xdr:to>
    <xdr:sp macro="" textlink="">
      <xdr:nvSpPr>
        <xdr:cNvPr id="514" name="フローチャート : 判断 513">
          <a:extLst>
            <a:ext uri="{FF2B5EF4-FFF2-40B4-BE49-F238E27FC236}">
              <a16:creationId xmlns:a16="http://schemas.microsoft.com/office/drawing/2014/main" id="{00000000-0008-0000-0700-000002020000}"/>
            </a:ext>
          </a:extLst>
        </xdr:cNvPr>
        <xdr:cNvSpPr/>
      </xdr:nvSpPr>
      <xdr:spPr>
        <a:xfrm>
          <a:off x="1495044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138430</xdr:rowOff>
    </xdr:from>
    <xdr:to>
      <xdr:col>22</xdr:col>
      <xdr:colOff>365125</xdr:colOff>
      <xdr:row>37</xdr:row>
      <xdr:rowOff>27940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388340" y="6310630"/>
          <a:ext cx="83185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34290</xdr:rowOff>
    </xdr:from>
    <xdr:to>
      <xdr:col>22</xdr:col>
      <xdr:colOff>415925</xdr:colOff>
      <xdr:row>36</xdr:row>
      <xdr:rowOff>135890</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416939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34</xdr:row>
      <xdr:rowOff>152400</xdr:rowOff>
    </xdr:from>
    <xdr:ext cx="534035" cy="259080"/>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952855" y="5981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628650</xdr:colOff>
      <xdr:row>36</xdr:row>
      <xdr:rowOff>138430</xdr:rowOff>
    </xdr:from>
    <xdr:to>
      <xdr:col>21</xdr:col>
      <xdr:colOff>161925</xdr:colOff>
      <xdr:row>37</xdr:row>
      <xdr:rowOff>123190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597765" y="6310630"/>
          <a:ext cx="790575"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86995</xdr:rowOff>
    </xdr:from>
    <xdr:to>
      <xdr:col>21</xdr:col>
      <xdr:colOff>212725</xdr:colOff>
      <xdr:row>37</xdr:row>
      <xdr:rowOff>17780</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3337540" y="625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35</xdr:row>
      <xdr:rowOff>33655</xdr:rowOff>
    </xdr:from>
    <xdr:ext cx="534035" cy="2584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178155" y="6034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86995</xdr:rowOff>
    </xdr:from>
    <xdr:to>
      <xdr:col>19</xdr:col>
      <xdr:colOff>628650</xdr:colOff>
      <xdr:row>37</xdr:row>
      <xdr:rowOff>123190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1781790" y="6430645"/>
          <a:ext cx="81597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90170</xdr:rowOff>
    </xdr:from>
    <xdr:to>
      <xdr:col>20</xdr:col>
      <xdr:colOff>9525</xdr:colOff>
      <xdr:row>37</xdr:row>
      <xdr:rowOff>20320</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2562840" y="626237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35</xdr:row>
      <xdr:rowOff>36830</xdr:rowOff>
    </xdr:from>
    <xdr:ext cx="534670"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346305" y="6037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17780</xdr:rowOff>
    </xdr:from>
    <xdr:to>
      <xdr:col>18</xdr:col>
      <xdr:colOff>492125</xdr:colOff>
      <xdr:row>37</xdr:row>
      <xdr:rowOff>119380</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173099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35</xdr:row>
      <xdr:rowOff>135890</xdr:rowOff>
    </xdr:from>
    <xdr:ext cx="534035"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514455" y="6136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8107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80010</xdr:rowOff>
    </xdr:from>
    <xdr:ext cx="761365"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02969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628650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22641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42314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61365"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159129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170180</xdr:rowOff>
    </xdr:from>
    <xdr:to>
      <xdr:col>23</xdr:col>
      <xdr:colOff>568325</xdr:colOff>
      <xdr:row>34</xdr:row>
      <xdr:rowOff>100330</xdr:rowOff>
    </xdr:to>
    <xdr:sp macro="" textlink="">
      <xdr:nvSpPr>
        <xdr:cNvPr id="531" name="円/楕円 530">
          <a:extLst>
            <a:ext uri="{FF2B5EF4-FFF2-40B4-BE49-F238E27FC236}">
              <a16:creationId xmlns:a16="http://schemas.microsoft.com/office/drawing/2014/main" id="{00000000-0008-0000-0700-000013020000}"/>
            </a:ext>
          </a:extLst>
        </xdr:cNvPr>
        <xdr:cNvSpPr/>
      </xdr:nvSpPr>
      <xdr:spPr>
        <a:xfrm>
          <a:off x="1495044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21590</xdr:rowOff>
    </xdr:from>
    <xdr:ext cx="598805" cy="259080"/>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5052040" y="5679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111,872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148590</xdr:rowOff>
    </xdr:from>
    <xdr:to>
      <xdr:col>22</xdr:col>
      <xdr:colOff>415925</xdr:colOff>
      <xdr:row>37</xdr:row>
      <xdr:rowOff>78740</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416939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69850</xdr:rowOff>
    </xdr:from>
    <xdr:ext cx="534035"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952855" y="6413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47,143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87630</xdr:rowOff>
    </xdr:from>
    <xdr:to>
      <xdr:col>21</xdr:col>
      <xdr:colOff>212725</xdr:colOff>
      <xdr:row>37</xdr:row>
      <xdr:rowOff>17780</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333754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8890</xdr:rowOff>
    </xdr:from>
    <xdr:ext cx="534035" cy="2584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178155" y="6352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55,202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72390</xdr:rowOff>
    </xdr:from>
    <xdr:to>
      <xdr:col>20</xdr:col>
      <xdr:colOff>9525</xdr:colOff>
      <xdr:row>38</xdr:row>
      <xdr:rowOff>2540</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2562840" y="641604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37</xdr:row>
      <xdr:rowOff>165100</xdr:rowOff>
    </xdr:from>
    <xdr:ext cx="53467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346305" y="650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34,697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36195</xdr:rowOff>
    </xdr:from>
    <xdr:to>
      <xdr:col>18</xdr:col>
      <xdr:colOff>492125</xdr:colOff>
      <xdr:row>37</xdr:row>
      <xdr:rowOff>137795</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173099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128905</xdr:rowOff>
    </xdr:from>
    <xdr:ext cx="534035"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1514455" y="6472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39,388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628650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1413490" y="7429500"/>
          <a:ext cx="43275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154049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154049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628650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99340" y="77724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628650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99340" y="79756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2804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2804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628650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1413490" y="82550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85" cy="22479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37539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628650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1413490" y="10541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628650</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1413490" y="10160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58</xdr:row>
      <xdr:rowOff>73660</xdr:rowOff>
    </xdr:from>
    <xdr:ext cx="248285" cy="25908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22299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628650</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1413490" y="9779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56</xdr:row>
      <xdr:rowOff>35560</xdr:rowOff>
    </xdr:from>
    <xdr:ext cx="594995" cy="259080"/>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087628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628650</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1413490" y="9398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53</xdr:row>
      <xdr:rowOff>168910</xdr:rowOff>
    </xdr:from>
    <xdr:ext cx="594995" cy="2584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087628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628650</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1413490" y="9017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51</xdr:row>
      <xdr:rowOff>130810</xdr:rowOff>
    </xdr:from>
    <xdr:ext cx="594995" cy="25908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087628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628650</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1413490" y="8636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92710</xdr:rowOff>
    </xdr:from>
    <xdr:ext cx="594995" cy="25908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087628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628650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1413490" y="8255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47</xdr:row>
      <xdr:rowOff>54610</xdr:rowOff>
    </xdr:from>
    <xdr:ext cx="685800" cy="2584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0786110" y="8112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628650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1413490" y="82550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516890</xdr:colOff>
      <xdr:row>58</xdr:row>
      <xdr:rowOff>151130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4999335" y="879221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154940</xdr:rowOff>
    </xdr:from>
    <xdr:ext cx="534670" cy="2584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5052040" y="10099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151130</xdr:rowOff>
    </xdr:from>
    <xdr:to>
      <xdr:col>23</xdr:col>
      <xdr:colOff>606425</xdr:colOff>
      <xdr:row>58</xdr:row>
      <xdr:rowOff>151130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4912340" y="1009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166370</xdr:rowOff>
    </xdr:from>
    <xdr:ext cx="598805" cy="2584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5052040" y="8567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912340" y="879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39370</xdr:rowOff>
    </xdr:from>
    <xdr:to>
      <xdr:col>23</xdr:col>
      <xdr:colOff>517525</xdr:colOff>
      <xdr:row>58</xdr:row>
      <xdr:rowOff>92710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220190" y="9983470"/>
          <a:ext cx="7810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121920</xdr:rowOff>
    </xdr:from>
    <xdr:ext cx="598805" cy="2584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5052040" y="97231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99060</xdr:rowOff>
    </xdr:from>
    <xdr:to>
      <xdr:col>23</xdr:col>
      <xdr:colOff>568325</xdr:colOff>
      <xdr:row>58</xdr:row>
      <xdr:rowOff>29210</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495044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39370</xdr:rowOff>
    </xdr:from>
    <xdr:to>
      <xdr:col>22</xdr:col>
      <xdr:colOff>365125</xdr:colOff>
      <xdr:row>58</xdr:row>
      <xdr:rowOff>88265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388340" y="9983470"/>
          <a:ext cx="8318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153035</xdr:rowOff>
    </xdr:from>
    <xdr:to>
      <xdr:col>22</xdr:col>
      <xdr:colOff>415925</xdr:colOff>
      <xdr:row>58</xdr:row>
      <xdr:rowOff>83185</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416939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56</xdr:row>
      <xdr:rowOff>99695</xdr:rowOff>
    </xdr:from>
    <xdr:ext cx="534035" cy="2584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952855" y="9700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628650</xdr:colOff>
      <xdr:row>58</xdr:row>
      <xdr:rowOff>88265</xdr:rowOff>
    </xdr:from>
    <xdr:to>
      <xdr:col>21</xdr:col>
      <xdr:colOff>161925</xdr:colOff>
      <xdr:row>58</xdr:row>
      <xdr:rowOff>90170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597765" y="10032365"/>
          <a:ext cx="7905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141605</xdr:rowOff>
    </xdr:from>
    <xdr:to>
      <xdr:col>21</xdr:col>
      <xdr:colOff>212725</xdr:colOff>
      <xdr:row>58</xdr:row>
      <xdr:rowOff>71755</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3337540" y="99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56</xdr:row>
      <xdr:rowOff>88265</xdr:rowOff>
    </xdr:from>
    <xdr:ext cx="598805" cy="2584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145770" y="96894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90170</xdr:rowOff>
    </xdr:from>
    <xdr:to>
      <xdr:col>19</xdr:col>
      <xdr:colOff>628650</xdr:colOff>
      <xdr:row>58</xdr:row>
      <xdr:rowOff>97790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1781790" y="10034270"/>
          <a:ext cx="8159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151765</xdr:rowOff>
    </xdr:from>
    <xdr:to>
      <xdr:col>20</xdr:col>
      <xdr:colOff>9525</xdr:colOff>
      <xdr:row>58</xdr:row>
      <xdr:rowOff>81915</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2562840" y="9924415"/>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56</xdr:row>
      <xdr:rowOff>98425</xdr:rowOff>
    </xdr:from>
    <xdr:ext cx="534670" cy="2584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346305" y="9699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151765</xdr:rowOff>
    </xdr:from>
    <xdr:to>
      <xdr:col>18</xdr:col>
      <xdr:colOff>492125</xdr:colOff>
      <xdr:row>58</xdr:row>
      <xdr:rowOff>81915</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173099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56</xdr:row>
      <xdr:rowOff>98425</xdr:rowOff>
    </xdr:from>
    <xdr:ext cx="534035" cy="2584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514455" y="9699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8107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80010</xdr:rowOff>
    </xdr:from>
    <xdr:ext cx="761365"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02969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628650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22641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42314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61365"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159129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41910</xdr:rowOff>
    </xdr:from>
    <xdr:to>
      <xdr:col>23</xdr:col>
      <xdr:colOff>568325</xdr:colOff>
      <xdr:row>58</xdr:row>
      <xdr:rowOff>143510</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495044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128270</xdr:rowOff>
    </xdr:from>
    <xdr:ext cx="534670" cy="259080"/>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5052040" y="9900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64,814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160020</xdr:rowOff>
    </xdr:from>
    <xdr:to>
      <xdr:col>22</xdr:col>
      <xdr:colOff>415925</xdr:colOff>
      <xdr:row>58</xdr:row>
      <xdr:rowOff>90170</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416939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58</xdr:row>
      <xdr:rowOff>81280</xdr:rowOff>
    </xdr:from>
    <xdr:ext cx="534035"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952855" y="10025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92,735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37465</xdr:rowOff>
    </xdr:from>
    <xdr:to>
      <xdr:col>21</xdr:col>
      <xdr:colOff>212725</xdr:colOff>
      <xdr:row>58</xdr:row>
      <xdr:rowOff>139065</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333754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58</xdr:row>
      <xdr:rowOff>130175</xdr:rowOff>
    </xdr:from>
    <xdr:ext cx="534035"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178155" y="10074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66,994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39370</xdr:rowOff>
    </xdr:from>
    <xdr:to>
      <xdr:col>20</xdr:col>
      <xdr:colOff>9525</xdr:colOff>
      <xdr:row>58</xdr:row>
      <xdr:rowOff>140970</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2562840" y="998347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58</xdr:row>
      <xdr:rowOff>132080</xdr:rowOff>
    </xdr:from>
    <xdr:ext cx="534670" cy="2584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346305" y="10076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65,891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46990</xdr:rowOff>
    </xdr:from>
    <xdr:to>
      <xdr:col>18</xdr:col>
      <xdr:colOff>492125</xdr:colOff>
      <xdr:row>58</xdr:row>
      <xdr:rowOff>148590</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1730990"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58</xdr:row>
      <xdr:rowOff>139700</xdr:rowOff>
    </xdr:from>
    <xdr:ext cx="534035"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1514455" y="10083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61,867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628650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1413490" y="10858500"/>
          <a:ext cx="43275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154049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154049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628650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99340" y="112014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628650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99340" y="114046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28040" y="11201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28040" y="11404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628650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1413490" y="116840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85" cy="22479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37539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628650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1413490" y="13970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628650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1413490" y="13589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8285" cy="25908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22299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628650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1413490" y="13208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76</xdr:row>
      <xdr:rowOff>35560</xdr:rowOff>
    </xdr:from>
    <xdr:ext cx="594995" cy="25908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087628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628650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1413490" y="12827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4995" cy="2584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087628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628650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1413490" y="12446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130810</xdr:rowOff>
    </xdr:from>
    <xdr:ext cx="594995" cy="25908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087628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628650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1413490" y="12065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94995" cy="25908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087628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628650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1413490" y="11684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995" cy="2584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087628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628650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1413490" y="116840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60325</xdr:rowOff>
    </xdr:from>
    <xdr:to>
      <xdr:col>23</xdr:col>
      <xdr:colOff>516890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4999335" y="12233275"/>
          <a:ext cx="127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48260</xdr:rowOff>
    </xdr:from>
    <xdr:ext cx="249555" cy="259080"/>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505204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91234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6985</xdr:rowOff>
    </xdr:from>
    <xdr:ext cx="598805" cy="2584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5052040" y="120084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60325</xdr:rowOff>
    </xdr:from>
    <xdr:to>
      <xdr:col>23</xdr:col>
      <xdr:colOff>606425</xdr:colOff>
      <xdr:row>71</xdr:row>
      <xdr:rowOff>60325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912340" y="1223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107950</xdr:rowOff>
    </xdr:from>
    <xdr:to>
      <xdr:col>23</xdr:col>
      <xdr:colOff>517525</xdr:colOff>
      <xdr:row>78</xdr:row>
      <xdr:rowOff>155575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220190" y="13138150"/>
          <a:ext cx="781050" cy="390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116840</xdr:rowOff>
    </xdr:from>
    <xdr:ext cx="534670" cy="259080"/>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5052040" y="13318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93980</xdr:rowOff>
    </xdr:from>
    <xdr:to>
      <xdr:col>23</xdr:col>
      <xdr:colOff>568325</xdr:colOff>
      <xdr:row>79</xdr:row>
      <xdr:rowOff>24130</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495044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107950</xdr:rowOff>
    </xdr:from>
    <xdr:to>
      <xdr:col>22</xdr:col>
      <xdr:colOff>365125</xdr:colOff>
      <xdr:row>78</xdr:row>
      <xdr:rowOff>151765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388340" y="13138150"/>
          <a:ext cx="83185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118745</xdr:rowOff>
    </xdr:from>
    <xdr:to>
      <xdr:col>22</xdr:col>
      <xdr:colOff>415925</xdr:colOff>
      <xdr:row>79</xdr:row>
      <xdr:rowOff>48895</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4169390" y="134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79</xdr:row>
      <xdr:rowOff>40640</xdr:rowOff>
    </xdr:from>
    <xdr:ext cx="534035" cy="2584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952855" y="13585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628650</xdr:colOff>
      <xdr:row>78</xdr:row>
      <xdr:rowOff>151765</xdr:rowOff>
    </xdr:from>
    <xdr:to>
      <xdr:col>21</xdr:col>
      <xdr:colOff>161925</xdr:colOff>
      <xdr:row>79</xdr:row>
      <xdr:rowOff>1905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2597765" y="13524865"/>
          <a:ext cx="79057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111125</xdr:rowOff>
    </xdr:from>
    <xdr:to>
      <xdr:col>21</xdr:col>
      <xdr:colOff>212725</xdr:colOff>
      <xdr:row>79</xdr:row>
      <xdr:rowOff>41275</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3337540" y="1348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79</xdr:row>
      <xdr:rowOff>32385</xdr:rowOff>
    </xdr:from>
    <xdr:ext cx="534035" cy="2584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178155" y="13576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161290</xdr:rowOff>
    </xdr:from>
    <xdr:to>
      <xdr:col>19</xdr:col>
      <xdr:colOff>628650</xdr:colOff>
      <xdr:row>79</xdr:row>
      <xdr:rowOff>1905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1781790" y="13534390"/>
          <a:ext cx="81597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105410</xdr:rowOff>
    </xdr:from>
    <xdr:to>
      <xdr:col>20</xdr:col>
      <xdr:colOff>9525</xdr:colOff>
      <xdr:row>79</xdr:row>
      <xdr:rowOff>35560</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2562840" y="1347851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77</xdr:row>
      <xdr:rowOff>52070</xdr:rowOff>
    </xdr:from>
    <xdr:ext cx="534670" cy="2584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346305" y="13253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86995</xdr:rowOff>
    </xdr:from>
    <xdr:to>
      <xdr:col>18</xdr:col>
      <xdr:colOff>492125</xdr:colOff>
      <xdr:row>79</xdr:row>
      <xdr:rowOff>17780</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1730990" y="13460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77</xdr:row>
      <xdr:rowOff>33655</xdr:rowOff>
    </xdr:from>
    <xdr:ext cx="534035" cy="2584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514455" y="13235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81074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80010</xdr:rowOff>
    </xdr:from>
    <xdr:ext cx="761365"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02969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628650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22641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42314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61365"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159129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104775</xdr:rowOff>
    </xdr:from>
    <xdr:to>
      <xdr:col>23</xdr:col>
      <xdr:colOff>568325</xdr:colOff>
      <xdr:row>79</xdr:row>
      <xdr:rowOff>34925</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495044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72390</xdr:rowOff>
    </xdr:from>
    <xdr:ext cx="534670" cy="259080"/>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5052040" y="13445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15,906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57150</xdr:rowOff>
    </xdr:from>
    <xdr:to>
      <xdr:col>22</xdr:col>
      <xdr:colOff>415925</xdr:colOff>
      <xdr:row>76</xdr:row>
      <xdr:rowOff>158750</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416939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75</xdr:row>
      <xdr:rowOff>3810</xdr:rowOff>
    </xdr:from>
    <xdr:ext cx="59817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920470" y="12862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118,264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100965</xdr:rowOff>
    </xdr:from>
    <xdr:to>
      <xdr:col>21</xdr:col>
      <xdr:colOff>212725</xdr:colOff>
      <xdr:row>79</xdr:row>
      <xdr:rowOff>31115</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333754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77</xdr:row>
      <xdr:rowOff>47625</xdr:rowOff>
    </xdr:from>
    <xdr:ext cx="534035"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178155" y="13249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16,778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122555</xdr:rowOff>
    </xdr:from>
    <xdr:to>
      <xdr:col>20</xdr:col>
      <xdr:colOff>9525</xdr:colOff>
      <xdr:row>79</xdr:row>
      <xdr:rowOff>52705</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2562840" y="13495655"/>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79</xdr:row>
      <xdr:rowOff>43815</xdr:rowOff>
    </xdr:from>
    <xdr:ext cx="534670" cy="2584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346305" y="135883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11,242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110490</xdr:rowOff>
    </xdr:from>
    <xdr:to>
      <xdr:col>18</xdr:col>
      <xdr:colOff>492125</xdr:colOff>
      <xdr:row>79</xdr:row>
      <xdr:rowOff>40640</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173099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79</xdr:row>
      <xdr:rowOff>32385</xdr:rowOff>
    </xdr:from>
    <xdr:ext cx="534035" cy="2584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514455" y="13576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14,250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628650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1413490" y="14287500"/>
          <a:ext cx="43275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154049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154049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628650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99340" y="146304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628650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99340" y="14833600"/>
          <a:ext cx="13557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28040" y="14630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28040" y="14833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628650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1413490" y="151130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85" cy="22479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37539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628650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1413490" y="17399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628650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1413490" y="17018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8285" cy="25908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22299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628650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1413490" y="16637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35560</xdr:rowOff>
    </xdr:from>
    <xdr:ext cx="594995" cy="25908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087628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628650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1413490" y="16256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4995" cy="2584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087628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628650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1413490" y="15875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4995" cy="25908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087628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628650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1413490" y="15494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89</xdr:row>
      <xdr:rowOff>92710</xdr:rowOff>
    </xdr:from>
    <xdr:ext cx="685800" cy="25908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0786110" y="15351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628650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1413490" y="15113000"/>
          <a:ext cx="4327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87</xdr:row>
      <xdr:rowOff>54610</xdr:rowOff>
    </xdr:from>
    <xdr:ext cx="685800" cy="2584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0786110" y="14970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628650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1413490" y="151130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130810</xdr:rowOff>
    </xdr:from>
    <xdr:to>
      <xdr:col>23</xdr:col>
      <xdr:colOff>516890</xdr:colOff>
      <xdr:row>99</xdr:row>
      <xdr:rowOff>43815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999335" y="15732760"/>
          <a:ext cx="127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47625</xdr:rowOff>
    </xdr:from>
    <xdr:ext cx="378460" cy="259080"/>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5052040" y="17021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43815</xdr:rowOff>
    </xdr:from>
    <xdr:to>
      <xdr:col>23</xdr:col>
      <xdr:colOff>606425</xdr:colOff>
      <xdr:row>99</xdr:row>
      <xdr:rowOff>43815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491234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77470</xdr:rowOff>
    </xdr:from>
    <xdr:ext cx="690245" cy="2584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5052040" y="1550797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130810</xdr:rowOff>
    </xdr:from>
    <xdr:to>
      <xdr:col>23</xdr:col>
      <xdr:colOff>606425</xdr:colOff>
      <xdr:row>91</xdr:row>
      <xdr:rowOff>130810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912340" y="1573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27940</xdr:rowOff>
    </xdr:from>
    <xdr:to>
      <xdr:col>23</xdr:col>
      <xdr:colOff>517525</xdr:colOff>
      <xdr:row>98</xdr:row>
      <xdr:rowOff>74930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220190" y="16830040"/>
          <a:ext cx="7810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129540</xdr:rowOff>
    </xdr:from>
    <xdr:ext cx="598805" cy="259080"/>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5052040" y="16760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151130</xdr:rowOff>
    </xdr:from>
    <xdr:to>
      <xdr:col>23</xdr:col>
      <xdr:colOff>568325</xdr:colOff>
      <xdr:row>98</xdr:row>
      <xdr:rowOff>81280</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495044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74930</xdr:rowOff>
    </xdr:from>
    <xdr:to>
      <xdr:col>22</xdr:col>
      <xdr:colOff>365125</xdr:colOff>
      <xdr:row>98</xdr:row>
      <xdr:rowOff>80645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388340" y="16877030"/>
          <a:ext cx="8318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22860</xdr:rowOff>
    </xdr:from>
    <xdr:to>
      <xdr:col>22</xdr:col>
      <xdr:colOff>415925</xdr:colOff>
      <xdr:row>98</xdr:row>
      <xdr:rowOff>124460</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4169390" y="168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96</xdr:row>
      <xdr:rowOff>140970</xdr:rowOff>
    </xdr:from>
    <xdr:ext cx="598170" cy="25908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920470" y="16600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628650</xdr:colOff>
      <xdr:row>98</xdr:row>
      <xdr:rowOff>17780</xdr:rowOff>
    </xdr:from>
    <xdr:to>
      <xdr:col>21</xdr:col>
      <xdr:colOff>161925</xdr:colOff>
      <xdr:row>98</xdr:row>
      <xdr:rowOff>80645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597765" y="16819880"/>
          <a:ext cx="790575"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17780</xdr:rowOff>
    </xdr:from>
    <xdr:to>
      <xdr:col>21</xdr:col>
      <xdr:colOff>212725</xdr:colOff>
      <xdr:row>98</xdr:row>
      <xdr:rowOff>119380</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3337540" y="168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96</xdr:row>
      <xdr:rowOff>135890</xdr:rowOff>
    </xdr:from>
    <xdr:ext cx="598805" cy="259080"/>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145770" y="16595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7620</xdr:rowOff>
    </xdr:from>
    <xdr:to>
      <xdr:col>19</xdr:col>
      <xdr:colOff>628650</xdr:colOff>
      <xdr:row>98</xdr:row>
      <xdr:rowOff>17780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1781790" y="16809720"/>
          <a:ext cx="81597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7620</xdr:rowOff>
    </xdr:from>
    <xdr:to>
      <xdr:col>20</xdr:col>
      <xdr:colOff>9525</xdr:colOff>
      <xdr:row>98</xdr:row>
      <xdr:rowOff>109220</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2562840" y="16809720"/>
          <a:ext cx="444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98</xdr:row>
      <xdr:rowOff>100330</xdr:rowOff>
    </xdr:from>
    <xdr:ext cx="598170" cy="2584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313920" y="16902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5080</xdr:rowOff>
    </xdr:from>
    <xdr:to>
      <xdr:col>18</xdr:col>
      <xdr:colOff>492125</xdr:colOff>
      <xdr:row>98</xdr:row>
      <xdr:rowOff>106680</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1730990" y="1680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98</xdr:row>
      <xdr:rowOff>97790</xdr:rowOff>
    </xdr:from>
    <xdr:ext cx="598170" cy="2584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482070" y="16899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8107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80010</xdr:rowOff>
    </xdr:from>
    <xdr:ext cx="761365"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02969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628650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22641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42314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1365"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159129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148590</xdr:rowOff>
    </xdr:from>
    <xdr:to>
      <xdr:col>23</xdr:col>
      <xdr:colOff>568325</xdr:colOff>
      <xdr:row>98</xdr:row>
      <xdr:rowOff>78740</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4950440" y="167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171450</xdr:rowOff>
    </xdr:from>
    <xdr:ext cx="598805" cy="259080"/>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5052040" y="16630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148,079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24130</xdr:rowOff>
    </xdr:from>
    <xdr:to>
      <xdr:col>22</xdr:col>
      <xdr:colOff>415925</xdr:colOff>
      <xdr:row>98</xdr:row>
      <xdr:rowOff>125730</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416939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98</xdr:row>
      <xdr:rowOff>116840</xdr:rowOff>
    </xdr:from>
    <xdr:ext cx="59817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920470" y="16918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110,801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29845</xdr:rowOff>
    </xdr:from>
    <xdr:to>
      <xdr:col>21</xdr:col>
      <xdr:colOff>212725</xdr:colOff>
      <xdr:row>98</xdr:row>
      <xdr:rowOff>132080</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3337540" y="16831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98</xdr:row>
      <xdr:rowOff>122555</xdr:rowOff>
    </xdr:from>
    <xdr:ext cx="598805" cy="2584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145770" y="169246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106,399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138430</xdr:rowOff>
    </xdr:from>
    <xdr:to>
      <xdr:col>20</xdr:col>
      <xdr:colOff>9525</xdr:colOff>
      <xdr:row>98</xdr:row>
      <xdr:rowOff>68580</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2562840" y="16769080"/>
          <a:ext cx="444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96</xdr:row>
      <xdr:rowOff>85090</xdr:rowOff>
    </xdr:from>
    <xdr:ext cx="59817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313920" y="16544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155,833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128270</xdr:rowOff>
    </xdr:from>
    <xdr:to>
      <xdr:col>18</xdr:col>
      <xdr:colOff>492125</xdr:colOff>
      <xdr:row>98</xdr:row>
      <xdr:rowOff>58420</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173099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96</xdr:row>
      <xdr:rowOff>74930</xdr:rowOff>
    </xdr:from>
    <xdr:ext cx="598170" cy="2584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1482070" y="16534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163,891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6798290" y="4000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6925290" y="4343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6925290" y="4546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7826990" y="4343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7826990" y="4546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628650</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884265" y="43434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628650</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884265" y="45466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6798290" y="4826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79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76019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6798290" y="7112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99060</xdr:rowOff>
    </xdr:from>
    <xdr:to>
      <xdr:col>33</xdr:col>
      <xdr:colOff>314325</xdr:colOff>
      <xdr:row>39</xdr:row>
      <xdr:rowOff>99060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6798290" y="678561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128270</xdr:rowOff>
    </xdr:from>
    <xdr:ext cx="248285"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654937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114935</xdr:rowOff>
    </xdr:from>
    <xdr:to>
      <xdr:col>33</xdr:col>
      <xdr:colOff>314325</xdr:colOff>
      <xdr:row>37</xdr:row>
      <xdr:rowOff>114935</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6798290" y="6458585"/>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36</xdr:row>
      <xdr:rowOff>144145</xdr:rowOff>
    </xdr:from>
    <xdr:ext cx="531495" cy="2584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632394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132080</xdr:rowOff>
    </xdr:from>
    <xdr:to>
      <xdr:col>33</xdr:col>
      <xdr:colOff>314325</xdr:colOff>
      <xdr:row>35</xdr:row>
      <xdr:rowOff>132080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6798290" y="613283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34</xdr:row>
      <xdr:rowOff>160655</xdr:rowOff>
    </xdr:from>
    <xdr:ext cx="531495" cy="25908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632394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147955</xdr:rowOff>
    </xdr:from>
    <xdr:to>
      <xdr:col>33</xdr:col>
      <xdr:colOff>314325</xdr:colOff>
      <xdr:row>33</xdr:row>
      <xdr:rowOff>147955</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6798290" y="5805805"/>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33</xdr:row>
      <xdr:rowOff>6350</xdr:rowOff>
    </xdr:from>
    <xdr:ext cx="531495" cy="2584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632394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164465</xdr:rowOff>
    </xdr:from>
    <xdr:to>
      <xdr:col>33</xdr:col>
      <xdr:colOff>314325</xdr:colOff>
      <xdr:row>31</xdr:row>
      <xdr:rowOff>164465</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6798290" y="5479415"/>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31</xdr:row>
      <xdr:rowOff>22225</xdr:rowOff>
    </xdr:from>
    <xdr:ext cx="531495" cy="2584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632394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8890</xdr:rowOff>
    </xdr:from>
    <xdr:to>
      <xdr:col>33</xdr:col>
      <xdr:colOff>314325</xdr:colOff>
      <xdr:row>30</xdr:row>
      <xdr:rowOff>8890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6798290" y="515239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38100</xdr:rowOff>
    </xdr:from>
    <xdr:ext cx="531495" cy="25908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632394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6798290" y="4826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84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632394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6798290" y="4826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42545</xdr:rowOff>
    </xdr:from>
    <xdr:to>
      <xdr:col>32</xdr:col>
      <xdr:colOff>186690</xdr:colOff>
      <xdr:row>39</xdr:row>
      <xdr:rowOff>99060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0326985" y="5357495"/>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133350</xdr:rowOff>
    </xdr:from>
    <xdr:ext cx="249555" cy="2584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0379690" y="68199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99060</xdr:rowOff>
    </xdr:from>
    <xdr:to>
      <xdr:col>32</xdr:col>
      <xdr:colOff>276225</xdr:colOff>
      <xdr:row>39</xdr:row>
      <xdr:rowOff>99060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23999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160655</xdr:rowOff>
    </xdr:from>
    <xdr:ext cx="534670" cy="259080"/>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0379690" y="5132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42545</xdr:rowOff>
    </xdr:from>
    <xdr:to>
      <xdr:col>32</xdr:col>
      <xdr:colOff>276225</xdr:colOff>
      <xdr:row>31</xdr:row>
      <xdr:rowOff>42545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239990" y="5357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79375</xdr:rowOff>
    </xdr:from>
    <xdr:to>
      <xdr:col>32</xdr:col>
      <xdr:colOff>187325</xdr:colOff>
      <xdr:row>39</xdr:row>
      <xdr:rowOff>95885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7840" y="6765925"/>
          <a:ext cx="7810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50800</xdr:rowOff>
    </xdr:from>
    <xdr:ext cx="378460" cy="259080"/>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0379690" y="65659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27940</xdr:rowOff>
    </xdr:from>
    <xdr:to>
      <xdr:col>32</xdr:col>
      <xdr:colOff>238125</xdr:colOff>
      <xdr:row>39</xdr:row>
      <xdr:rowOff>129540</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027809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140970</xdr:rowOff>
    </xdr:from>
    <xdr:to>
      <xdr:col>31</xdr:col>
      <xdr:colOff>34925</xdr:colOff>
      <xdr:row>39</xdr:row>
      <xdr:rowOff>79375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773140" y="6656070"/>
          <a:ext cx="7747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628650</xdr:colOff>
      <xdr:row>39</xdr:row>
      <xdr:rowOff>43180</xdr:rowOff>
    </xdr:from>
    <xdr:to>
      <xdr:col>31</xdr:col>
      <xdr:colOff>85725</xdr:colOff>
      <xdr:row>39</xdr:row>
      <xdr:rowOff>144780</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19512915" y="67297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39</xdr:row>
      <xdr:rowOff>135890</xdr:rowOff>
    </xdr:from>
    <xdr:ext cx="378460" cy="259080"/>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415760" y="68224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140970</xdr:rowOff>
    </xdr:from>
    <xdr:to>
      <xdr:col>29</xdr:col>
      <xdr:colOff>517525</xdr:colOff>
      <xdr:row>39</xdr:row>
      <xdr:rowOff>99060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7941290" y="6656070"/>
          <a:ext cx="83185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43180</xdr:rowOff>
    </xdr:from>
    <xdr:to>
      <xdr:col>29</xdr:col>
      <xdr:colOff>568325</xdr:colOff>
      <xdr:row>39</xdr:row>
      <xdr:rowOff>144780</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1872234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39</xdr:row>
      <xdr:rowOff>135890</xdr:rowOff>
    </xdr:from>
    <xdr:ext cx="377825"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583910" y="682244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99060</xdr:rowOff>
    </xdr:from>
    <xdr:to>
      <xdr:col>28</xdr:col>
      <xdr:colOff>314325</xdr:colOff>
      <xdr:row>39</xdr:row>
      <xdr:rowOff>99060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7109440" y="678561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27305</xdr:rowOff>
    </xdr:from>
    <xdr:to>
      <xdr:col>28</xdr:col>
      <xdr:colOff>365125</xdr:colOff>
      <xdr:row>39</xdr:row>
      <xdr:rowOff>128905</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1789049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37</xdr:row>
      <xdr:rowOff>145415</xdr:rowOff>
    </xdr:from>
    <xdr:ext cx="378460" cy="2584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2060" y="64890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41275</xdr:rowOff>
    </xdr:from>
    <xdr:to>
      <xdr:col>27</xdr:col>
      <xdr:colOff>161925</xdr:colOff>
      <xdr:row>39</xdr:row>
      <xdr:rowOff>143510</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7058640" y="6727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607695</xdr:colOff>
      <xdr:row>37</xdr:row>
      <xdr:rowOff>159385</xdr:rowOff>
    </xdr:from>
    <xdr:ext cx="378460" cy="2584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6977360" y="65030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628650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1415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144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8264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77507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69760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45085</xdr:rowOff>
    </xdr:from>
    <xdr:to>
      <xdr:col>32</xdr:col>
      <xdr:colOff>238125</xdr:colOff>
      <xdr:row>39</xdr:row>
      <xdr:rowOff>146685</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0278090" y="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6350</xdr:rowOff>
    </xdr:from>
    <xdr:ext cx="313690" cy="2584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0379690" y="669290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30</xdr:col>
      <xdr:colOff>628650</xdr:colOff>
      <xdr:row>39</xdr:row>
      <xdr:rowOff>29210</xdr:rowOff>
    </xdr:from>
    <xdr:to>
      <xdr:col>31</xdr:col>
      <xdr:colOff>85725</xdr:colOff>
      <xdr:row>39</xdr:row>
      <xdr:rowOff>130175</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19512915" y="671576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147320</xdr:rowOff>
    </xdr:from>
    <xdr:ext cx="37846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15760" y="6490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90170</xdr:rowOff>
    </xdr:from>
    <xdr:to>
      <xdr:col>29</xdr:col>
      <xdr:colOff>568325</xdr:colOff>
      <xdr:row>39</xdr:row>
      <xdr:rowOff>20320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1872234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282575</xdr:colOff>
      <xdr:row>37</xdr:row>
      <xdr:rowOff>36830</xdr:rowOff>
    </xdr:from>
    <xdr:ext cx="4699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8190" y="6380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3,967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48260</xdr:rowOff>
    </xdr:from>
    <xdr:to>
      <xdr:col>28</xdr:col>
      <xdr:colOff>365125</xdr:colOff>
      <xdr:row>39</xdr:row>
      <xdr:rowOff>149860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1789049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140970</xdr:rowOff>
    </xdr:from>
    <xdr:ext cx="249555"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781683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48260</xdr:rowOff>
    </xdr:from>
    <xdr:to>
      <xdr:col>27</xdr:col>
      <xdr:colOff>161925</xdr:colOff>
      <xdr:row>39</xdr:row>
      <xdr:rowOff>149860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705864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628650</xdr:colOff>
      <xdr:row>39</xdr:row>
      <xdr:rowOff>140970</xdr:rowOff>
    </xdr:from>
    <xdr:ext cx="249555"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6998315"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6798290" y="7429500"/>
          <a:ext cx="4286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6925290" y="77724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6925290" y="7975600"/>
          <a:ext cx="13525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7826990" y="77724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7826990" y="7975600"/>
          <a:ext cx="1409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628650</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884265" y="77724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628650</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884265" y="7975600"/>
          <a:ext cx="13811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6798290" y="8255000"/>
          <a:ext cx="42862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79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676019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6798290" y="10541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6798290" y="9398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48285" cy="2584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654937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6798290" y="8255000"/>
          <a:ext cx="4286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48285" cy="2584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654937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6798290" y="8255000"/>
          <a:ext cx="42862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186690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32698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037969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23999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037969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23999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7840" y="93980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037969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id="{00000000-0008-0000-0700-000019030000}"/>
            </a:ext>
          </a:extLst>
        </xdr:cNvPr>
        <xdr:cNvSpPr/>
      </xdr:nvSpPr>
      <xdr:spPr>
        <a:xfrm>
          <a:off x="2027809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773140" y="9398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628650</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1951291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48920" cy="259080"/>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8053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7941290" y="9398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1872234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49555"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64868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7109440" y="9398000"/>
          <a:ext cx="8318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1789049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49555"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781683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705864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628650</xdr:colOff>
      <xdr:row>55</xdr:row>
      <xdr:rowOff>10160</xdr:rowOff>
    </xdr:from>
    <xdr:ext cx="249555"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6998315"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628650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1415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144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8264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7507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69760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027809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037969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628650</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1951291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4892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8053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1872234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49555"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64868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1789049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49555"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781683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705864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628650</xdr:colOff>
      <xdr:row>53</xdr:row>
      <xdr:rowOff>35560</xdr:rowOff>
    </xdr:from>
    <xdr:ext cx="249555"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6998315"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03580" y="17780000"/>
          <a:ext cx="203809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03580" y="17843500"/>
          <a:ext cx="3562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28980" y="18097500"/>
          <a:ext cx="203301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概ね類似団体平均である。</a:t>
          </a:r>
        </a:p>
        <a:p>
          <a:r>
            <a:rPr kumimoji="1" lang="ja-JP" altLang="en-US" sz="1300">
              <a:solidFill>
                <a:sysClr val="windowText" lastClr="000000"/>
              </a:solidFill>
              <a:latin typeface="ＭＳ Ｐゴシック"/>
            </a:rPr>
            <a:t>民生費については、臨時福祉給付金事業に伴い、経費が伸びている。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土木費については、地域にぎわい創造事業により整備した中央拠点施設建設工事に伴い、経費が伸びている。</a:t>
          </a:r>
        </a:p>
        <a:p>
          <a:r>
            <a:rPr kumimoji="1" lang="ja-JP" altLang="en-US" sz="1300">
              <a:solidFill>
                <a:sysClr val="windowText" lastClr="000000"/>
              </a:solidFill>
              <a:latin typeface="ＭＳ Ｐゴシック"/>
            </a:rPr>
            <a:t>消防費については、平成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年度繰越事業の防災行政無線デジタル化に伴い大きく伸びている。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災害復旧費については、平成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年発生の神城断層地震の復旧が終了したことに伴い大きく減少となっている。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199390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199390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dr:col>1</xdr:col>
      <xdr:colOff>448310</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218440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2026265" y="285750"/>
          <a:ext cx="35306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長野県小川村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400">
              <a:solidFill>
                <a:sysClr val="windowText" lastClr="000000"/>
              </a:solidFill>
              <a:latin typeface="ＭＳ ゴシック"/>
              <a:ea typeface="ＭＳ ゴシック"/>
            </a:rPr>
            <a:t>後年度の財源不足に備え、財政調整基金を積み増している。</a:t>
          </a:r>
          <a:r>
            <a:rPr kumimoji="1" lang="ja-JP" altLang="en-US" sz="1400">
              <a:latin typeface="ＭＳ ゴシック"/>
              <a:ea typeface="ＭＳ ゴシック"/>
            </a:rPr>
            <a:t>また、実質収支額及び実質単年度収支においても、公営企業会計における繰上償還の財源とするための繰出金が多額となった平成</a:t>
          </a:r>
          <a:r>
            <a:rPr kumimoji="1" lang="en-US" altLang="ja-JP" sz="1400">
              <a:latin typeface="ＭＳ ゴシック"/>
              <a:ea typeface="ＭＳ ゴシック"/>
            </a:rPr>
            <a:t>19</a:t>
          </a:r>
          <a:r>
            <a:rPr kumimoji="1" lang="ja-JP" altLang="en-US" sz="1400">
              <a:latin typeface="ＭＳ ゴシック"/>
              <a:ea typeface="ＭＳ ゴシック"/>
            </a:rPr>
            <a:t>年度以降は黒字となっており、比較的健全な財政状況となっている。</a:t>
          </a:r>
        </a:p>
        <a:p>
          <a:r>
            <a:rPr kumimoji="1" lang="ja-JP" altLang="en-US" sz="1400">
              <a:latin typeface="ＭＳ ゴシック"/>
              <a:ea typeface="ＭＳ ゴシック"/>
            </a:rPr>
            <a:t>　今後は、より適正な財政運営を行い健全化に努めていく。</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1448435</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29210</xdr:rowOff>
    </xdr:from>
    <xdr:to>
      <xdr:col>11</xdr:col>
      <xdr:colOff>914400</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1047750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長野県小川村</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当村の一般会計・特別会計の全てにおいて赤字の会計は無く、健全な財政状況となっている。</a:t>
          </a:r>
        </a:p>
        <a:p>
          <a:r>
            <a:rPr kumimoji="1" lang="ja-JP" altLang="en-US" sz="1400">
              <a:latin typeface="ＭＳ ゴシック"/>
              <a:ea typeface="ＭＳ ゴシック"/>
            </a:rPr>
            <a:t>　今後も適正な財政運営を行い、健全化に努めていく。</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29" t="s">
        <v>112</v>
      </c>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c r="BC1" s="529"/>
      <c r="BD1" s="529"/>
      <c r="BE1" s="529"/>
      <c r="BF1" s="529"/>
      <c r="BG1" s="529"/>
      <c r="BH1" s="529"/>
      <c r="BI1" s="529"/>
      <c r="BJ1" s="529"/>
      <c r="BK1" s="529"/>
      <c r="BL1" s="529"/>
      <c r="BM1" s="529"/>
      <c r="BN1" s="529"/>
      <c r="BO1" s="529"/>
      <c r="BP1" s="529"/>
      <c r="BQ1" s="529"/>
      <c r="BR1" s="529"/>
      <c r="BS1" s="529"/>
      <c r="BT1" s="529"/>
      <c r="BU1" s="529"/>
      <c r="BV1" s="529"/>
      <c r="BW1" s="529"/>
      <c r="BX1" s="529"/>
      <c r="BY1" s="529"/>
      <c r="BZ1" s="529"/>
      <c r="CA1" s="529"/>
      <c r="CB1" s="529"/>
      <c r="CC1" s="529"/>
      <c r="CD1" s="529"/>
      <c r="CE1" s="529"/>
      <c r="CF1" s="529"/>
      <c r="CG1" s="529"/>
      <c r="CH1" s="529"/>
      <c r="CI1" s="529"/>
      <c r="CJ1" s="529"/>
      <c r="CK1" s="529"/>
      <c r="CL1" s="529"/>
      <c r="CM1" s="529"/>
      <c r="CN1" s="529"/>
      <c r="CO1" s="529"/>
      <c r="CP1" s="529"/>
      <c r="CQ1" s="529"/>
      <c r="CR1" s="529"/>
      <c r="CS1" s="529"/>
      <c r="CT1" s="529"/>
      <c r="CU1" s="529"/>
      <c r="CV1" s="529"/>
      <c r="CW1" s="529"/>
      <c r="CX1" s="529"/>
      <c r="CY1" s="529"/>
      <c r="CZ1" s="529"/>
      <c r="DA1" s="529"/>
      <c r="DB1" s="529"/>
      <c r="DC1" s="529"/>
      <c r="DD1" s="529"/>
      <c r="DE1" s="529"/>
      <c r="DF1" s="529"/>
      <c r="DG1" s="529"/>
      <c r="DH1" s="529"/>
      <c r="DI1" s="529"/>
      <c r="DJ1" s="2"/>
      <c r="DK1" s="2"/>
      <c r="DL1" s="2"/>
      <c r="DM1" s="2"/>
      <c r="DN1" s="2"/>
      <c r="DO1" s="2"/>
    </row>
    <row r="2" spans="1:119" ht="24" x14ac:dyDescent="0.15">
      <c r="B2" s="3" t="s">
        <v>58</v>
      </c>
      <c r="C2" s="3"/>
      <c r="D2" s="12"/>
    </row>
    <row r="3" spans="1:119" ht="18.75" customHeight="1" x14ac:dyDescent="0.15">
      <c r="A3" s="2"/>
      <c r="B3" s="373" t="s">
        <v>68</v>
      </c>
      <c r="C3" s="374"/>
      <c r="D3" s="374"/>
      <c r="E3" s="375"/>
      <c r="F3" s="375"/>
      <c r="G3" s="375"/>
      <c r="H3" s="375"/>
      <c r="I3" s="375"/>
      <c r="J3" s="375"/>
      <c r="K3" s="375"/>
      <c r="L3" s="375" t="s">
        <v>91</v>
      </c>
      <c r="M3" s="375"/>
      <c r="N3" s="375"/>
      <c r="O3" s="375"/>
      <c r="P3" s="375"/>
      <c r="Q3" s="375"/>
      <c r="R3" s="381"/>
      <c r="S3" s="381"/>
      <c r="T3" s="381"/>
      <c r="U3" s="381"/>
      <c r="V3" s="382"/>
      <c r="W3" s="324" t="s">
        <v>47</v>
      </c>
      <c r="X3" s="325"/>
      <c r="Y3" s="325"/>
      <c r="Z3" s="325"/>
      <c r="AA3" s="325"/>
      <c r="AB3" s="374"/>
      <c r="AC3" s="381" t="s">
        <v>71</v>
      </c>
      <c r="AD3" s="325"/>
      <c r="AE3" s="325"/>
      <c r="AF3" s="325"/>
      <c r="AG3" s="325"/>
      <c r="AH3" s="325"/>
      <c r="AI3" s="325"/>
      <c r="AJ3" s="325"/>
      <c r="AK3" s="325"/>
      <c r="AL3" s="389"/>
      <c r="AM3" s="324" t="s">
        <v>114</v>
      </c>
      <c r="AN3" s="325"/>
      <c r="AO3" s="325"/>
      <c r="AP3" s="325"/>
      <c r="AQ3" s="325"/>
      <c r="AR3" s="325"/>
      <c r="AS3" s="325"/>
      <c r="AT3" s="325"/>
      <c r="AU3" s="325"/>
      <c r="AV3" s="325"/>
      <c r="AW3" s="325"/>
      <c r="AX3" s="389"/>
      <c r="AY3" s="410" t="s">
        <v>0</v>
      </c>
      <c r="AZ3" s="411"/>
      <c r="BA3" s="411"/>
      <c r="BB3" s="411"/>
      <c r="BC3" s="411"/>
      <c r="BD3" s="411"/>
      <c r="BE3" s="411"/>
      <c r="BF3" s="411"/>
      <c r="BG3" s="411"/>
      <c r="BH3" s="411"/>
      <c r="BI3" s="411"/>
      <c r="BJ3" s="411"/>
      <c r="BK3" s="411"/>
      <c r="BL3" s="411"/>
      <c r="BM3" s="530"/>
      <c r="BN3" s="324" t="s">
        <v>86</v>
      </c>
      <c r="BO3" s="325"/>
      <c r="BP3" s="325"/>
      <c r="BQ3" s="325"/>
      <c r="BR3" s="325"/>
      <c r="BS3" s="325"/>
      <c r="BT3" s="325"/>
      <c r="BU3" s="389"/>
      <c r="BV3" s="324" t="s">
        <v>117</v>
      </c>
      <c r="BW3" s="325"/>
      <c r="BX3" s="325"/>
      <c r="BY3" s="325"/>
      <c r="BZ3" s="325"/>
      <c r="CA3" s="325"/>
      <c r="CB3" s="325"/>
      <c r="CC3" s="389"/>
      <c r="CD3" s="410" t="s">
        <v>0</v>
      </c>
      <c r="CE3" s="411"/>
      <c r="CF3" s="411"/>
      <c r="CG3" s="411"/>
      <c r="CH3" s="411"/>
      <c r="CI3" s="411"/>
      <c r="CJ3" s="411"/>
      <c r="CK3" s="411"/>
      <c r="CL3" s="411"/>
      <c r="CM3" s="411"/>
      <c r="CN3" s="411"/>
      <c r="CO3" s="411"/>
      <c r="CP3" s="411"/>
      <c r="CQ3" s="411"/>
      <c r="CR3" s="411"/>
      <c r="CS3" s="530"/>
      <c r="CT3" s="324" t="s">
        <v>118</v>
      </c>
      <c r="CU3" s="325"/>
      <c r="CV3" s="325"/>
      <c r="CW3" s="325"/>
      <c r="CX3" s="325"/>
      <c r="CY3" s="325"/>
      <c r="CZ3" s="325"/>
      <c r="DA3" s="389"/>
      <c r="DB3" s="324" t="s">
        <v>100</v>
      </c>
      <c r="DC3" s="325"/>
      <c r="DD3" s="325"/>
      <c r="DE3" s="325"/>
      <c r="DF3" s="325"/>
      <c r="DG3" s="325"/>
      <c r="DH3" s="325"/>
      <c r="DI3" s="389"/>
    </row>
    <row r="4" spans="1:119" ht="18.75" customHeight="1" x14ac:dyDescent="0.15">
      <c r="A4" s="2"/>
      <c r="B4" s="376"/>
      <c r="C4" s="377"/>
      <c r="D4" s="377"/>
      <c r="E4" s="378"/>
      <c r="F4" s="378"/>
      <c r="G4" s="378"/>
      <c r="H4" s="378"/>
      <c r="I4" s="378"/>
      <c r="J4" s="378"/>
      <c r="K4" s="378"/>
      <c r="L4" s="378"/>
      <c r="M4" s="378"/>
      <c r="N4" s="378"/>
      <c r="O4" s="378"/>
      <c r="P4" s="378"/>
      <c r="Q4" s="378"/>
      <c r="R4" s="383"/>
      <c r="S4" s="383"/>
      <c r="T4" s="383"/>
      <c r="U4" s="383"/>
      <c r="V4" s="384"/>
      <c r="W4" s="386"/>
      <c r="X4" s="387"/>
      <c r="Y4" s="387"/>
      <c r="Z4" s="387"/>
      <c r="AA4" s="387"/>
      <c r="AB4" s="377"/>
      <c r="AC4" s="383"/>
      <c r="AD4" s="387"/>
      <c r="AE4" s="387"/>
      <c r="AF4" s="387"/>
      <c r="AG4" s="387"/>
      <c r="AH4" s="387"/>
      <c r="AI4" s="387"/>
      <c r="AJ4" s="387"/>
      <c r="AK4" s="387"/>
      <c r="AL4" s="390"/>
      <c r="AM4" s="388"/>
      <c r="AN4" s="332"/>
      <c r="AO4" s="332"/>
      <c r="AP4" s="332"/>
      <c r="AQ4" s="332"/>
      <c r="AR4" s="332"/>
      <c r="AS4" s="332"/>
      <c r="AT4" s="332"/>
      <c r="AU4" s="332"/>
      <c r="AV4" s="332"/>
      <c r="AW4" s="332"/>
      <c r="AX4" s="391"/>
      <c r="AY4" s="448" t="s">
        <v>120</v>
      </c>
      <c r="AZ4" s="449"/>
      <c r="BA4" s="449"/>
      <c r="BB4" s="449"/>
      <c r="BC4" s="449"/>
      <c r="BD4" s="449"/>
      <c r="BE4" s="449"/>
      <c r="BF4" s="449"/>
      <c r="BG4" s="449"/>
      <c r="BH4" s="449"/>
      <c r="BI4" s="449"/>
      <c r="BJ4" s="449"/>
      <c r="BK4" s="449"/>
      <c r="BL4" s="449"/>
      <c r="BM4" s="450"/>
      <c r="BN4" s="445">
        <v>3686835</v>
      </c>
      <c r="BO4" s="446"/>
      <c r="BP4" s="446"/>
      <c r="BQ4" s="446"/>
      <c r="BR4" s="446"/>
      <c r="BS4" s="446"/>
      <c r="BT4" s="446"/>
      <c r="BU4" s="447"/>
      <c r="BV4" s="445">
        <v>3636379</v>
      </c>
      <c r="BW4" s="446"/>
      <c r="BX4" s="446"/>
      <c r="BY4" s="446"/>
      <c r="BZ4" s="446"/>
      <c r="CA4" s="446"/>
      <c r="CB4" s="446"/>
      <c r="CC4" s="447"/>
      <c r="CD4" s="500" t="s">
        <v>123</v>
      </c>
      <c r="CE4" s="501"/>
      <c r="CF4" s="501"/>
      <c r="CG4" s="501"/>
      <c r="CH4" s="501"/>
      <c r="CI4" s="501"/>
      <c r="CJ4" s="501"/>
      <c r="CK4" s="501"/>
      <c r="CL4" s="501"/>
      <c r="CM4" s="501"/>
      <c r="CN4" s="501"/>
      <c r="CO4" s="501"/>
      <c r="CP4" s="501"/>
      <c r="CQ4" s="501"/>
      <c r="CR4" s="501"/>
      <c r="CS4" s="502"/>
      <c r="CT4" s="531">
        <v>15.5</v>
      </c>
      <c r="CU4" s="532"/>
      <c r="CV4" s="532"/>
      <c r="CW4" s="532"/>
      <c r="CX4" s="532"/>
      <c r="CY4" s="532"/>
      <c r="CZ4" s="532"/>
      <c r="DA4" s="533"/>
      <c r="DB4" s="531">
        <v>18.5</v>
      </c>
      <c r="DC4" s="532"/>
      <c r="DD4" s="532"/>
      <c r="DE4" s="532"/>
      <c r="DF4" s="532"/>
      <c r="DG4" s="532"/>
      <c r="DH4" s="532"/>
      <c r="DI4" s="533"/>
    </row>
    <row r="5" spans="1:119" ht="18.75" customHeight="1" x14ac:dyDescent="0.15">
      <c r="A5" s="2"/>
      <c r="B5" s="379"/>
      <c r="C5" s="333"/>
      <c r="D5" s="333"/>
      <c r="E5" s="380"/>
      <c r="F5" s="380"/>
      <c r="G5" s="380"/>
      <c r="H5" s="380"/>
      <c r="I5" s="380"/>
      <c r="J5" s="380"/>
      <c r="K5" s="380"/>
      <c r="L5" s="380"/>
      <c r="M5" s="380"/>
      <c r="N5" s="380"/>
      <c r="O5" s="380"/>
      <c r="P5" s="380"/>
      <c r="Q5" s="380"/>
      <c r="R5" s="331"/>
      <c r="S5" s="331"/>
      <c r="T5" s="331"/>
      <c r="U5" s="331"/>
      <c r="V5" s="385"/>
      <c r="W5" s="388"/>
      <c r="X5" s="332"/>
      <c r="Y5" s="332"/>
      <c r="Z5" s="332"/>
      <c r="AA5" s="332"/>
      <c r="AB5" s="333"/>
      <c r="AC5" s="331"/>
      <c r="AD5" s="332"/>
      <c r="AE5" s="332"/>
      <c r="AF5" s="332"/>
      <c r="AG5" s="332"/>
      <c r="AH5" s="332"/>
      <c r="AI5" s="332"/>
      <c r="AJ5" s="332"/>
      <c r="AK5" s="332"/>
      <c r="AL5" s="391"/>
      <c r="AM5" s="473" t="s">
        <v>124</v>
      </c>
      <c r="AN5" s="368"/>
      <c r="AO5" s="368"/>
      <c r="AP5" s="368"/>
      <c r="AQ5" s="368"/>
      <c r="AR5" s="368"/>
      <c r="AS5" s="368"/>
      <c r="AT5" s="369"/>
      <c r="AU5" s="474" t="s">
        <v>126</v>
      </c>
      <c r="AV5" s="475"/>
      <c r="AW5" s="475"/>
      <c r="AX5" s="475"/>
      <c r="AY5" s="361" t="s">
        <v>35</v>
      </c>
      <c r="AZ5" s="362"/>
      <c r="BA5" s="362"/>
      <c r="BB5" s="362"/>
      <c r="BC5" s="362"/>
      <c r="BD5" s="362"/>
      <c r="BE5" s="362"/>
      <c r="BF5" s="362"/>
      <c r="BG5" s="362"/>
      <c r="BH5" s="362"/>
      <c r="BI5" s="362"/>
      <c r="BJ5" s="362"/>
      <c r="BK5" s="362"/>
      <c r="BL5" s="362"/>
      <c r="BM5" s="363"/>
      <c r="BN5" s="364">
        <v>3346156</v>
      </c>
      <c r="BO5" s="365"/>
      <c r="BP5" s="365"/>
      <c r="BQ5" s="365"/>
      <c r="BR5" s="365"/>
      <c r="BS5" s="365"/>
      <c r="BT5" s="365"/>
      <c r="BU5" s="366"/>
      <c r="BV5" s="364">
        <v>3242723</v>
      </c>
      <c r="BW5" s="365"/>
      <c r="BX5" s="365"/>
      <c r="BY5" s="365"/>
      <c r="BZ5" s="365"/>
      <c r="CA5" s="365"/>
      <c r="CB5" s="365"/>
      <c r="CC5" s="366"/>
      <c r="CD5" s="456" t="s">
        <v>46</v>
      </c>
      <c r="CE5" s="457"/>
      <c r="CF5" s="457"/>
      <c r="CG5" s="457"/>
      <c r="CH5" s="457"/>
      <c r="CI5" s="457"/>
      <c r="CJ5" s="457"/>
      <c r="CK5" s="457"/>
      <c r="CL5" s="457"/>
      <c r="CM5" s="457"/>
      <c r="CN5" s="457"/>
      <c r="CO5" s="457"/>
      <c r="CP5" s="457"/>
      <c r="CQ5" s="457"/>
      <c r="CR5" s="457"/>
      <c r="CS5" s="458"/>
      <c r="CT5" s="312">
        <v>87.2</v>
      </c>
      <c r="CU5" s="313"/>
      <c r="CV5" s="313"/>
      <c r="CW5" s="313"/>
      <c r="CX5" s="313"/>
      <c r="CY5" s="313"/>
      <c r="CZ5" s="313"/>
      <c r="DA5" s="314"/>
      <c r="DB5" s="312">
        <v>83.5</v>
      </c>
      <c r="DC5" s="313"/>
      <c r="DD5" s="313"/>
      <c r="DE5" s="313"/>
      <c r="DF5" s="313"/>
      <c r="DG5" s="313"/>
      <c r="DH5" s="313"/>
      <c r="DI5" s="314"/>
    </row>
    <row r="6" spans="1:119" ht="18.75" customHeight="1" x14ac:dyDescent="0.15">
      <c r="A6" s="2"/>
      <c r="B6" s="392" t="s">
        <v>127</v>
      </c>
      <c r="C6" s="330"/>
      <c r="D6" s="330"/>
      <c r="E6" s="393"/>
      <c r="F6" s="393"/>
      <c r="G6" s="393"/>
      <c r="H6" s="393"/>
      <c r="I6" s="393"/>
      <c r="J6" s="393"/>
      <c r="K6" s="393"/>
      <c r="L6" s="393" t="s">
        <v>128</v>
      </c>
      <c r="M6" s="393"/>
      <c r="N6" s="393"/>
      <c r="O6" s="393"/>
      <c r="P6" s="393"/>
      <c r="Q6" s="393"/>
      <c r="R6" s="328"/>
      <c r="S6" s="328"/>
      <c r="T6" s="328"/>
      <c r="U6" s="328"/>
      <c r="V6" s="397"/>
      <c r="W6" s="400" t="s">
        <v>129</v>
      </c>
      <c r="X6" s="329"/>
      <c r="Y6" s="329"/>
      <c r="Z6" s="329"/>
      <c r="AA6" s="329"/>
      <c r="AB6" s="330"/>
      <c r="AC6" s="401" t="s">
        <v>132</v>
      </c>
      <c r="AD6" s="402"/>
      <c r="AE6" s="402"/>
      <c r="AF6" s="402"/>
      <c r="AG6" s="402"/>
      <c r="AH6" s="402"/>
      <c r="AI6" s="402"/>
      <c r="AJ6" s="402"/>
      <c r="AK6" s="402"/>
      <c r="AL6" s="403"/>
      <c r="AM6" s="473" t="s">
        <v>134</v>
      </c>
      <c r="AN6" s="368"/>
      <c r="AO6" s="368"/>
      <c r="AP6" s="368"/>
      <c r="AQ6" s="368"/>
      <c r="AR6" s="368"/>
      <c r="AS6" s="368"/>
      <c r="AT6" s="369"/>
      <c r="AU6" s="474" t="s">
        <v>126</v>
      </c>
      <c r="AV6" s="475"/>
      <c r="AW6" s="475"/>
      <c r="AX6" s="475"/>
      <c r="AY6" s="361" t="s">
        <v>136</v>
      </c>
      <c r="AZ6" s="362"/>
      <c r="BA6" s="362"/>
      <c r="BB6" s="362"/>
      <c r="BC6" s="362"/>
      <c r="BD6" s="362"/>
      <c r="BE6" s="362"/>
      <c r="BF6" s="362"/>
      <c r="BG6" s="362"/>
      <c r="BH6" s="362"/>
      <c r="BI6" s="362"/>
      <c r="BJ6" s="362"/>
      <c r="BK6" s="362"/>
      <c r="BL6" s="362"/>
      <c r="BM6" s="363"/>
      <c r="BN6" s="364">
        <v>340679</v>
      </c>
      <c r="BO6" s="365"/>
      <c r="BP6" s="365"/>
      <c r="BQ6" s="365"/>
      <c r="BR6" s="365"/>
      <c r="BS6" s="365"/>
      <c r="BT6" s="365"/>
      <c r="BU6" s="366"/>
      <c r="BV6" s="364">
        <v>393656</v>
      </c>
      <c r="BW6" s="365"/>
      <c r="BX6" s="365"/>
      <c r="BY6" s="365"/>
      <c r="BZ6" s="365"/>
      <c r="CA6" s="365"/>
      <c r="CB6" s="365"/>
      <c r="CC6" s="366"/>
      <c r="CD6" s="456" t="s">
        <v>137</v>
      </c>
      <c r="CE6" s="457"/>
      <c r="CF6" s="457"/>
      <c r="CG6" s="457"/>
      <c r="CH6" s="457"/>
      <c r="CI6" s="457"/>
      <c r="CJ6" s="457"/>
      <c r="CK6" s="457"/>
      <c r="CL6" s="457"/>
      <c r="CM6" s="457"/>
      <c r="CN6" s="457"/>
      <c r="CO6" s="457"/>
      <c r="CP6" s="457"/>
      <c r="CQ6" s="457"/>
      <c r="CR6" s="457"/>
      <c r="CS6" s="458"/>
      <c r="CT6" s="526">
        <v>90.6</v>
      </c>
      <c r="CU6" s="527"/>
      <c r="CV6" s="527"/>
      <c r="CW6" s="527"/>
      <c r="CX6" s="527"/>
      <c r="CY6" s="527"/>
      <c r="CZ6" s="527"/>
      <c r="DA6" s="528"/>
      <c r="DB6" s="526">
        <v>87.6</v>
      </c>
      <c r="DC6" s="527"/>
      <c r="DD6" s="527"/>
      <c r="DE6" s="527"/>
      <c r="DF6" s="527"/>
      <c r="DG6" s="527"/>
      <c r="DH6" s="527"/>
      <c r="DI6" s="528"/>
    </row>
    <row r="7" spans="1:119" ht="18.75" customHeight="1" x14ac:dyDescent="0.15">
      <c r="A7" s="2"/>
      <c r="B7" s="376"/>
      <c r="C7" s="377"/>
      <c r="D7" s="377"/>
      <c r="E7" s="378"/>
      <c r="F7" s="378"/>
      <c r="G7" s="378"/>
      <c r="H7" s="378"/>
      <c r="I7" s="378"/>
      <c r="J7" s="378"/>
      <c r="K7" s="378"/>
      <c r="L7" s="378"/>
      <c r="M7" s="378"/>
      <c r="N7" s="378"/>
      <c r="O7" s="378"/>
      <c r="P7" s="378"/>
      <c r="Q7" s="378"/>
      <c r="R7" s="383"/>
      <c r="S7" s="383"/>
      <c r="T7" s="383"/>
      <c r="U7" s="383"/>
      <c r="V7" s="384"/>
      <c r="W7" s="386"/>
      <c r="X7" s="387"/>
      <c r="Y7" s="387"/>
      <c r="Z7" s="387"/>
      <c r="AA7" s="387"/>
      <c r="AB7" s="377"/>
      <c r="AC7" s="404"/>
      <c r="AD7" s="405"/>
      <c r="AE7" s="405"/>
      <c r="AF7" s="405"/>
      <c r="AG7" s="405"/>
      <c r="AH7" s="405"/>
      <c r="AI7" s="405"/>
      <c r="AJ7" s="405"/>
      <c r="AK7" s="405"/>
      <c r="AL7" s="406"/>
      <c r="AM7" s="473" t="s">
        <v>138</v>
      </c>
      <c r="AN7" s="368"/>
      <c r="AO7" s="368"/>
      <c r="AP7" s="368"/>
      <c r="AQ7" s="368"/>
      <c r="AR7" s="368"/>
      <c r="AS7" s="368"/>
      <c r="AT7" s="369"/>
      <c r="AU7" s="474" t="s">
        <v>126</v>
      </c>
      <c r="AV7" s="475"/>
      <c r="AW7" s="475"/>
      <c r="AX7" s="475"/>
      <c r="AY7" s="361" t="s">
        <v>65</v>
      </c>
      <c r="AZ7" s="362"/>
      <c r="BA7" s="362"/>
      <c r="BB7" s="362"/>
      <c r="BC7" s="362"/>
      <c r="BD7" s="362"/>
      <c r="BE7" s="362"/>
      <c r="BF7" s="362"/>
      <c r="BG7" s="362"/>
      <c r="BH7" s="362"/>
      <c r="BI7" s="362"/>
      <c r="BJ7" s="362"/>
      <c r="BK7" s="362"/>
      <c r="BL7" s="362"/>
      <c r="BM7" s="363"/>
      <c r="BN7" s="364">
        <v>39009</v>
      </c>
      <c r="BO7" s="365"/>
      <c r="BP7" s="365"/>
      <c r="BQ7" s="365"/>
      <c r="BR7" s="365"/>
      <c r="BS7" s="365"/>
      <c r="BT7" s="365"/>
      <c r="BU7" s="366"/>
      <c r="BV7" s="364">
        <v>28300</v>
      </c>
      <c r="BW7" s="365"/>
      <c r="BX7" s="365"/>
      <c r="BY7" s="365"/>
      <c r="BZ7" s="365"/>
      <c r="CA7" s="365"/>
      <c r="CB7" s="365"/>
      <c r="CC7" s="366"/>
      <c r="CD7" s="456" t="s">
        <v>141</v>
      </c>
      <c r="CE7" s="457"/>
      <c r="CF7" s="457"/>
      <c r="CG7" s="457"/>
      <c r="CH7" s="457"/>
      <c r="CI7" s="457"/>
      <c r="CJ7" s="457"/>
      <c r="CK7" s="457"/>
      <c r="CL7" s="457"/>
      <c r="CM7" s="457"/>
      <c r="CN7" s="457"/>
      <c r="CO7" s="457"/>
      <c r="CP7" s="457"/>
      <c r="CQ7" s="457"/>
      <c r="CR7" s="457"/>
      <c r="CS7" s="458"/>
      <c r="CT7" s="364">
        <v>1946967</v>
      </c>
      <c r="CU7" s="365"/>
      <c r="CV7" s="365"/>
      <c r="CW7" s="365"/>
      <c r="CX7" s="365"/>
      <c r="CY7" s="365"/>
      <c r="CZ7" s="365"/>
      <c r="DA7" s="366"/>
      <c r="DB7" s="364">
        <v>1978653</v>
      </c>
      <c r="DC7" s="365"/>
      <c r="DD7" s="365"/>
      <c r="DE7" s="365"/>
      <c r="DF7" s="365"/>
      <c r="DG7" s="365"/>
      <c r="DH7" s="365"/>
      <c r="DI7" s="366"/>
    </row>
    <row r="8" spans="1:119" ht="18.75" customHeight="1" x14ac:dyDescent="0.15">
      <c r="A8" s="2"/>
      <c r="B8" s="394"/>
      <c r="C8" s="395"/>
      <c r="D8" s="395"/>
      <c r="E8" s="396"/>
      <c r="F8" s="396"/>
      <c r="G8" s="396"/>
      <c r="H8" s="396"/>
      <c r="I8" s="396"/>
      <c r="J8" s="396"/>
      <c r="K8" s="396"/>
      <c r="L8" s="396"/>
      <c r="M8" s="396"/>
      <c r="N8" s="396"/>
      <c r="O8" s="396"/>
      <c r="P8" s="396"/>
      <c r="Q8" s="396"/>
      <c r="R8" s="398"/>
      <c r="S8" s="398"/>
      <c r="T8" s="398"/>
      <c r="U8" s="398"/>
      <c r="V8" s="399"/>
      <c r="W8" s="326"/>
      <c r="X8" s="327"/>
      <c r="Y8" s="327"/>
      <c r="Z8" s="327"/>
      <c r="AA8" s="327"/>
      <c r="AB8" s="395"/>
      <c r="AC8" s="407"/>
      <c r="AD8" s="408"/>
      <c r="AE8" s="408"/>
      <c r="AF8" s="408"/>
      <c r="AG8" s="408"/>
      <c r="AH8" s="408"/>
      <c r="AI8" s="408"/>
      <c r="AJ8" s="408"/>
      <c r="AK8" s="408"/>
      <c r="AL8" s="409"/>
      <c r="AM8" s="473" t="s">
        <v>142</v>
      </c>
      <c r="AN8" s="368"/>
      <c r="AO8" s="368"/>
      <c r="AP8" s="368"/>
      <c r="AQ8" s="368"/>
      <c r="AR8" s="368"/>
      <c r="AS8" s="368"/>
      <c r="AT8" s="369"/>
      <c r="AU8" s="474" t="s">
        <v>126</v>
      </c>
      <c r="AV8" s="475"/>
      <c r="AW8" s="475"/>
      <c r="AX8" s="475"/>
      <c r="AY8" s="361" t="s">
        <v>133</v>
      </c>
      <c r="AZ8" s="362"/>
      <c r="BA8" s="362"/>
      <c r="BB8" s="362"/>
      <c r="BC8" s="362"/>
      <c r="BD8" s="362"/>
      <c r="BE8" s="362"/>
      <c r="BF8" s="362"/>
      <c r="BG8" s="362"/>
      <c r="BH8" s="362"/>
      <c r="BI8" s="362"/>
      <c r="BJ8" s="362"/>
      <c r="BK8" s="362"/>
      <c r="BL8" s="362"/>
      <c r="BM8" s="363"/>
      <c r="BN8" s="364">
        <v>301670</v>
      </c>
      <c r="BO8" s="365"/>
      <c r="BP8" s="365"/>
      <c r="BQ8" s="365"/>
      <c r="BR8" s="365"/>
      <c r="BS8" s="365"/>
      <c r="BT8" s="365"/>
      <c r="BU8" s="366"/>
      <c r="BV8" s="364">
        <v>365356</v>
      </c>
      <c r="BW8" s="365"/>
      <c r="BX8" s="365"/>
      <c r="BY8" s="365"/>
      <c r="BZ8" s="365"/>
      <c r="CA8" s="365"/>
      <c r="CB8" s="365"/>
      <c r="CC8" s="366"/>
      <c r="CD8" s="456" t="s">
        <v>143</v>
      </c>
      <c r="CE8" s="457"/>
      <c r="CF8" s="457"/>
      <c r="CG8" s="457"/>
      <c r="CH8" s="457"/>
      <c r="CI8" s="457"/>
      <c r="CJ8" s="457"/>
      <c r="CK8" s="457"/>
      <c r="CL8" s="457"/>
      <c r="CM8" s="457"/>
      <c r="CN8" s="457"/>
      <c r="CO8" s="457"/>
      <c r="CP8" s="457"/>
      <c r="CQ8" s="457"/>
      <c r="CR8" s="457"/>
      <c r="CS8" s="458"/>
      <c r="CT8" s="505">
        <v>0.13</v>
      </c>
      <c r="CU8" s="506"/>
      <c r="CV8" s="506"/>
      <c r="CW8" s="506"/>
      <c r="CX8" s="506"/>
      <c r="CY8" s="506"/>
      <c r="CZ8" s="506"/>
      <c r="DA8" s="507"/>
      <c r="DB8" s="505">
        <v>0.13</v>
      </c>
      <c r="DC8" s="506"/>
      <c r="DD8" s="506"/>
      <c r="DE8" s="506"/>
      <c r="DF8" s="506"/>
      <c r="DG8" s="506"/>
      <c r="DH8" s="506"/>
      <c r="DI8" s="507"/>
    </row>
    <row r="9" spans="1:119" ht="18.75" customHeight="1" x14ac:dyDescent="0.15">
      <c r="A9" s="2"/>
      <c r="B9" s="410" t="s">
        <v>147</v>
      </c>
      <c r="C9" s="411"/>
      <c r="D9" s="411"/>
      <c r="E9" s="411"/>
      <c r="F9" s="411"/>
      <c r="G9" s="411"/>
      <c r="H9" s="411"/>
      <c r="I9" s="411"/>
      <c r="J9" s="411"/>
      <c r="K9" s="412"/>
      <c r="L9" s="520" t="s">
        <v>150</v>
      </c>
      <c r="M9" s="521"/>
      <c r="N9" s="521"/>
      <c r="O9" s="521"/>
      <c r="P9" s="521"/>
      <c r="Q9" s="522"/>
      <c r="R9" s="523">
        <v>2665</v>
      </c>
      <c r="S9" s="524"/>
      <c r="T9" s="524"/>
      <c r="U9" s="524"/>
      <c r="V9" s="525"/>
      <c r="W9" s="324" t="s">
        <v>151</v>
      </c>
      <c r="X9" s="325"/>
      <c r="Y9" s="325"/>
      <c r="Z9" s="325"/>
      <c r="AA9" s="325"/>
      <c r="AB9" s="325"/>
      <c r="AC9" s="325"/>
      <c r="AD9" s="325"/>
      <c r="AE9" s="325"/>
      <c r="AF9" s="325"/>
      <c r="AG9" s="325"/>
      <c r="AH9" s="325"/>
      <c r="AI9" s="325"/>
      <c r="AJ9" s="325"/>
      <c r="AK9" s="325"/>
      <c r="AL9" s="389"/>
      <c r="AM9" s="473" t="s">
        <v>154</v>
      </c>
      <c r="AN9" s="368"/>
      <c r="AO9" s="368"/>
      <c r="AP9" s="368"/>
      <c r="AQ9" s="368"/>
      <c r="AR9" s="368"/>
      <c r="AS9" s="368"/>
      <c r="AT9" s="369"/>
      <c r="AU9" s="474" t="s">
        <v>126</v>
      </c>
      <c r="AV9" s="475"/>
      <c r="AW9" s="475"/>
      <c r="AX9" s="475"/>
      <c r="AY9" s="361" t="s">
        <v>156</v>
      </c>
      <c r="AZ9" s="362"/>
      <c r="BA9" s="362"/>
      <c r="BB9" s="362"/>
      <c r="BC9" s="362"/>
      <c r="BD9" s="362"/>
      <c r="BE9" s="362"/>
      <c r="BF9" s="362"/>
      <c r="BG9" s="362"/>
      <c r="BH9" s="362"/>
      <c r="BI9" s="362"/>
      <c r="BJ9" s="362"/>
      <c r="BK9" s="362"/>
      <c r="BL9" s="362"/>
      <c r="BM9" s="363"/>
      <c r="BN9" s="364">
        <v>-63686</v>
      </c>
      <c r="BO9" s="365"/>
      <c r="BP9" s="365"/>
      <c r="BQ9" s="365"/>
      <c r="BR9" s="365"/>
      <c r="BS9" s="365"/>
      <c r="BT9" s="365"/>
      <c r="BU9" s="366"/>
      <c r="BV9" s="364">
        <v>126514</v>
      </c>
      <c r="BW9" s="365"/>
      <c r="BX9" s="365"/>
      <c r="BY9" s="365"/>
      <c r="BZ9" s="365"/>
      <c r="CA9" s="365"/>
      <c r="CB9" s="365"/>
      <c r="CC9" s="366"/>
      <c r="CD9" s="456" t="s">
        <v>159</v>
      </c>
      <c r="CE9" s="457"/>
      <c r="CF9" s="457"/>
      <c r="CG9" s="457"/>
      <c r="CH9" s="457"/>
      <c r="CI9" s="457"/>
      <c r="CJ9" s="457"/>
      <c r="CK9" s="457"/>
      <c r="CL9" s="457"/>
      <c r="CM9" s="457"/>
      <c r="CN9" s="457"/>
      <c r="CO9" s="457"/>
      <c r="CP9" s="457"/>
      <c r="CQ9" s="457"/>
      <c r="CR9" s="457"/>
      <c r="CS9" s="458"/>
      <c r="CT9" s="312">
        <v>14.9</v>
      </c>
      <c r="CU9" s="313"/>
      <c r="CV9" s="313"/>
      <c r="CW9" s="313"/>
      <c r="CX9" s="313"/>
      <c r="CY9" s="313"/>
      <c r="CZ9" s="313"/>
      <c r="DA9" s="314"/>
      <c r="DB9" s="312">
        <v>11.5</v>
      </c>
      <c r="DC9" s="313"/>
      <c r="DD9" s="313"/>
      <c r="DE9" s="313"/>
      <c r="DF9" s="313"/>
      <c r="DG9" s="313"/>
      <c r="DH9" s="313"/>
      <c r="DI9" s="314"/>
    </row>
    <row r="10" spans="1:119" ht="18.75" customHeight="1" x14ac:dyDescent="0.15">
      <c r="A10" s="2"/>
      <c r="B10" s="410"/>
      <c r="C10" s="411"/>
      <c r="D10" s="411"/>
      <c r="E10" s="411"/>
      <c r="F10" s="411"/>
      <c r="G10" s="411"/>
      <c r="H10" s="411"/>
      <c r="I10" s="411"/>
      <c r="J10" s="411"/>
      <c r="K10" s="412"/>
      <c r="L10" s="367" t="s">
        <v>160</v>
      </c>
      <c r="M10" s="368"/>
      <c r="N10" s="368"/>
      <c r="O10" s="368"/>
      <c r="P10" s="368"/>
      <c r="Q10" s="369"/>
      <c r="R10" s="357">
        <v>3041</v>
      </c>
      <c r="S10" s="358"/>
      <c r="T10" s="358"/>
      <c r="U10" s="358"/>
      <c r="V10" s="360"/>
      <c r="W10" s="386"/>
      <c r="X10" s="387"/>
      <c r="Y10" s="387"/>
      <c r="Z10" s="387"/>
      <c r="AA10" s="387"/>
      <c r="AB10" s="387"/>
      <c r="AC10" s="387"/>
      <c r="AD10" s="387"/>
      <c r="AE10" s="387"/>
      <c r="AF10" s="387"/>
      <c r="AG10" s="387"/>
      <c r="AH10" s="387"/>
      <c r="AI10" s="387"/>
      <c r="AJ10" s="387"/>
      <c r="AK10" s="387"/>
      <c r="AL10" s="390"/>
      <c r="AM10" s="473" t="s">
        <v>162</v>
      </c>
      <c r="AN10" s="368"/>
      <c r="AO10" s="368"/>
      <c r="AP10" s="368"/>
      <c r="AQ10" s="368"/>
      <c r="AR10" s="368"/>
      <c r="AS10" s="368"/>
      <c r="AT10" s="369"/>
      <c r="AU10" s="474" t="s">
        <v>163</v>
      </c>
      <c r="AV10" s="475"/>
      <c r="AW10" s="475"/>
      <c r="AX10" s="475"/>
      <c r="AY10" s="361" t="s">
        <v>164</v>
      </c>
      <c r="AZ10" s="362"/>
      <c r="BA10" s="362"/>
      <c r="BB10" s="362"/>
      <c r="BC10" s="362"/>
      <c r="BD10" s="362"/>
      <c r="BE10" s="362"/>
      <c r="BF10" s="362"/>
      <c r="BG10" s="362"/>
      <c r="BH10" s="362"/>
      <c r="BI10" s="362"/>
      <c r="BJ10" s="362"/>
      <c r="BK10" s="362"/>
      <c r="BL10" s="362"/>
      <c r="BM10" s="363"/>
      <c r="BN10" s="364">
        <v>107697</v>
      </c>
      <c r="BO10" s="365"/>
      <c r="BP10" s="365"/>
      <c r="BQ10" s="365"/>
      <c r="BR10" s="365"/>
      <c r="BS10" s="365"/>
      <c r="BT10" s="365"/>
      <c r="BU10" s="366"/>
      <c r="BV10" s="364">
        <v>107104</v>
      </c>
      <c r="BW10" s="365"/>
      <c r="BX10" s="365"/>
      <c r="BY10" s="365"/>
      <c r="BZ10" s="365"/>
      <c r="CA10" s="365"/>
      <c r="CB10" s="365"/>
      <c r="CC10" s="366"/>
      <c r="CD10" s="25" t="s">
        <v>115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10"/>
      <c r="C11" s="411"/>
      <c r="D11" s="411"/>
      <c r="E11" s="411"/>
      <c r="F11" s="411"/>
      <c r="G11" s="411"/>
      <c r="H11" s="411"/>
      <c r="I11" s="411"/>
      <c r="J11" s="411"/>
      <c r="K11" s="412"/>
      <c r="L11" s="422" t="s">
        <v>33</v>
      </c>
      <c r="M11" s="423"/>
      <c r="N11" s="423"/>
      <c r="O11" s="423"/>
      <c r="P11" s="423"/>
      <c r="Q11" s="424"/>
      <c r="R11" s="517" t="s">
        <v>165</v>
      </c>
      <c r="S11" s="518"/>
      <c r="T11" s="518"/>
      <c r="U11" s="518"/>
      <c r="V11" s="519"/>
      <c r="W11" s="386"/>
      <c r="X11" s="387"/>
      <c r="Y11" s="387"/>
      <c r="Z11" s="387"/>
      <c r="AA11" s="387"/>
      <c r="AB11" s="387"/>
      <c r="AC11" s="387"/>
      <c r="AD11" s="387"/>
      <c r="AE11" s="387"/>
      <c r="AF11" s="387"/>
      <c r="AG11" s="387"/>
      <c r="AH11" s="387"/>
      <c r="AI11" s="387"/>
      <c r="AJ11" s="387"/>
      <c r="AK11" s="387"/>
      <c r="AL11" s="390"/>
      <c r="AM11" s="473" t="s">
        <v>166</v>
      </c>
      <c r="AN11" s="368"/>
      <c r="AO11" s="368"/>
      <c r="AP11" s="368"/>
      <c r="AQ11" s="368"/>
      <c r="AR11" s="368"/>
      <c r="AS11" s="368"/>
      <c r="AT11" s="369"/>
      <c r="AU11" s="474" t="s">
        <v>126</v>
      </c>
      <c r="AV11" s="475"/>
      <c r="AW11" s="475"/>
      <c r="AX11" s="475"/>
      <c r="AY11" s="361" t="s">
        <v>167</v>
      </c>
      <c r="AZ11" s="362"/>
      <c r="BA11" s="362"/>
      <c r="BB11" s="362"/>
      <c r="BC11" s="362"/>
      <c r="BD11" s="362"/>
      <c r="BE11" s="362"/>
      <c r="BF11" s="362"/>
      <c r="BG11" s="362"/>
      <c r="BH11" s="362"/>
      <c r="BI11" s="362"/>
      <c r="BJ11" s="362"/>
      <c r="BK11" s="362"/>
      <c r="BL11" s="362"/>
      <c r="BM11" s="363"/>
      <c r="BN11" s="364" t="s">
        <v>144</v>
      </c>
      <c r="BO11" s="365"/>
      <c r="BP11" s="365"/>
      <c r="BQ11" s="365"/>
      <c r="BR11" s="365"/>
      <c r="BS11" s="365"/>
      <c r="BT11" s="365"/>
      <c r="BU11" s="366"/>
      <c r="BV11" s="364" t="s">
        <v>144</v>
      </c>
      <c r="BW11" s="365"/>
      <c r="BX11" s="365"/>
      <c r="BY11" s="365"/>
      <c r="BZ11" s="365"/>
      <c r="CA11" s="365"/>
      <c r="CB11" s="365"/>
      <c r="CC11" s="366"/>
      <c r="CD11" s="456" t="s">
        <v>169</v>
      </c>
      <c r="CE11" s="457"/>
      <c r="CF11" s="457"/>
      <c r="CG11" s="457"/>
      <c r="CH11" s="457"/>
      <c r="CI11" s="457"/>
      <c r="CJ11" s="457"/>
      <c r="CK11" s="457"/>
      <c r="CL11" s="457"/>
      <c r="CM11" s="457"/>
      <c r="CN11" s="457"/>
      <c r="CO11" s="457"/>
      <c r="CP11" s="457"/>
      <c r="CQ11" s="457"/>
      <c r="CR11" s="457"/>
      <c r="CS11" s="458"/>
      <c r="CT11" s="505" t="s">
        <v>144</v>
      </c>
      <c r="CU11" s="506"/>
      <c r="CV11" s="506"/>
      <c r="CW11" s="506"/>
      <c r="CX11" s="506"/>
      <c r="CY11" s="506"/>
      <c r="CZ11" s="506"/>
      <c r="DA11" s="507"/>
      <c r="DB11" s="505" t="s">
        <v>144</v>
      </c>
      <c r="DC11" s="506"/>
      <c r="DD11" s="506"/>
      <c r="DE11" s="506"/>
      <c r="DF11" s="506"/>
      <c r="DG11" s="506"/>
      <c r="DH11" s="506"/>
      <c r="DI11" s="507"/>
    </row>
    <row r="12" spans="1:119" ht="18.75" customHeight="1" x14ac:dyDescent="0.15">
      <c r="A12" s="2"/>
      <c r="B12" s="413" t="s">
        <v>170</v>
      </c>
      <c r="C12" s="414"/>
      <c r="D12" s="414"/>
      <c r="E12" s="414"/>
      <c r="F12" s="414"/>
      <c r="G12" s="414"/>
      <c r="H12" s="414"/>
      <c r="I12" s="414"/>
      <c r="J12" s="414"/>
      <c r="K12" s="415"/>
      <c r="L12" s="508" t="s">
        <v>172</v>
      </c>
      <c r="M12" s="509"/>
      <c r="N12" s="509"/>
      <c r="O12" s="509"/>
      <c r="P12" s="509"/>
      <c r="Q12" s="510"/>
      <c r="R12" s="511">
        <v>2643</v>
      </c>
      <c r="S12" s="512"/>
      <c r="T12" s="512"/>
      <c r="U12" s="512"/>
      <c r="V12" s="513"/>
      <c r="W12" s="514" t="s">
        <v>0</v>
      </c>
      <c r="X12" s="475"/>
      <c r="Y12" s="475"/>
      <c r="Z12" s="475"/>
      <c r="AA12" s="475"/>
      <c r="AB12" s="515"/>
      <c r="AC12" s="474" t="s">
        <v>174</v>
      </c>
      <c r="AD12" s="475"/>
      <c r="AE12" s="475"/>
      <c r="AF12" s="475"/>
      <c r="AG12" s="515"/>
      <c r="AH12" s="474" t="s">
        <v>175</v>
      </c>
      <c r="AI12" s="475"/>
      <c r="AJ12" s="475"/>
      <c r="AK12" s="475"/>
      <c r="AL12" s="516"/>
      <c r="AM12" s="473" t="s">
        <v>69</v>
      </c>
      <c r="AN12" s="368"/>
      <c r="AO12" s="368"/>
      <c r="AP12" s="368"/>
      <c r="AQ12" s="368"/>
      <c r="AR12" s="368"/>
      <c r="AS12" s="368"/>
      <c r="AT12" s="369"/>
      <c r="AU12" s="474" t="s">
        <v>126</v>
      </c>
      <c r="AV12" s="475"/>
      <c r="AW12" s="475"/>
      <c r="AX12" s="475"/>
      <c r="AY12" s="361" t="s">
        <v>177</v>
      </c>
      <c r="AZ12" s="362"/>
      <c r="BA12" s="362"/>
      <c r="BB12" s="362"/>
      <c r="BC12" s="362"/>
      <c r="BD12" s="362"/>
      <c r="BE12" s="362"/>
      <c r="BF12" s="362"/>
      <c r="BG12" s="362"/>
      <c r="BH12" s="362"/>
      <c r="BI12" s="362"/>
      <c r="BJ12" s="362"/>
      <c r="BK12" s="362"/>
      <c r="BL12" s="362"/>
      <c r="BM12" s="363"/>
      <c r="BN12" s="364" t="s">
        <v>144</v>
      </c>
      <c r="BO12" s="365"/>
      <c r="BP12" s="365"/>
      <c r="BQ12" s="365"/>
      <c r="BR12" s="365"/>
      <c r="BS12" s="365"/>
      <c r="BT12" s="365"/>
      <c r="BU12" s="366"/>
      <c r="BV12" s="364" t="s">
        <v>144</v>
      </c>
      <c r="BW12" s="365"/>
      <c r="BX12" s="365"/>
      <c r="BY12" s="365"/>
      <c r="BZ12" s="365"/>
      <c r="CA12" s="365"/>
      <c r="CB12" s="365"/>
      <c r="CC12" s="366"/>
      <c r="CD12" s="456" t="s">
        <v>178</v>
      </c>
      <c r="CE12" s="457"/>
      <c r="CF12" s="457"/>
      <c r="CG12" s="457"/>
      <c r="CH12" s="457"/>
      <c r="CI12" s="457"/>
      <c r="CJ12" s="457"/>
      <c r="CK12" s="457"/>
      <c r="CL12" s="457"/>
      <c r="CM12" s="457"/>
      <c r="CN12" s="457"/>
      <c r="CO12" s="457"/>
      <c r="CP12" s="457"/>
      <c r="CQ12" s="457"/>
      <c r="CR12" s="457"/>
      <c r="CS12" s="458"/>
      <c r="CT12" s="505" t="s">
        <v>144</v>
      </c>
      <c r="CU12" s="506"/>
      <c r="CV12" s="506"/>
      <c r="CW12" s="506"/>
      <c r="CX12" s="506"/>
      <c r="CY12" s="506"/>
      <c r="CZ12" s="506"/>
      <c r="DA12" s="507"/>
      <c r="DB12" s="505" t="s">
        <v>144</v>
      </c>
      <c r="DC12" s="506"/>
      <c r="DD12" s="506"/>
      <c r="DE12" s="506"/>
      <c r="DF12" s="506"/>
      <c r="DG12" s="506"/>
      <c r="DH12" s="506"/>
      <c r="DI12" s="507"/>
    </row>
    <row r="13" spans="1:119" ht="18.75" customHeight="1" x14ac:dyDescent="0.15">
      <c r="A13" s="2"/>
      <c r="B13" s="416"/>
      <c r="C13" s="417"/>
      <c r="D13" s="417"/>
      <c r="E13" s="417"/>
      <c r="F13" s="417"/>
      <c r="G13" s="417"/>
      <c r="H13" s="417"/>
      <c r="I13" s="417"/>
      <c r="J13" s="417"/>
      <c r="K13" s="418"/>
      <c r="L13" s="16"/>
      <c r="M13" s="494" t="s">
        <v>181</v>
      </c>
      <c r="N13" s="495"/>
      <c r="O13" s="495"/>
      <c r="P13" s="495"/>
      <c r="Q13" s="496"/>
      <c r="R13" s="497">
        <v>2631</v>
      </c>
      <c r="S13" s="498"/>
      <c r="T13" s="498"/>
      <c r="U13" s="498"/>
      <c r="V13" s="499"/>
      <c r="W13" s="400" t="s">
        <v>184</v>
      </c>
      <c r="X13" s="329"/>
      <c r="Y13" s="329"/>
      <c r="Z13" s="329"/>
      <c r="AA13" s="329"/>
      <c r="AB13" s="330"/>
      <c r="AC13" s="357">
        <v>252</v>
      </c>
      <c r="AD13" s="358"/>
      <c r="AE13" s="358"/>
      <c r="AF13" s="358"/>
      <c r="AG13" s="359"/>
      <c r="AH13" s="357">
        <v>253</v>
      </c>
      <c r="AI13" s="358"/>
      <c r="AJ13" s="358"/>
      <c r="AK13" s="358"/>
      <c r="AL13" s="360"/>
      <c r="AM13" s="473" t="s">
        <v>187</v>
      </c>
      <c r="AN13" s="368"/>
      <c r="AO13" s="368"/>
      <c r="AP13" s="368"/>
      <c r="AQ13" s="368"/>
      <c r="AR13" s="368"/>
      <c r="AS13" s="368"/>
      <c r="AT13" s="369"/>
      <c r="AU13" s="474" t="s">
        <v>163</v>
      </c>
      <c r="AV13" s="475"/>
      <c r="AW13" s="475"/>
      <c r="AX13" s="475"/>
      <c r="AY13" s="361" t="s">
        <v>190</v>
      </c>
      <c r="AZ13" s="362"/>
      <c r="BA13" s="362"/>
      <c r="BB13" s="362"/>
      <c r="BC13" s="362"/>
      <c r="BD13" s="362"/>
      <c r="BE13" s="362"/>
      <c r="BF13" s="362"/>
      <c r="BG13" s="362"/>
      <c r="BH13" s="362"/>
      <c r="BI13" s="362"/>
      <c r="BJ13" s="362"/>
      <c r="BK13" s="362"/>
      <c r="BL13" s="362"/>
      <c r="BM13" s="363"/>
      <c r="BN13" s="364">
        <v>44011</v>
      </c>
      <c r="BO13" s="365"/>
      <c r="BP13" s="365"/>
      <c r="BQ13" s="365"/>
      <c r="BR13" s="365"/>
      <c r="BS13" s="365"/>
      <c r="BT13" s="365"/>
      <c r="BU13" s="366"/>
      <c r="BV13" s="364">
        <v>233618</v>
      </c>
      <c r="BW13" s="365"/>
      <c r="BX13" s="365"/>
      <c r="BY13" s="365"/>
      <c r="BZ13" s="365"/>
      <c r="CA13" s="365"/>
      <c r="CB13" s="365"/>
      <c r="CC13" s="366"/>
      <c r="CD13" s="456" t="s">
        <v>34</v>
      </c>
      <c r="CE13" s="457"/>
      <c r="CF13" s="457"/>
      <c r="CG13" s="457"/>
      <c r="CH13" s="457"/>
      <c r="CI13" s="457"/>
      <c r="CJ13" s="457"/>
      <c r="CK13" s="457"/>
      <c r="CL13" s="457"/>
      <c r="CM13" s="457"/>
      <c r="CN13" s="457"/>
      <c r="CO13" s="457"/>
      <c r="CP13" s="457"/>
      <c r="CQ13" s="457"/>
      <c r="CR13" s="457"/>
      <c r="CS13" s="458"/>
      <c r="CT13" s="312">
        <v>8.4</v>
      </c>
      <c r="CU13" s="313"/>
      <c r="CV13" s="313"/>
      <c r="CW13" s="313"/>
      <c r="CX13" s="313"/>
      <c r="CY13" s="313"/>
      <c r="CZ13" s="313"/>
      <c r="DA13" s="314"/>
      <c r="DB13" s="312">
        <v>9.4</v>
      </c>
      <c r="DC13" s="313"/>
      <c r="DD13" s="313"/>
      <c r="DE13" s="313"/>
      <c r="DF13" s="313"/>
      <c r="DG13" s="313"/>
      <c r="DH13" s="313"/>
      <c r="DI13" s="314"/>
    </row>
    <row r="14" spans="1:119" ht="18.75" customHeight="1" x14ac:dyDescent="0.15">
      <c r="A14" s="2"/>
      <c r="B14" s="416"/>
      <c r="C14" s="417"/>
      <c r="D14" s="417"/>
      <c r="E14" s="417"/>
      <c r="F14" s="417"/>
      <c r="G14" s="417"/>
      <c r="H14" s="417"/>
      <c r="I14" s="417"/>
      <c r="J14" s="417"/>
      <c r="K14" s="418"/>
      <c r="L14" s="486" t="s">
        <v>191</v>
      </c>
      <c r="M14" s="503"/>
      <c r="N14" s="503"/>
      <c r="O14" s="503"/>
      <c r="P14" s="503"/>
      <c r="Q14" s="504"/>
      <c r="R14" s="497">
        <v>2739</v>
      </c>
      <c r="S14" s="498"/>
      <c r="T14" s="498"/>
      <c r="U14" s="498"/>
      <c r="V14" s="499"/>
      <c r="W14" s="388"/>
      <c r="X14" s="332"/>
      <c r="Y14" s="332"/>
      <c r="Z14" s="332"/>
      <c r="AA14" s="332"/>
      <c r="AB14" s="333"/>
      <c r="AC14" s="489">
        <v>19.3</v>
      </c>
      <c r="AD14" s="490"/>
      <c r="AE14" s="490"/>
      <c r="AF14" s="490"/>
      <c r="AG14" s="491"/>
      <c r="AH14" s="489">
        <v>17.8</v>
      </c>
      <c r="AI14" s="490"/>
      <c r="AJ14" s="490"/>
      <c r="AK14" s="490"/>
      <c r="AL14" s="492"/>
      <c r="AM14" s="473"/>
      <c r="AN14" s="368"/>
      <c r="AO14" s="368"/>
      <c r="AP14" s="368"/>
      <c r="AQ14" s="368"/>
      <c r="AR14" s="368"/>
      <c r="AS14" s="368"/>
      <c r="AT14" s="369"/>
      <c r="AU14" s="474"/>
      <c r="AV14" s="475"/>
      <c r="AW14" s="475"/>
      <c r="AX14" s="475"/>
      <c r="AY14" s="361"/>
      <c r="AZ14" s="362"/>
      <c r="BA14" s="362"/>
      <c r="BB14" s="362"/>
      <c r="BC14" s="362"/>
      <c r="BD14" s="362"/>
      <c r="BE14" s="362"/>
      <c r="BF14" s="362"/>
      <c r="BG14" s="362"/>
      <c r="BH14" s="362"/>
      <c r="BI14" s="362"/>
      <c r="BJ14" s="362"/>
      <c r="BK14" s="362"/>
      <c r="BL14" s="362"/>
      <c r="BM14" s="363"/>
      <c r="BN14" s="364"/>
      <c r="BO14" s="365"/>
      <c r="BP14" s="365"/>
      <c r="BQ14" s="365"/>
      <c r="BR14" s="365"/>
      <c r="BS14" s="365"/>
      <c r="BT14" s="365"/>
      <c r="BU14" s="366"/>
      <c r="BV14" s="364"/>
      <c r="BW14" s="365"/>
      <c r="BX14" s="365"/>
      <c r="BY14" s="365"/>
      <c r="BZ14" s="365"/>
      <c r="CA14" s="365"/>
      <c r="CB14" s="365"/>
      <c r="CC14" s="366"/>
      <c r="CD14" s="451" t="s">
        <v>192</v>
      </c>
      <c r="CE14" s="452"/>
      <c r="CF14" s="452"/>
      <c r="CG14" s="452"/>
      <c r="CH14" s="452"/>
      <c r="CI14" s="452"/>
      <c r="CJ14" s="452"/>
      <c r="CK14" s="452"/>
      <c r="CL14" s="452"/>
      <c r="CM14" s="452"/>
      <c r="CN14" s="452"/>
      <c r="CO14" s="452"/>
      <c r="CP14" s="452"/>
      <c r="CQ14" s="452"/>
      <c r="CR14" s="452"/>
      <c r="CS14" s="453"/>
      <c r="CT14" s="493" t="s">
        <v>144</v>
      </c>
      <c r="CU14" s="467"/>
      <c r="CV14" s="467"/>
      <c r="CW14" s="467"/>
      <c r="CX14" s="467"/>
      <c r="CY14" s="467"/>
      <c r="CZ14" s="467"/>
      <c r="DA14" s="468"/>
      <c r="DB14" s="493" t="s">
        <v>144</v>
      </c>
      <c r="DC14" s="467"/>
      <c r="DD14" s="467"/>
      <c r="DE14" s="467"/>
      <c r="DF14" s="467"/>
      <c r="DG14" s="467"/>
      <c r="DH14" s="467"/>
      <c r="DI14" s="468"/>
    </row>
    <row r="15" spans="1:119" ht="18.75" customHeight="1" x14ac:dyDescent="0.15">
      <c r="A15" s="2"/>
      <c r="B15" s="416"/>
      <c r="C15" s="417"/>
      <c r="D15" s="417"/>
      <c r="E15" s="417"/>
      <c r="F15" s="417"/>
      <c r="G15" s="417"/>
      <c r="H15" s="417"/>
      <c r="I15" s="417"/>
      <c r="J15" s="417"/>
      <c r="K15" s="418"/>
      <c r="L15" s="16"/>
      <c r="M15" s="494" t="s">
        <v>181</v>
      </c>
      <c r="N15" s="495"/>
      <c r="O15" s="495"/>
      <c r="P15" s="495"/>
      <c r="Q15" s="496"/>
      <c r="R15" s="497">
        <v>2726</v>
      </c>
      <c r="S15" s="498"/>
      <c r="T15" s="498"/>
      <c r="U15" s="498"/>
      <c r="V15" s="499"/>
      <c r="W15" s="400" t="s">
        <v>193</v>
      </c>
      <c r="X15" s="329"/>
      <c r="Y15" s="329"/>
      <c r="Z15" s="329"/>
      <c r="AA15" s="329"/>
      <c r="AB15" s="330"/>
      <c r="AC15" s="357">
        <v>367</v>
      </c>
      <c r="AD15" s="358"/>
      <c r="AE15" s="358"/>
      <c r="AF15" s="358"/>
      <c r="AG15" s="359"/>
      <c r="AH15" s="357">
        <v>414</v>
      </c>
      <c r="AI15" s="358"/>
      <c r="AJ15" s="358"/>
      <c r="AK15" s="358"/>
      <c r="AL15" s="360"/>
      <c r="AM15" s="473"/>
      <c r="AN15" s="368"/>
      <c r="AO15" s="368"/>
      <c r="AP15" s="368"/>
      <c r="AQ15" s="368"/>
      <c r="AR15" s="368"/>
      <c r="AS15" s="368"/>
      <c r="AT15" s="369"/>
      <c r="AU15" s="474"/>
      <c r="AV15" s="475"/>
      <c r="AW15" s="475"/>
      <c r="AX15" s="475"/>
      <c r="AY15" s="448" t="s">
        <v>194</v>
      </c>
      <c r="AZ15" s="449"/>
      <c r="BA15" s="449"/>
      <c r="BB15" s="449"/>
      <c r="BC15" s="449"/>
      <c r="BD15" s="449"/>
      <c r="BE15" s="449"/>
      <c r="BF15" s="449"/>
      <c r="BG15" s="449"/>
      <c r="BH15" s="449"/>
      <c r="BI15" s="449"/>
      <c r="BJ15" s="449"/>
      <c r="BK15" s="449"/>
      <c r="BL15" s="449"/>
      <c r="BM15" s="450"/>
      <c r="BN15" s="445">
        <v>247470</v>
      </c>
      <c r="BO15" s="446"/>
      <c r="BP15" s="446"/>
      <c r="BQ15" s="446"/>
      <c r="BR15" s="446"/>
      <c r="BS15" s="446"/>
      <c r="BT15" s="446"/>
      <c r="BU15" s="447"/>
      <c r="BV15" s="445">
        <v>246506</v>
      </c>
      <c r="BW15" s="446"/>
      <c r="BX15" s="446"/>
      <c r="BY15" s="446"/>
      <c r="BZ15" s="446"/>
      <c r="CA15" s="446"/>
      <c r="CB15" s="446"/>
      <c r="CC15" s="447"/>
      <c r="CD15" s="500" t="s">
        <v>197</v>
      </c>
      <c r="CE15" s="501"/>
      <c r="CF15" s="501"/>
      <c r="CG15" s="501"/>
      <c r="CH15" s="501"/>
      <c r="CI15" s="501"/>
      <c r="CJ15" s="501"/>
      <c r="CK15" s="501"/>
      <c r="CL15" s="501"/>
      <c r="CM15" s="501"/>
      <c r="CN15" s="501"/>
      <c r="CO15" s="501"/>
      <c r="CP15" s="501"/>
      <c r="CQ15" s="501"/>
      <c r="CR15" s="501"/>
      <c r="CS15" s="502"/>
      <c r="CT15" s="31"/>
      <c r="CU15" s="34"/>
      <c r="CV15" s="34"/>
      <c r="CW15" s="34"/>
      <c r="CX15" s="34"/>
      <c r="CY15" s="34"/>
      <c r="CZ15" s="34"/>
      <c r="DA15" s="37"/>
      <c r="DB15" s="31"/>
      <c r="DC15" s="34"/>
      <c r="DD15" s="34"/>
      <c r="DE15" s="34"/>
      <c r="DF15" s="34"/>
      <c r="DG15" s="34"/>
      <c r="DH15" s="34"/>
      <c r="DI15" s="37"/>
    </row>
    <row r="16" spans="1:119" ht="18.75" customHeight="1" x14ac:dyDescent="0.15">
      <c r="A16" s="2"/>
      <c r="B16" s="416"/>
      <c r="C16" s="417"/>
      <c r="D16" s="417"/>
      <c r="E16" s="417"/>
      <c r="F16" s="417"/>
      <c r="G16" s="417"/>
      <c r="H16" s="417"/>
      <c r="I16" s="417"/>
      <c r="J16" s="417"/>
      <c r="K16" s="418"/>
      <c r="L16" s="486" t="s">
        <v>198</v>
      </c>
      <c r="M16" s="487"/>
      <c r="N16" s="487"/>
      <c r="O16" s="487"/>
      <c r="P16" s="487"/>
      <c r="Q16" s="488"/>
      <c r="R16" s="483" t="s">
        <v>99</v>
      </c>
      <c r="S16" s="484"/>
      <c r="T16" s="484"/>
      <c r="U16" s="484"/>
      <c r="V16" s="485"/>
      <c r="W16" s="388"/>
      <c r="X16" s="332"/>
      <c r="Y16" s="332"/>
      <c r="Z16" s="332"/>
      <c r="AA16" s="332"/>
      <c r="AB16" s="333"/>
      <c r="AC16" s="489">
        <v>28.1</v>
      </c>
      <c r="AD16" s="490"/>
      <c r="AE16" s="490"/>
      <c r="AF16" s="490"/>
      <c r="AG16" s="491"/>
      <c r="AH16" s="489">
        <v>29.2</v>
      </c>
      <c r="AI16" s="490"/>
      <c r="AJ16" s="490"/>
      <c r="AK16" s="490"/>
      <c r="AL16" s="492"/>
      <c r="AM16" s="473"/>
      <c r="AN16" s="368"/>
      <c r="AO16" s="368"/>
      <c r="AP16" s="368"/>
      <c r="AQ16" s="368"/>
      <c r="AR16" s="368"/>
      <c r="AS16" s="368"/>
      <c r="AT16" s="369"/>
      <c r="AU16" s="474"/>
      <c r="AV16" s="475"/>
      <c r="AW16" s="475"/>
      <c r="AX16" s="475"/>
      <c r="AY16" s="361" t="s">
        <v>199</v>
      </c>
      <c r="AZ16" s="362"/>
      <c r="BA16" s="362"/>
      <c r="BB16" s="362"/>
      <c r="BC16" s="362"/>
      <c r="BD16" s="362"/>
      <c r="BE16" s="362"/>
      <c r="BF16" s="362"/>
      <c r="BG16" s="362"/>
      <c r="BH16" s="362"/>
      <c r="BI16" s="362"/>
      <c r="BJ16" s="362"/>
      <c r="BK16" s="362"/>
      <c r="BL16" s="362"/>
      <c r="BM16" s="363"/>
      <c r="BN16" s="364">
        <v>1826964</v>
      </c>
      <c r="BO16" s="365"/>
      <c r="BP16" s="365"/>
      <c r="BQ16" s="365"/>
      <c r="BR16" s="365"/>
      <c r="BS16" s="365"/>
      <c r="BT16" s="365"/>
      <c r="BU16" s="366"/>
      <c r="BV16" s="364">
        <v>1837598</v>
      </c>
      <c r="BW16" s="365"/>
      <c r="BX16" s="365"/>
      <c r="BY16" s="365"/>
      <c r="BZ16" s="365"/>
      <c r="CA16" s="365"/>
      <c r="CB16" s="365"/>
      <c r="CC16" s="366"/>
      <c r="CD16" s="24"/>
      <c r="CE16" s="310"/>
      <c r="CF16" s="310"/>
      <c r="CG16" s="310"/>
      <c r="CH16" s="310"/>
      <c r="CI16" s="310"/>
      <c r="CJ16" s="310"/>
      <c r="CK16" s="310"/>
      <c r="CL16" s="310"/>
      <c r="CM16" s="310"/>
      <c r="CN16" s="310"/>
      <c r="CO16" s="310"/>
      <c r="CP16" s="310"/>
      <c r="CQ16" s="310"/>
      <c r="CR16" s="310"/>
      <c r="CS16" s="311"/>
      <c r="CT16" s="312"/>
      <c r="CU16" s="313"/>
      <c r="CV16" s="313"/>
      <c r="CW16" s="313"/>
      <c r="CX16" s="313"/>
      <c r="CY16" s="313"/>
      <c r="CZ16" s="313"/>
      <c r="DA16" s="314"/>
      <c r="DB16" s="312"/>
      <c r="DC16" s="313"/>
      <c r="DD16" s="313"/>
      <c r="DE16" s="313"/>
      <c r="DF16" s="313"/>
      <c r="DG16" s="313"/>
      <c r="DH16" s="313"/>
      <c r="DI16" s="314"/>
    </row>
    <row r="17" spans="1:113" ht="18.75" customHeight="1" x14ac:dyDescent="0.15">
      <c r="A17" s="2"/>
      <c r="B17" s="419"/>
      <c r="C17" s="420"/>
      <c r="D17" s="420"/>
      <c r="E17" s="420"/>
      <c r="F17" s="420"/>
      <c r="G17" s="420"/>
      <c r="H17" s="420"/>
      <c r="I17" s="420"/>
      <c r="J17" s="420"/>
      <c r="K17" s="421"/>
      <c r="L17" s="17"/>
      <c r="M17" s="480" t="s">
        <v>201</v>
      </c>
      <c r="N17" s="481"/>
      <c r="O17" s="481"/>
      <c r="P17" s="481"/>
      <c r="Q17" s="482"/>
      <c r="R17" s="483" t="s">
        <v>99</v>
      </c>
      <c r="S17" s="484"/>
      <c r="T17" s="484"/>
      <c r="U17" s="484"/>
      <c r="V17" s="485"/>
      <c r="W17" s="400" t="s">
        <v>202</v>
      </c>
      <c r="X17" s="329"/>
      <c r="Y17" s="329"/>
      <c r="Z17" s="329"/>
      <c r="AA17" s="329"/>
      <c r="AB17" s="330"/>
      <c r="AC17" s="357">
        <v>687</v>
      </c>
      <c r="AD17" s="358"/>
      <c r="AE17" s="358"/>
      <c r="AF17" s="358"/>
      <c r="AG17" s="359"/>
      <c r="AH17" s="357">
        <v>752</v>
      </c>
      <c r="AI17" s="358"/>
      <c r="AJ17" s="358"/>
      <c r="AK17" s="358"/>
      <c r="AL17" s="360"/>
      <c r="AM17" s="473"/>
      <c r="AN17" s="368"/>
      <c r="AO17" s="368"/>
      <c r="AP17" s="368"/>
      <c r="AQ17" s="368"/>
      <c r="AR17" s="368"/>
      <c r="AS17" s="368"/>
      <c r="AT17" s="369"/>
      <c r="AU17" s="474"/>
      <c r="AV17" s="475"/>
      <c r="AW17" s="475"/>
      <c r="AX17" s="475"/>
      <c r="AY17" s="361" t="s">
        <v>158</v>
      </c>
      <c r="AZ17" s="362"/>
      <c r="BA17" s="362"/>
      <c r="BB17" s="362"/>
      <c r="BC17" s="362"/>
      <c r="BD17" s="362"/>
      <c r="BE17" s="362"/>
      <c r="BF17" s="362"/>
      <c r="BG17" s="362"/>
      <c r="BH17" s="362"/>
      <c r="BI17" s="362"/>
      <c r="BJ17" s="362"/>
      <c r="BK17" s="362"/>
      <c r="BL17" s="362"/>
      <c r="BM17" s="363"/>
      <c r="BN17" s="364">
        <v>295629</v>
      </c>
      <c r="BO17" s="365"/>
      <c r="BP17" s="365"/>
      <c r="BQ17" s="365"/>
      <c r="BR17" s="365"/>
      <c r="BS17" s="365"/>
      <c r="BT17" s="365"/>
      <c r="BU17" s="366"/>
      <c r="BV17" s="364">
        <v>293272</v>
      </c>
      <c r="BW17" s="365"/>
      <c r="BX17" s="365"/>
      <c r="BY17" s="365"/>
      <c r="BZ17" s="365"/>
      <c r="CA17" s="365"/>
      <c r="CB17" s="365"/>
      <c r="CC17" s="366"/>
      <c r="CD17" s="24"/>
      <c r="CE17" s="310"/>
      <c r="CF17" s="310"/>
      <c r="CG17" s="310"/>
      <c r="CH17" s="310"/>
      <c r="CI17" s="310"/>
      <c r="CJ17" s="310"/>
      <c r="CK17" s="310"/>
      <c r="CL17" s="310"/>
      <c r="CM17" s="310"/>
      <c r="CN17" s="310"/>
      <c r="CO17" s="310"/>
      <c r="CP17" s="310"/>
      <c r="CQ17" s="310"/>
      <c r="CR17" s="310"/>
      <c r="CS17" s="311"/>
      <c r="CT17" s="312"/>
      <c r="CU17" s="313"/>
      <c r="CV17" s="313"/>
      <c r="CW17" s="313"/>
      <c r="CX17" s="313"/>
      <c r="CY17" s="313"/>
      <c r="CZ17" s="313"/>
      <c r="DA17" s="314"/>
      <c r="DB17" s="312"/>
      <c r="DC17" s="313"/>
      <c r="DD17" s="313"/>
      <c r="DE17" s="313"/>
      <c r="DF17" s="313"/>
      <c r="DG17" s="313"/>
      <c r="DH17" s="313"/>
      <c r="DI17" s="314"/>
    </row>
    <row r="18" spans="1:113" ht="18.75" customHeight="1" x14ac:dyDescent="0.15">
      <c r="A18" s="2"/>
      <c r="B18" s="462" t="s">
        <v>203</v>
      </c>
      <c r="C18" s="412"/>
      <c r="D18" s="412"/>
      <c r="E18" s="463"/>
      <c r="F18" s="463"/>
      <c r="G18" s="463"/>
      <c r="H18" s="463"/>
      <c r="I18" s="463"/>
      <c r="J18" s="463"/>
      <c r="K18" s="463"/>
      <c r="L18" s="476">
        <v>58.11</v>
      </c>
      <c r="M18" s="476"/>
      <c r="N18" s="476"/>
      <c r="O18" s="476"/>
      <c r="P18" s="476"/>
      <c r="Q18" s="476"/>
      <c r="R18" s="477"/>
      <c r="S18" s="477"/>
      <c r="T18" s="477"/>
      <c r="U18" s="477"/>
      <c r="V18" s="478"/>
      <c r="W18" s="326"/>
      <c r="X18" s="327"/>
      <c r="Y18" s="327"/>
      <c r="Z18" s="327"/>
      <c r="AA18" s="327"/>
      <c r="AB18" s="395"/>
      <c r="AC18" s="431">
        <v>52.6</v>
      </c>
      <c r="AD18" s="432"/>
      <c r="AE18" s="432"/>
      <c r="AF18" s="432"/>
      <c r="AG18" s="479"/>
      <c r="AH18" s="431">
        <v>53</v>
      </c>
      <c r="AI18" s="432"/>
      <c r="AJ18" s="432"/>
      <c r="AK18" s="432"/>
      <c r="AL18" s="433"/>
      <c r="AM18" s="473"/>
      <c r="AN18" s="368"/>
      <c r="AO18" s="368"/>
      <c r="AP18" s="368"/>
      <c r="AQ18" s="368"/>
      <c r="AR18" s="368"/>
      <c r="AS18" s="368"/>
      <c r="AT18" s="369"/>
      <c r="AU18" s="474"/>
      <c r="AV18" s="475"/>
      <c r="AW18" s="475"/>
      <c r="AX18" s="475"/>
      <c r="AY18" s="361" t="s">
        <v>205</v>
      </c>
      <c r="AZ18" s="362"/>
      <c r="BA18" s="362"/>
      <c r="BB18" s="362"/>
      <c r="BC18" s="362"/>
      <c r="BD18" s="362"/>
      <c r="BE18" s="362"/>
      <c r="BF18" s="362"/>
      <c r="BG18" s="362"/>
      <c r="BH18" s="362"/>
      <c r="BI18" s="362"/>
      <c r="BJ18" s="362"/>
      <c r="BK18" s="362"/>
      <c r="BL18" s="362"/>
      <c r="BM18" s="363"/>
      <c r="BN18" s="364">
        <v>1699945</v>
      </c>
      <c r="BO18" s="365"/>
      <c r="BP18" s="365"/>
      <c r="BQ18" s="365"/>
      <c r="BR18" s="365"/>
      <c r="BS18" s="365"/>
      <c r="BT18" s="365"/>
      <c r="BU18" s="366"/>
      <c r="BV18" s="364">
        <v>1662508</v>
      </c>
      <c r="BW18" s="365"/>
      <c r="BX18" s="365"/>
      <c r="BY18" s="365"/>
      <c r="BZ18" s="365"/>
      <c r="CA18" s="365"/>
      <c r="CB18" s="365"/>
      <c r="CC18" s="366"/>
      <c r="CD18" s="24"/>
      <c r="CE18" s="310"/>
      <c r="CF18" s="310"/>
      <c r="CG18" s="310"/>
      <c r="CH18" s="310"/>
      <c r="CI18" s="310"/>
      <c r="CJ18" s="310"/>
      <c r="CK18" s="310"/>
      <c r="CL18" s="310"/>
      <c r="CM18" s="310"/>
      <c r="CN18" s="310"/>
      <c r="CO18" s="310"/>
      <c r="CP18" s="310"/>
      <c r="CQ18" s="310"/>
      <c r="CR18" s="310"/>
      <c r="CS18" s="311"/>
      <c r="CT18" s="312"/>
      <c r="CU18" s="313"/>
      <c r="CV18" s="313"/>
      <c r="CW18" s="313"/>
      <c r="CX18" s="313"/>
      <c r="CY18" s="313"/>
      <c r="CZ18" s="313"/>
      <c r="DA18" s="314"/>
      <c r="DB18" s="312"/>
      <c r="DC18" s="313"/>
      <c r="DD18" s="313"/>
      <c r="DE18" s="313"/>
      <c r="DF18" s="313"/>
      <c r="DG18" s="313"/>
      <c r="DH18" s="313"/>
      <c r="DI18" s="314"/>
    </row>
    <row r="19" spans="1:113" ht="18.75" customHeight="1" x14ac:dyDescent="0.15">
      <c r="A19" s="2"/>
      <c r="B19" s="462" t="s">
        <v>207</v>
      </c>
      <c r="C19" s="412"/>
      <c r="D19" s="412"/>
      <c r="E19" s="463"/>
      <c r="F19" s="463"/>
      <c r="G19" s="463"/>
      <c r="H19" s="463"/>
      <c r="I19" s="463"/>
      <c r="J19" s="463"/>
      <c r="K19" s="463"/>
      <c r="L19" s="464">
        <v>46</v>
      </c>
      <c r="M19" s="464"/>
      <c r="N19" s="464"/>
      <c r="O19" s="464"/>
      <c r="P19" s="464"/>
      <c r="Q19" s="464"/>
      <c r="R19" s="465"/>
      <c r="S19" s="465"/>
      <c r="T19" s="465"/>
      <c r="U19" s="465"/>
      <c r="V19" s="466"/>
      <c r="W19" s="324"/>
      <c r="X19" s="325"/>
      <c r="Y19" s="325"/>
      <c r="Z19" s="325"/>
      <c r="AA19" s="325"/>
      <c r="AB19" s="325"/>
      <c r="AC19" s="446"/>
      <c r="AD19" s="446"/>
      <c r="AE19" s="446"/>
      <c r="AF19" s="446"/>
      <c r="AG19" s="446"/>
      <c r="AH19" s="446"/>
      <c r="AI19" s="446"/>
      <c r="AJ19" s="446"/>
      <c r="AK19" s="446"/>
      <c r="AL19" s="447"/>
      <c r="AM19" s="473"/>
      <c r="AN19" s="368"/>
      <c r="AO19" s="368"/>
      <c r="AP19" s="368"/>
      <c r="AQ19" s="368"/>
      <c r="AR19" s="368"/>
      <c r="AS19" s="368"/>
      <c r="AT19" s="369"/>
      <c r="AU19" s="474"/>
      <c r="AV19" s="475"/>
      <c r="AW19" s="475"/>
      <c r="AX19" s="475"/>
      <c r="AY19" s="361" t="s">
        <v>208</v>
      </c>
      <c r="AZ19" s="362"/>
      <c r="BA19" s="362"/>
      <c r="BB19" s="362"/>
      <c r="BC19" s="362"/>
      <c r="BD19" s="362"/>
      <c r="BE19" s="362"/>
      <c r="BF19" s="362"/>
      <c r="BG19" s="362"/>
      <c r="BH19" s="362"/>
      <c r="BI19" s="362"/>
      <c r="BJ19" s="362"/>
      <c r="BK19" s="362"/>
      <c r="BL19" s="362"/>
      <c r="BM19" s="363"/>
      <c r="BN19" s="364">
        <v>2489394</v>
      </c>
      <c r="BO19" s="365"/>
      <c r="BP19" s="365"/>
      <c r="BQ19" s="365"/>
      <c r="BR19" s="365"/>
      <c r="BS19" s="365"/>
      <c r="BT19" s="365"/>
      <c r="BU19" s="366"/>
      <c r="BV19" s="364">
        <v>2465650</v>
      </c>
      <c r="BW19" s="365"/>
      <c r="BX19" s="365"/>
      <c r="BY19" s="365"/>
      <c r="BZ19" s="365"/>
      <c r="CA19" s="365"/>
      <c r="CB19" s="365"/>
      <c r="CC19" s="366"/>
      <c r="CD19" s="24"/>
      <c r="CE19" s="310"/>
      <c r="CF19" s="310"/>
      <c r="CG19" s="310"/>
      <c r="CH19" s="310"/>
      <c r="CI19" s="310"/>
      <c r="CJ19" s="310"/>
      <c r="CK19" s="310"/>
      <c r="CL19" s="310"/>
      <c r="CM19" s="310"/>
      <c r="CN19" s="310"/>
      <c r="CO19" s="310"/>
      <c r="CP19" s="310"/>
      <c r="CQ19" s="310"/>
      <c r="CR19" s="310"/>
      <c r="CS19" s="311"/>
      <c r="CT19" s="312"/>
      <c r="CU19" s="313"/>
      <c r="CV19" s="313"/>
      <c r="CW19" s="313"/>
      <c r="CX19" s="313"/>
      <c r="CY19" s="313"/>
      <c r="CZ19" s="313"/>
      <c r="DA19" s="314"/>
      <c r="DB19" s="312"/>
      <c r="DC19" s="313"/>
      <c r="DD19" s="313"/>
      <c r="DE19" s="313"/>
      <c r="DF19" s="313"/>
      <c r="DG19" s="313"/>
      <c r="DH19" s="313"/>
      <c r="DI19" s="314"/>
    </row>
    <row r="20" spans="1:113" ht="18.75" customHeight="1" x14ac:dyDescent="0.15">
      <c r="A20" s="2"/>
      <c r="B20" s="462" t="s">
        <v>209</v>
      </c>
      <c r="C20" s="412"/>
      <c r="D20" s="412"/>
      <c r="E20" s="463"/>
      <c r="F20" s="463"/>
      <c r="G20" s="463"/>
      <c r="H20" s="463"/>
      <c r="I20" s="463"/>
      <c r="J20" s="463"/>
      <c r="K20" s="463"/>
      <c r="L20" s="464">
        <v>1086</v>
      </c>
      <c r="M20" s="464"/>
      <c r="N20" s="464"/>
      <c r="O20" s="464"/>
      <c r="P20" s="464"/>
      <c r="Q20" s="464"/>
      <c r="R20" s="465"/>
      <c r="S20" s="465"/>
      <c r="T20" s="465"/>
      <c r="U20" s="465"/>
      <c r="V20" s="466"/>
      <c r="W20" s="326"/>
      <c r="X20" s="327"/>
      <c r="Y20" s="327"/>
      <c r="Z20" s="327"/>
      <c r="AA20" s="327"/>
      <c r="AB20" s="327"/>
      <c r="AC20" s="467"/>
      <c r="AD20" s="467"/>
      <c r="AE20" s="467"/>
      <c r="AF20" s="467"/>
      <c r="AG20" s="467"/>
      <c r="AH20" s="467"/>
      <c r="AI20" s="467"/>
      <c r="AJ20" s="467"/>
      <c r="AK20" s="467"/>
      <c r="AL20" s="468"/>
      <c r="AM20" s="469"/>
      <c r="AN20" s="423"/>
      <c r="AO20" s="423"/>
      <c r="AP20" s="423"/>
      <c r="AQ20" s="423"/>
      <c r="AR20" s="423"/>
      <c r="AS20" s="423"/>
      <c r="AT20" s="424"/>
      <c r="AU20" s="470"/>
      <c r="AV20" s="471"/>
      <c r="AW20" s="471"/>
      <c r="AX20" s="472"/>
      <c r="AY20" s="361"/>
      <c r="AZ20" s="362"/>
      <c r="BA20" s="362"/>
      <c r="BB20" s="362"/>
      <c r="BC20" s="362"/>
      <c r="BD20" s="362"/>
      <c r="BE20" s="362"/>
      <c r="BF20" s="362"/>
      <c r="BG20" s="362"/>
      <c r="BH20" s="362"/>
      <c r="BI20" s="362"/>
      <c r="BJ20" s="362"/>
      <c r="BK20" s="362"/>
      <c r="BL20" s="362"/>
      <c r="BM20" s="363"/>
      <c r="BN20" s="364"/>
      <c r="BO20" s="365"/>
      <c r="BP20" s="365"/>
      <c r="BQ20" s="365"/>
      <c r="BR20" s="365"/>
      <c r="BS20" s="365"/>
      <c r="BT20" s="365"/>
      <c r="BU20" s="366"/>
      <c r="BV20" s="364"/>
      <c r="BW20" s="365"/>
      <c r="BX20" s="365"/>
      <c r="BY20" s="365"/>
      <c r="BZ20" s="365"/>
      <c r="CA20" s="365"/>
      <c r="CB20" s="365"/>
      <c r="CC20" s="366"/>
      <c r="CD20" s="24"/>
      <c r="CE20" s="310"/>
      <c r="CF20" s="310"/>
      <c r="CG20" s="310"/>
      <c r="CH20" s="310"/>
      <c r="CI20" s="310"/>
      <c r="CJ20" s="310"/>
      <c r="CK20" s="310"/>
      <c r="CL20" s="310"/>
      <c r="CM20" s="310"/>
      <c r="CN20" s="310"/>
      <c r="CO20" s="310"/>
      <c r="CP20" s="310"/>
      <c r="CQ20" s="310"/>
      <c r="CR20" s="310"/>
      <c r="CS20" s="311"/>
      <c r="CT20" s="312"/>
      <c r="CU20" s="313"/>
      <c r="CV20" s="313"/>
      <c r="CW20" s="313"/>
      <c r="CX20" s="313"/>
      <c r="CY20" s="313"/>
      <c r="CZ20" s="313"/>
      <c r="DA20" s="314"/>
      <c r="DB20" s="312"/>
      <c r="DC20" s="313"/>
      <c r="DD20" s="313"/>
      <c r="DE20" s="313"/>
      <c r="DF20" s="313"/>
      <c r="DG20" s="313"/>
      <c r="DH20" s="313"/>
      <c r="DI20" s="314"/>
    </row>
    <row r="21" spans="1:113" ht="18.75" customHeight="1" x14ac:dyDescent="0.15">
      <c r="A21" s="2"/>
      <c r="B21" s="459" t="s">
        <v>211</v>
      </c>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1"/>
      <c r="AY21" s="361"/>
      <c r="AZ21" s="362"/>
      <c r="BA21" s="362"/>
      <c r="BB21" s="362"/>
      <c r="BC21" s="362"/>
      <c r="BD21" s="362"/>
      <c r="BE21" s="362"/>
      <c r="BF21" s="362"/>
      <c r="BG21" s="362"/>
      <c r="BH21" s="362"/>
      <c r="BI21" s="362"/>
      <c r="BJ21" s="362"/>
      <c r="BK21" s="362"/>
      <c r="BL21" s="362"/>
      <c r="BM21" s="363"/>
      <c r="BN21" s="364"/>
      <c r="BO21" s="365"/>
      <c r="BP21" s="365"/>
      <c r="BQ21" s="365"/>
      <c r="BR21" s="365"/>
      <c r="BS21" s="365"/>
      <c r="BT21" s="365"/>
      <c r="BU21" s="366"/>
      <c r="BV21" s="364"/>
      <c r="BW21" s="365"/>
      <c r="BX21" s="365"/>
      <c r="BY21" s="365"/>
      <c r="BZ21" s="365"/>
      <c r="CA21" s="365"/>
      <c r="CB21" s="365"/>
      <c r="CC21" s="366"/>
      <c r="CD21" s="24"/>
      <c r="CE21" s="310"/>
      <c r="CF21" s="310"/>
      <c r="CG21" s="310"/>
      <c r="CH21" s="310"/>
      <c r="CI21" s="310"/>
      <c r="CJ21" s="310"/>
      <c r="CK21" s="310"/>
      <c r="CL21" s="310"/>
      <c r="CM21" s="310"/>
      <c r="CN21" s="310"/>
      <c r="CO21" s="310"/>
      <c r="CP21" s="310"/>
      <c r="CQ21" s="310"/>
      <c r="CR21" s="310"/>
      <c r="CS21" s="311"/>
      <c r="CT21" s="312"/>
      <c r="CU21" s="313"/>
      <c r="CV21" s="313"/>
      <c r="CW21" s="313"/>
      <c r="CX21" s="313"/>
      <c r="CY21" s="313"/>
      <c r="CZ21" s="313"/>
      <c r="DA21" s="314"/>
      <c r="DB21" s="312"/>
      <c r="DC21" s="313"/>
      <c r="DD21" s="313"/>
      <c r="DE21" s="313"/>
      <c r="DF21" s="313"/>
      <c r="DG21" s="313"/>
      <c r="DH21" s="313"/>
      <c r="DI21" s="314"/>
    </row>
    <row r="22" spans="1:113" ht="18.75" customHeight="1" x14ac:dyDescent="0.15">
      <c r="A22" s="2"/>
      <c r="B22" s="440" t="s">
        <v>212</v>
      </c>
      <c r="C22" s="349"/>
      <c r="D22" s="350"/>
      <c r="E22" s="328" t="s">
        <v>0</v>
      </c>
      <c r="F22" s="329"/>
      <c r="G22" s="329"/>
      <c r="H22" s="329"/>
      <c r="I22" s="329"/>
      <c r="J22" s="329"/>
      <c r="K22" s="330"/>
      <c r="L22" s="328" t="s">
        <v>75</v>
      </c>
      <c r="M22" s="329"/>
      <c r="N22" s="329"/>
      <c r="O22" s="329"/>
      <c r="P22" s="330"/>
      <c r="Q22" s="334" t="s">
        <v>213</v>
      </c>
      <c r="R22" s="335"/>
      <c r="S22" s="335"/>
      <c r="T22" s="335"/>
      <c r="U22" s="335"/>
      <c r="V22" s="336"/>
      <c r="W22" s="348" t="s">
        <v>214</v>
      </c>
      <c r="X22" s="349"/>
      <c r="Y22" s="350"/>
      <c r="Z22" s="328" t="s">
        <v>0</v>
      </c>
      <c r="AA22" s="329"/>
      <c r="AB22" s="329"/>
      <c r="AC22" s="329"/>
      <c r="AD22" s="329"/>
      <c r="AE22" s="329"/>
      <c r="AF22" s="329"/>
      <c r="AG22" s="330"/>
      <c r="AH22" s="340" t="s">
        <v>215</v>
      </c>
      <c r="AI22" s="329"/>
      <c r="AJ22" s="329"/>
      <c r="AK22" s="329"/>
      <c r="AL22" s="330"/>
      <c r="AM22" s="340" t="s">
        <v>218</v>
      </c>
      <c r="AN22" s="341"/>
      <c r="AO22" s="341"/>
      <c r="AP22" s="341"/>
      <c r="AQ22" s="341"/>
      <c r="AR22" s="342"/>
      <c r="AS22" s="334" t="s">
        <v>213</v>
      </c>
      <c r="AT22" s="335"/>
      <c r="AU22" s="335"/>
      <c r="AV22" s="335"/>
      <c r="AW22" s="335"/>
      <c r="AX22" s="346"/>
      <c r="AY22" s="434"/>
      <c r="AZ22" s="435"/>
      <c r="BA22" s="435"/>
      <c r="BB22" s="435"/>
      <c r="BC22" s="435"/>
      <c r="BD22" s="435"/>
      <c r="BE22" s="435"/>
      <c r="BF22" s="435"/>
      <c r="BG22" s="435"/>
      <c r="BH22" s="435"/>
      <c r="BI22" s="435"/>
      <c r="BJ22" s="435"/>
      <c r="BK22" s="435"/>
      <c r="BL22" s="435"/>
      <c r="BM22" s="436"/>
      <c r="BN22" s="437"/>
      <c r="BO22" s="438"/>
      <c r="BP22" s="438"/>
      <c r="BQ22" s="438"/>
      <c r="BR22" s="438"/>
      <c r="BS22" s="438"/>
      <c r="BT22" s="438"/>
      <c r="BU22" s="439"/>
      <c r="BV22" s="437"/>
      <c r="BW22" s="438"/>
      <c r="BX22" s="438"/>
      <c r="BY22" s="438"/>
      <c r="BZ22" s="438"/>
      <c r="CA22" s="438"/>
      <c r="CB22" s="438"/>
      <c r="CC22" s="439"/>
      <c r="CD22" s="24"/>
      <c r="CE22" s="310"/>
      <c r="CF22" s="310"/>
      <c r="CG22" s="310"/>
      <c r="CH22" s="310"/>
      <c r="CI22" s="310"/>
      <c r="CJ22" s="310"/>
      <c r="CK22" s="310"/>
      <c r="CL22" s="310"/>
      <c r="CM22" s="310"/>
      <c r="CN22" s="310"/>
      <c r="CO22" s="310"/>
      <c r="CP22" s="310"/>
      <c r="CQ22" s="310"/>
      <c r="CR22" s="310"/>
      <c r="CS22" s="311"/>
      <c r="CT22" s="312"/>
      <c r="CU22" s="313"/>
      <c r="CV22" s="313"/>
      <c r="CW22" s="313"/>
      <c r="CX22" s="313"/>
      <c r="CY22" s="313"/>
      <c r="CZ22" s="313"/>
      <c r="DA22" s="314"/>
      <c r="DB22" s="312"/>
      <c r="DC22" s="313"/>
      <c r="DD22" s="313"/>
      <c r="DE22" s="313"/>
      <c r="DF22" s="313"/>
      <c r="DG22" s="313"/>
      <c r="DH22" s="313"/>
      <c r="DI22" s="314"/>
    </row>
    <row r="23" spans="1:113" ht="18.75" customHeight="1" x14ac:dyDescent="0.15">
      <c r="A23" s="2"/>
      <c r="B23" s="441"/>
      <c r="C23" s="352"/>
      <c r="D23" s="353"/>
      <c r="E23" s="331"/>
      <c r="F23" s="332"/>
      <c r="G23" s="332"/>
      <c r="H23" s="332"/>
      <c r="I23" s="332"/>
      <c r="J23" s="332"/>
      <c r="K23" s="333"/>
      <c r="L23" s="331"/>
      <c r="M23" s="332"/>
      <c r="N23" s="332"/>
      <c r="O23" s="332"/>
      <c r="P23" s="333"/>
      <c r="Q23" s="337"/>
      <c r="R23" s="338"/>
      <c r="S23" s="338"/>
      <c r="T23" s="338"/>
      <c r="U23" s="338"/>
      <c r="V23" s="339"/>
      <c r="W23" s="351"/>
      <c r="X23" s="352"/>
      <c r="Y23" s="353"/>
      <c r="Z23" s="331"/>
      <c r="AA23" s="332"/>
      <c r="AB23" s="332"/>
      <c r="AC23" s="332"/>
      <c r="AD23" s="332"/>
      <c r="AE23" s="332"/>
      <c r="AF23" s="332"/>
      <c r="AG23" s="333"/>
      <c r="AH23" s="331"/>
      <c r="AI23" s="332"/>
      <c r="AJ23" s="332"/>
      <c r="AK23" s="332"/>
      <c r="AL23" s="333"/>
      <c r="AM23" s="343"/>
      <c r="AN23" s="344"/>
      <c r="AO23" s="344"/>
      <c r="AP23" s="344"/>
      <c r="AQ23" s="344"/>
      <c r="AR23" s="345"/>
      <c r="AS23" s="337"/>
      <c r="AT23" s="338"/>
      <c r="AU23" s="338"/>
      <c r="AV23" s="338"/>
      <c r="AW23" s="338"/>
      <c r="AX23" s="347"/>
      <c r="AY23" s="448" t="s">
        <v>219</v>
      </c>
      <c r="AZ23" s="449"/>
      <c r="BA23" s="449"/>
      <c r="BB23" s="449"/>
      <c r="BC23" s="449"/>
      <c r="BD23" s="449"/>
      <c r="BE23" s="449"/>
      <c r="BF23" s="449"/>
      <c r="BG23" s="449"/>
      <c r="BH23" s="449"/>
      <c r="BI23" s="449"/>
      <c r="BJ23" s="449"/>
      <c r="BK23" s="449"/>
      <c r="BL23" s="449"/>
      <c r="BM23" s="450"/>
      <c r="BN23" s="364">
        <v>2122231</v>
      </c>
      <c r="BO23" s="365"/>
      <c r="BP23" s="365"/>
      <c r="BQ23" s="365"/>
      <c r="BR23" s="365"/>
      <c r="BS23" s="365"/>
      <c r="BT23" s="365"/>
      <c r="BU23" s="366"/>
      <c r="BV23" s="364">
        <v>1930306</v>
      </c>
      <c r="BW23" s="365"/>
      <c r="BX23" s="365"/>
      <c r="BY23" s="365"/>
      <c r="BZ23" s="365"/>
      <c r="CA23" s="365"/>
      <c r="CB23" s="365"/>
      <c r="CC23" s="366"/>
      <c r="CD23" s="24"/>
      <c r="CE23" s="310"/>
      <c r="CF23" s="310"/>
      <c r="CG23" s="310"/>
      <c r="CH23" s="310"/>
      <c r="CI23" s="310"/>
      <c r="CJ23" s="310"/>
      <c r="CK23" s="310"/>
      <c r="CL23" s="310"/>
      <c r="CM23" s="310"/>
      <c r="CN23" s="310"/>
      <c r="CO23" s="310"/>
      <c r="CP23" s="310"/>
      <c r="CQ23" s="310"/>
      <c r="CR23" s="310"/>
      <c r="CS23" s="311"/>
      <c r="CT23" s="312"/>
      <c r="CU23" s="313"/>
      <c r="CV23" s="313"/>
      <c r="CW23" s="313"/>
      <c r="CX23" s="313"/>
      <c r="CY23" s="313"/>
      <c r="CZ23" s="313"/>
      <c r="DA23" s="314"/>
      <c r="DB23" s="312"/>
      <c r="DC23" s="313"/>
      <c r="DD23" s="313"/>
      <c r="DE23" s="313"/>
      <c r="DF23" s="313"/>
      <c r="DG23" s="313"/>
      <c r="DH23" s="313"/>
      <c r="DI23" s="314"/>
    </row>
    <row r="24" spans="1:113" ht="18.75" customHeight="1" x14ac:dyDescent="0.15">
      <c r="A24" s="2"/>
      <c r="B24" s="441"/>
      <c r="C24" s="352"/>
      <c r="D24" s="353"/>
      <c r="E24" s="367" t="s">
        <v>27</v>
      </c>
      <c r="F24" s="368"/>
      <c r="G24" s="368"/>
      <c r="H24" s="368"/>
      <c r="I24" s="368"/>
      <c r="J24" s="368"/>
      <c r="K24" s="369"/>
      <c r="L24" s="357">
        <v>1</v>
      </c>
      <c r="M24" s="358"/>
      <c r="N24" s="358"/>
      <c r="O24" s="358"/>
      <c r="P24" s="359"/>
      <c r="Q24" s="357">
        <v>6000</v>
      </c>
      <c r="R24" s="358"/>
      <c r="S24" s="358"/>
      <c r="T24" s="358"/>
      <c r="U24" s="358"/>
      <c r="V24" s="359"/>
      <c r="W24" s="351"/>
      <c r="X24" s="352"/>
      <c r="Y24" s="353"/>
      <c r="Z24" s="367" t="s">
        <v>221</v>
      </c>
      <c r="AA24" s="368"/>
      <c r="AB24" s="368"/>
      <c r="AC24" s="368"/>
      <c r="AD24" s="368"/>
      <c r="AE24" s="368"/>
      <c r="AF24" s="368"/>
      <c r="AG24" s="369"/>
      <c r="AH24" s="357">
        <v>43</v>
      </c>
      <c r="AI24" s="358"/>
      <c r="AJ24" s="358"/>
      <c r="AK24" s="358"/>
      <c r="AL24" s="359"/>
      <c r="AM24" s="357">
        <v>132440</v>
      </c>
      <c r="AN24" s="358"/>
      <c r="AO24" s="358"/>
      <c r="AP24" s="358"/>
      <c r="AQ24" s="358"/>
      <c r="AR24" s="359"/>
      <c r="AS24" s="357">
        <v>3080</v>
      </c>
      <c r="AT24" s="358"/>
      <c r="AU24" s="358"/>
      <c r="AV24" s="358"/>
      <c r="AW24" s="358"/>
      <c r="AX24" s="360"/>
      <c r="AY24" s="434" t="s">
        <v>222</v>
      </c>
      <c r="AZ24" s="435"/>
      <c r="BA24" s="435"/>
      <c r="BB24" s="435"/>
      <c r="BC24" s="435"/>
      <c r="BD24" s="435"/>
      <c r="BE24" s="435"/>
      <c r="BF24" s="435"/>
      <c r="BG24" s="435"/>
      <c r="BH24" s="435"/>
      <c r="BI24" s="435"/>
      <c r="BJ24" s="435"/>
      <c r="BK24" s="435"/>
      <c r="BL24" s="435"/>
      <c r="BM24" s="436"/>
      <c r="BN24" s="364">
        <v>1883428</v>
      </c>
      <c r="BO24" s="365"/>
      <c r="BP24" s="365"/>
      <c r="BQ24" s="365"/>
      <c r="BR24" s="365"/>
      <c r="BS24" s="365"/>
      <c r="BT24" s="365"/>
      <c r="BU24" s="366"/>
      <c r="BV24" s="364">
        <v>1680122</v>
      </c>
      <c r="BW24" s="365"/>
      <c r="BX24" s="365"/>
      <c r="BY24" s="365"/>
      <c r="BZ24" s="365"/>
      <c r="CA24" s="365"/>
      <c r="CB24" s="365"/>
      <c r="CC24" s="366"/>
      <c r="CD24" s="24"/>
      <c r="CE24" s="310"/>
      <c r="CF24" s="310"/>
      <c r="CG24" s="310"/>
      <c r="CH24" s="310"/>
      <c r="CI24" s="310"/>
      <c r="CJ24" s="310"/>
      <c r="CK24" s="310"/>
      <c r="CL24" s="310"/>
      <c r="CM24" s="310"/>
      <c r="CN24" s="310"/>
      <c r="CO24" s="310"/>
      <c r="CP24" s="310"/>
      <c r="CQ24" s="310"/>
      <c r="CR24" s="310"/>
      <c r="CS24" s="311"/>
      <c r="CT24" s="312"/>
      <c r="CU24" s="313"/>
      <c r="CV24" s="313"/>
      <c r="CW24" s="313"/>
      <c r="CX24" s="313"/>
      <c r="CY24" s="313"/>
      <c r="CZ24" s="313"/>
      <c r="DA24" s="314"/>
      <c r="DB24" s="312"/>
      <c r="DC24" s="313"/>
      <c r="DD24" s="313"/>
      <c r="DE24" s="313"/>
      <c r="DF24" s="313"/>
      <c r="DG24" s="313"/>
      <c r="DH24" s="313"/>
      <c r="DI24" s="314"/>
    </row>
    <row r="25" spans="1:113" ht="18.75" customHeight="1" x14ac:dyDescent="0.15">
      <c r="A25" s="2"/>
      <c r="B25" s="441"/>
      <c r="C25" s="352"/>
      <c r="D25" s="353"/>
      <c r="E25" s="367" t="s">
        <v>224</v>
      </c>
      <c r="F25" s="368"/>
      <c r="G25" s="368"/>
      <c r="H25" s="368"/>
      <c r="I25" s="368"/>
      <c r="J25" s="368"/>
      <c r="K25" s="369"/>
      <c r="L25" s="357">
        <v>1</v>
      </c>
      <c r="M25" s="358"/>
      <c r="N25" s="358"/>
      <c r="O25" s="358"/>
      <c r="P25" s="359"/>
      <c r="Q25" s="357">
        <v>5000</v>
      </c>
      <c r="R25" s="358"/>
      <c r="S25" s="358"/>
      <c r="T25" s="358"/>
      <c r="U25" s="358"/>
      <c r="V25" s="359"/>
      <c r="W25" s="351"/>
      <c r="X25" s="352"/>
      <c r="Y25" s="353"/>
      <c r="Z25" s="367" t="s">
        <v>38</v>
      </c>
      <c r="AA25" s="368"/>
      <c r="AB25" s="368"/>
      <c r="AC25" s="368"/>
      <c r="AD25" s="368"/>
      <c r="AE25" s="368"/>
      <c r="AF25" s="368"/>
      <c r="AG25" s="369"/>
      <c r="AH25" s="357" t="s">
        <v>144</v>
      </c>
      <c r="AI25" s="358"/>
      <c r="AJ25" s="358"/>
      <c r="AK25" s="358"/>
      <c r="AL25" s="359"/>
      <c r="AM25" s="357" t="s">
        <v>144</v>
      </c>
      <c r="AN25" s="358"/>
      <c r="AO25" s="358"/>
      <c r="AP25" s="358"/>
      <c r="AQ25" s="358"/>
      <c r="AR25" s="359"/>
      <c r="AS25" s="357" t="s">
        <v>144</v>
      </c>
      <c r="AT25" s="358"/>
      <c r="AU25" s="358"/>
      <c r="AV25" s="358"/>
      <c r="AW25" s="358"/>
      <c r="AX25" s="360"/>
      <c r="AY25" s="448" t="s">
        <v>226</v>
      </c>
      <c r="AZ25" s="449"/>
      <c r="BA25" s="449"/>
      <c r="BB25" s="449"/>
      <c r="BC25" s="449"/>
      <c r="BD25" s="449"/>
      <c r="BE25" s="449"/>
      <c r="BF25" s="449"/>
      <c r="BG25" s="449"/>
      <c r="BH25" s="449"/>
      <c r="BI25" s="449"/>
      <c r="BJ25" s="449"/>
      <c r="BK25" s="449"/>
      <c r="BL25" s="449"/>
      <c r="BM25" s="450"/>
      <c r="BN25" s="445" t="s">
        <v>144</v>
      </c>
      <c r="BO25" s="446"/>
      <c r="BP25" s="446"/>
      <c r="BQ25" s="446"/>
      <c r="BR25" s="446"/>
      <c r="BS25" s="446"/>
      <c r="BT25" s="446"/>
      <c r="BU25" s="447"/>
      <c r="BV25" s="445" t="s">
        <v>144</v>
      </c>
      <c r="BW25" s="446"/>
      <c r="BX25" s="446"/>
      <c r="BY25" s="446"/>
      <c r="BZ25" s="446"/>
      <c r="CA25" s="446"/>
      <c r="CB25" s="446"/>
      <c r="CC25" s="447"/>
      <c r="CD25" s="24"/>
      <c r="CE25" s="310"/>
      <c r="CF25" s="310"/>
      <c r="CG25" s="310"/>
      <c r="CH25" s="310"/>
      <c r="CI25" s="310"/>
      <c r="CJ25" s="310"/>
      <c r="CK25" s="310"/>
      <c r="CL25" s="310"/>
      <c r="CM25" s="310"/>
      <c r="CN25" s="310"/>
      <c r="CO25" s="310"/>
      <c r="CP25" s="310"/>
      <c r="CQ25" s="310"/>
      <c r="CR25" s="310"/>
      <c r="CS25" s="311"/>
      <c r="CT25" s="312"/>
      <c r="CU25" s="313"/>
      <c r="CV25" s="313"/>
      <c r="CW25" s="313"/>
      <c r="CX25" s="313"/>
      <c r="CY25" s="313"/>
      <c r="CZ25" s="313"/>
      <c r="DA25" s="314"/>
      <c r="DB25" s="312"/>
      <c r="DC25" s="313"/>
      <c r="DD25" s="313"/>
      <c r="DE25" s="313"/>
      <c r="DF25" s="313"/>
      <c r="DG25" s="313"/>
      <c r="DH25" s="313"/>
      <c r="DI25" s="314"/>
    </row>
    <row r="26" spans="1:113" ht="18.75" customHeight="1" x14ac:dyDescent="0.15">
      <c r="A26" s="2"/>
      <c r="B26" s="441"/>
      <c r="C26" s="352"/>
      <c r="D26" s="353"/>
      <c r="E26" s="367" t="s">
        <v>227</v>
      </c>
      <c r="F26" s="368"/>
      <c r="G26" s="368"/>
      <c r="H26" s="368"/>
      <c r="I26" s="368"/>
      <c r="J26" s="368"/>
      <c r="K26" s="369"/>
      <c r="L26" s="357">
        <v>1</v>
      </c>
      <c r="M26" s="358"/>
      <c r="N26" s="358"/>
      <c r="O26" s="358"/>
      <c r="P26" s="359"/>
      <c r="Q26" s="357">
        <v>4500</v>
      </c>
      <c r="R26" s="358"/>
      <c r="S26" s="358"/>
      <c r="T26" s="358"/>
      <c r="U26" s="358"/>
      <c r="V26" s="359"/>
      <c r="W26" s="351"/>
      <c r="X26" s="352"/>
      <c r="Y26" s="353"/>
      <c r="Z26" s="367" t="s">
        <v>228</v>
      </c>
      <c r="AA26" s="454"/>
      <c r="AB26" s="454"/>
      <c r="AC26" s="454"/>
      <c r="AD26" s="454"/>
      <c r="AE26" s="454"/>
      <c r="AF26" s="454"/>
      <c r="AG26" s="455"/>
      <c r="AH26" s="357">
        <v>2</v>
      </c>
      <c r="AI26" s="358"/>
      <c r="AJ26" s="358"/>
      <c r="AK26" s="358"/>
      <c r="AL26" s="359"/>
      <c r="AM26" s="357" t="s">
        <v>210</v>
      </c>
      <c r="AN26" s="358"/>
      <c r="AO26" s="358"/>
      <c r="AP26" s="358"/>
      <c r="AQ26" s="358"/>
      <c r="AR26" s="359"/>
      <c r="AS26" s="357" t="s">
        <v>210</v>
      </c>
      <c r="AT26" s="358"/>
      <c r="AU26" s="358"/>
      <c r="AV26" s="358"/>
      <c r="AW26" s="358"/>
      <c r="AX26" s="360"/>
      <c r="AY26" s="456" t="s">
        <v>7</v>
      </c>
      <c r="AZ26" s="457"/>
      <c r="BA26" s="457"/>
      <c r="BB26" s="457"/>
      <c r="BC26" s="457"/>
      <c r="BD26" s="457"/>
      <c r="BE26" s="457"/>
      <c r="BF26" s="457"/>
      <c r="BG26" s="457"/>
      <c r="BH26" s="457"/>
      <c r="BI26" s="457"/>
      <c r="BJ26" s="457"/>
      <c r="BK26" s="457"/>
      <c r="BL26" s="457"/>
      <c r="BM26" s="458"/>
      <c r="BN26" s="364" t="s">
        <v>144</v>
      </c>
      <c r="BO26" s="365"/>
      <c r="BP26" s="365"/>
      <c r="BQ26" s="365"/>
      <c r="BR26" s="365"/>
      <c r="BS26" s="365"/>
      <c r="BT26" s="365"/>
      <c r="BU26" s="366"/>
      <c r="BV26" s="364" t="s">
        <v>144</v>
      </c>
      <c r="BW26" s="365"/>
      <c r="BX26" s="365"/>
      <c r="BY26" s="365"/>
      <c r="BZ26" s="365"/>
      <c r="CA26" s="365"/>
      <c r="CB26" s="365"/>
      <c r="CC26" s="366"/>
      <c r="CD26" s="24"/>
      <c r="CE26" s="310"/>
      <c r="CF26" s="310"/>
      <c r="CG26" s="310"/>
      <c r="CH26" s="310"/>
      <c r="CI26" s="310"/>
      <c r="CJ26" s="310"/>
      <c r="CK26" s="310"/>
      <c r="CL26" s="310"/>
      <c r="CM26" s="310"/>
      <c r="CN26" s="310"/>
      <c r="CO26" s="310"/>
      <c r="CP26" s="310"/>
      <c r="CQ26" s="310"/>
      <c r="CR26" s="310"/>
      <c r="CS26" s="311"/>
      <c r="CT26" s="312"/>
      <c r="CU26" s="313"/>
      <c r="CV26" s="313"/>
      <c r="CW26" s="313"/>
      <c r="CX26" s="313"/>
      <c r="CY26" s="313"/>
      <c r="CZ26" s="313"/>
      <c r="DA26" s="314"/>
      <c r="DB26" s="312"/>
      <c r="DC26" s="313"/>
      <c r="DD26" s="313"/>
      <c r="DE26" s="313"/>
      <c r="DF26" s="313"/>
      <c r="DG26" s="313"/>
      <c r="DH26" s="313"/>
      <c r="DI26" s="314"/>
    </row>
    <row r="27" spans="1:113" ht="18.75" customHeight="1" x14ac:dyDescent="0.15">
      <c r="A27" s="2"/>
      <c r="B27" s="441"/>
      <c r="C27" s="352"/>
      <c r="D27" s="353"/>
      <c r="E27" s="367" t="s">
        <v>233</v>
      </c>
      <c r="F27" s="368"/>
      <c r="G27" s="368"/>
      <c r="H27" s="368"/>
      <c r="I27" s="368"/>
      <c r="J27" s="368"/>
      <c r="K27" s="369"/>
      <c r="L27" s="357">
        <v>1</v>
      </c>
      <c r="M27" s="358"/>
      <c r="N27" s="358"/>
      <c r="O27" s="358"/>
      <c r="P27" s="359"/>
      <c r="Q27" s="357">
        <v>2530</v>
      </c>
      <c r="R27" s="358"/>
      <c r="S27" s="358"/>
      <c r="T27" s="358"/>
      <c r="U27" s="358"/>
      <c r="V27" s="359"/>
      <c r="W27" s="351"/>
      <c r="X27" s="352"/>
      <c r="Y27" s="353"/>
      <c r="Z27" s="367" t="s">
        <v>45</v>
      </c>
      <c r="AA27" s="368"/>
      <c r="AB27" s="368"/>
      <c r="AC27" s="368"/>
      <c r="AD27" s="368"/>
      <c r="AE27" s="368"/>
      <c r="AF27" s="368"/>
      <c r="AG27" s="369"/>
      <c r="AH27" s="357" t="s">
        <v>144</v>
      </c>
      <c r="AI27" s="358"/>
      <c r="AJ27" s="358"/>
      <c r="AK27" s="358"/>
      <c r="AL27" s="359"/>
      <c r="AM27" s="357" t="s">
        <v>144</v>
      </c>
      <c r="AN27" s="358"/>
      <c r="AO27" s="358"/>
      <c r="AP27" s="358"/>
      <c r="AQ27" s="358"/>
      <c r="AR27" s="359"/>
      <c r="AS27" s="357" t="s">
        <v>144</v>
      </c>
      <c r="AT27" s="358"/>
      <c r="AU27" s="358"/>
      <c r="AV27" s="358"/>
      <c r="AW27" s="358"/>
      <c r="AX27" s="360"/>
      <c r="AY27" s="451" t="s">
        <v>235</v>
      </c>
      <c r="AZ27" s="452"/>
      <c r="BA27" s="452"/>
      <c r="BB27" s="452"/>
      <c r="BC27" s="452"/>
      <c r="BD27" s="452"/>
      <c r="BE27" s="452"/>
      <c r="BF27" s="452"/>
      <c r="BG27" s="452"/>
      <c r="BH27" s="452"/>
      <c r="BI27" s="452"/>
      <c r="BJ27" s="452"/>
      <c r="BK27" s="452"/>
      <c r="BL27" s="452"/>
      <c r="BM27" s="453"/>
      <c r="BN27" s="437">
        <v>108683</v>
      </c>
      <c r="BO27" s="438"/>
      <c r="BP27" s="438"/>
      <c r="BQ27" s="438"/>
      <c r="BR27" s="438"/>
      <c r="BS27" s="438"/>
      <c r="BT27" s="438"/>
      <c r="BU27" s="439"/>
      <c r="BV27" s="437">
        <v>108601</v>
      </c>
      <c r="BW27" s="438"/>
      <c r="BX27" s="438"/>
      <c r="BY27" s="438"/>
      <c r="BZ27" s="438"/>
      <c r="CA27" s="438"/>
      <c r="CB27" s="438"/>
      <c r="CC27" s="439"/>
      <c r="CD27" s="19"/>
      <c r="CE27" s="310"/>
      <c r="CF27" s="310"/>
      <c r="CG27" s="310"/>
      <c r="CH27" s="310"/>
      <c r="CI27" s="310"/>
      <c r="CJ27" s="310"/>
      <c r="CK27" s="310"/>
      <c r="CL27" s="310"/>
      <c r="CM27" s="310"/>
      <c r="CN27" s="310"/>
      <c r="CO27" s="310"/>
      <c r="CP27" s="310"/>
      <c r="CQ27" s="310"/>
      <c r="CR27" s="310"/>
      <c r="CS27" s="311"/>
      <c r="CT27" s="312"/>
      <c r="CU27" s="313"/>
      <c r="CV27" s="313"/>
      <c r="CW27" s="313"/>
      <c r="CX27" s="313"/>
      <c r="CY27" s="313"/>
      <c r="CZ27" s="313"/>
      <c r="DA27" s="314"/>
      <c r="DB27" s="312"/>
      <c r="DC27" s="313"/>
      <c r="DD27" s="313"/>
      <c r="DE27" s="313"/>
      <c r="DF27" s="313"/>
      <c r="DG27" s="313"/>
      <c r="DH27" s="313"/>
      <c r="DI27" s="314"/>
    </row>
    <row r="28" spans="1:113" ht="18.75" customHeight="1" x14ac:dyDescent="0.15">
      <c r="A28" s="2"/>
      <c r="B28" s="441"/>
      <c r="C28" s="352"/>
      <c r="D28" s="353"/>
      <c r="E28" s="367" t="s">
        <v>237</v>
      </c>
      <c r="F28" s="368"/>
      <c r="G28" s="368"/>
      <c r="H28" s="368"/>
      <c r="I28" s="368"/>
      <c r="J28" s="368"/>
      <c r="K28" s="369"/>
      <c r="L28" s="357">
        <v>1</v>
      </c>
      <c r="M28" s="358"/>
      <c r="N28" s="358"/>
      <c r="O28" s="358"/>
      <c r="P28" s="359"/>
      <c r="Q28" s="357">
        <v>1760</v>
      </c>
      <c r="R28" s="358"/>
      <c r="S28" s="358"/>
      <c r="T28" s="358"/>
      <c r="U28" s="358"/>
      <c r="V28" s="359"/>
      <c r="W28" s="351"/>
      <c r="X28" s="352"/>
      <c r="Y28" s="353"/>
      <c r="Z28" s="367" t="s">
        <v>238</v>
      </c>
      <c r="AA28" s="368"/>
      <c r="AB28" s="368"/>
      <c r="AC28" s="368"/>
      <c r="AD28" s="368"/>
      <c r="AE28" s="368"/>
      <c r="AF28" s="368"/>
      <c r="AG28" s="369"/>
      <c r="AH28" s="357" t="s">
        <v>144</v>
      </c>
      <c r="AI28" s="358"/>
      <c r="AJ28" s="358"/>
      <c r="AK28" s="358"/>
      <c r="AL28" s="359"/>
      <c r="AM28" s="357" t="s">
        <v>144</v>
      </c>
      <c r="AN28" s="358"/>
      <c r="AO28" s="358"/>
      <c r="AP28" s="358"/>
      <c r="AQ28" s="358"/>
      <c r="AR28" s="359"/>
      <c r="AS28" s="357" t="s">
        <v>144</v>
      </c>
      <c r="AT28" s="358"/>
      <c r="AU28" s="358"/>
      <c r="AV28" s="358"/>
      <c r="AW28" s="358"/>
      <c r="AX28" s="360"/>
      <c r="AY28" s="315" t="s">
        <v>239</v>
      </c>
      <c r="AZ28" s="316"/>
      <c r="BA28" s="316"/>
      <c r="BB28" s="317"/>
      <c r="BC28" s="448" t="s">
        <v>242</v>
      </c>
      <c r="BD28" s="449"/>
      <c r="BE28" s="449"/>
      <c r="BF28" s="449"/>
      <c r="BG28" s="449"/>
      <c r="BH28" s="449"/>
      <c r="BI28" s="449"/>
      <c r="BJ28" s="449"/>
      <c r="BK28" s="449"/>
      <c r="BL28" s="449"/>
      <c r="BM28" s="450"/>
      <c r="BN28" s="445">
        <v>1230120</v>
      </c>
      <c r="BO28" s="446"/>
      <c r="BP28" s="446"/>
      <c r="BQ28" s="446"/>
      <c r="BR28" s="446"/>
      <c r="BS28" s="446"/>
      <c r="BT28" s="446"/>
      <c r="BU28" s="447"/>
      <c r="BV28" s="445">
        <v>1122423</v>
      </c>
      <c r="BW28" s="446"/>
      <c r="BX28" s="446"/>
      <c r="BY28" s="446"/>
      <c r="BZ28" s="446"/>
      <c r="CA28" s="446"/>
      <c r="CB28" s="446"/>
      <c r="CC28" s="447"/>
      <c r="CD28" s="24"/>
      <c r="CE28" s="310"/>
      <c r="CF28" s="310"/>
      <c r="CG28" s="310"/>
      <c r="CH28" s="310"/>
      <c r="CI28" s="310"/>
      <c r="CJ28" s="310"/>
      <c r="CK28" s="310"/>
      <c r="CL28" s="310"/>
      <c r="CM28" s="310"/>
      <c r="CN28" s="310"/>
      <c r="CO28" s="310"/>
      <c r="CP28" s="310"/>
      <c r="CQ28" s="310"/>
      <c r="CR28" s="310"/>
      <c r="CS28" s="311"/>
      <c r="CT28" s="312"/>
      <c r="CU28" s="313"/>
      <c r="CV28" s="313"/>
      <c r="CW28" s="313"/>
      <c r="CX28" s="313"/>
      <c r="CY28" s="313"/>
      <c r="CZ28" s="313"/>
      <c r="DA28" s="314"/>
      <c r="DB28" s="312"/>
      <c r="DC28" s="313"/>
      <c r="DD28" s="313"/>
      <c r="DE28" s="313"/>
      <c r="DF28" s="313"/>
      <c r="DG28" s="313"/>
      <c r="DH28" s="313"/>
      <c r="DI28" s="314"/>
    </row>
    <row r="29" spans="1:113" ht="18.75" customHeight="1" x14ac:dyDescent="0.15">
      <c r="A29" s="2"/>
      <c r="B29" s="441"/>
      <c r="C29" s="352"/>
      <c r="D29" s="353"/>
      <c r="E29" s="367" t="s">
        <v>243</v>
      </c>
      <c r="F29" s="368"/>
      <c r="G29" s="368"/>
      <c r="H29" s="368"/>
      <c r="I29" s="368"/>
      <c r="J29" s="368"/>
      <c r="K29" s="369"/>
      <c r="L29" s="357">
        <v>8</v>
      </c>
      <c r="M29" s="358"/>
      <c r="N29" s="358"/>
      <c r="O29" s="358"/>
      <c r="P29" s="359"/>
      <c r="Q29" s="357">
        <v>1580</v>
      </c>
      <c r="R29" s="358"/>
      <c r="S29" s="358"/>
      <c r="T29" s="358"/>
      <c r="U29" s="358"/>
      <c r="V29" s="359"/>
      <c r="W29" s="354"/>
      <c r="X29" s="355"/>
      <c r="Y29" s="356"/>
      <c r="Z29" s="367" t="s">
        <v>245</v>
      </c>
      <c r="AA29" s="368"/>
      <c r="AB29" s="368"/>
      <c r="AC29" s="368"/>
      <c r="AD29" s="368"/>
      <c r="AE29" s="368"/>
      <c r="AF29" s="368"/>
      <c r="AG29" s="369"/>
      <c r="AH29" s="357">
        <v>43</v>
      </c>
      <c r="AI29" s="358"/>
      <c r="AJ29" s="358"/>
      <c r="AK29" s="358"/>
      <c r="AL29" s="359"/>
      <c r="AM29" s="357">
        <v>132440</v>
      </c>
      <c r="AN29" s="358"/>
      <c r="AO29" s="358"/>
      <c r="AP29" s="358"/>
      <c r="AQ29" s="358"/>
      <c r="AR29" s="359"/>
      <c r="AS29" s="357">
        <v>3080</v>
      </c>
      <c r="AT29" s="358"/>
      <c r="AU29" s="358"/>
      <c r="AV29" s="358"/>
      <c r="AW29" s="358"/>
      <c r="AX29" s="360"/>
      <c r="AY29" s="318"/>
      <c r="AZ29" s="319"/>
      <c r="BA29" s="319"/>
      <c r="BB29" s="320"/>
      <c r="BC29" s="361" t="s">
        <v>246</v>
      </c>
      <c r="BD29" s="362"/>
      <c r="BE29" s="362"/>
      <c r="BF29" s="362"/>
      <c r="BG29" s="362"/>
      <c r="BH29" s="362"/>
      <c r="BI29" s="362"/>
      <c r="BJ29" s="362"/>
      <c r="BK29" s="362"/>
      <c r="BL29" s="362"/>
      <c r="BM29" s="363"/>
      <c r="BN29" s="364">
        <v>957528</v>
      </c>
      <c r="BO29" s="365"/>
      <c r="BP29" s="365"/>
      <c r="BQ29" s="365"/>
      <c r="BR29" s="365"/>
      <c r="BS29" s="365"/>
      <c r="BT29" s="365"/>
      <c r="BU29" s="366"/>
      <c r="BV29" s="364">
        <v>953996</v>
      </c>
      <c r="BW29" s="365"/>
      <c r="BX29" s="365"/>
      <c r="BY29" s="365"/>
      <c r="BZ29" s="365"/>
      <c r="CA29" s="365"/>
      <c r="CB29" s="365"/>
      <c r="CC29" s="366"/>
      <c r="CD29" s="19"/>
      <c r="CE29" s="310"/>
      <c r="CF29" s="310"/>
      <c r="CG29" s="310"/>
      <c r="CH29" s="310"/>
      <c r="CI29" s="310"/>
      <c r="CJ29" s="310"/>
      <c r="CK29" s="310"/>
      <c r="CL29" s="310"/>
      <c r="CM29" s="310"/>
      <c r="CN29" s="310"/>
      <c r="CO29" s="310"/>
      <c r="CP29" s="310"/>
      <c r="CQ29" s="310"/>
      <c r="CR29" s="310"/>
      <c r="CS29" s="311"/>
      <c r="CT29" s="312"/>
      <c r="CU29" s="313"/>
      <c r="CV29" s="313"/>
      <c r="CW29" s="313"/>
      <c r="CX29" s="313"/>
      <c r="CY29" s="313"/>
      <c r="CZ29" s="313"/>
      <c r="DA29" s="314"/>
      <c r="DB29" s="312"/>
      <c r="DC29" s="313"/>
      <c r="DD29" s="313"/>
      <c r="DE29" s="313"/>
      <c r="DF29" s="313"/>
      <c r="DG29" s="313"/>
      <c r="DH29" s="313"/>
      <c r="DI29" s="314"/>
    </row>
    <row r="30" spans="1:113" ht="18.75" customHeight="1" x14ac:dyDescent="0.15">
      <c r="A30" s="2"/>
      <c r="B30" s="442"/>
      <c r="C30" s="443"/>
      <c r="D30" s="444"/>
      <c r="E30" s="422"/>
      <c r="F30" s="423"/>
      <c r="G30" s="423"/>
      <c r="H30" s="423"/>
      <c r="I30" s="423"/>
      <c r="J30" s="423"/>
      <c r="K30" s="424"/>
      <c r="L30" s="425"/>
      <c r="M30" s="426"/>
      <c r="N30" s="426"/>
      <c r="O30" s="426"/>
      <c r="P30" s="427"/>
      <c r="Q30" s="425"/>
      <c r="R30" s="426"/>
      <c r="S30" s="426"/>
      <c r="T30" s="426"/>
      <c r="U30" s="426"/>
      <c r="V30" s="427"/>
      <c r="W30" s="428" t="s">
        <v>251</v>
      </c>
      <c r="X30" s="429"/>
      <c r="Y30" s="429"/>
      <c r="Z30" s="429"/>
      <c r="AA30" s="429"/>
      <c r="AB30" s="429"/>
      <c r="AC30" s="429"/>
      <c r="AD30" s="429"/>
      <c r="AE30" s="429"/>
      <c r="AF30" s="429"/>
      <c r="AG30" s="430"/>
      <c r="AH30" s="431">
        <v>90</v>
      </c>
      <c r="AI30" s="432"/>
      <c r="AJ30" s="432"/>
      <c r="AK30" s="432"/>
      <c r="AL30" s="432"/>
      <c r="AM30" s="432"/>
      <c r="AN30" s="432"/>
      <c r="AO30" s="432"/>
      <c r="AP30" s="432"/>
      <c r="AQ30" s="432"/>
      <c r="AR30" s="432"/>
      <c r="AS30" s="432"/>
      <c r="AT30" s="432"/>
      <c r="AU30" s="432"/>
      <c r="AV30" s="432"/>
      <c r="AW30" s="432"/>
      <c r="AX30" s="433"/>
      <c r="AY30" s="321"/>
      <c r="AZ30" s="322"/>
      <c r="BA30" s="322"/>
      <c r="BB30" s="323"/>
      <c r="BC30" s="434" t="s">
        <v>247</v>
      </c>
      <c r="BD30" s="435"/>
      <c r="BE30" s="435"/>
      <c r="BF30" s="435"/>
      <c r="BG30" s="435"/>
      <c r="BH30" s="435"/>
      <c r="BI30" s="435"/>
      <c r="BJ30" s="435"/>
      <c r="BK30" s="435"/>
      <c r="BL30" s="435"/>
      <c r="BM30" s="436"/>
      <c r="BN30" s="437">
        <v>820536</v>
      </c>
      <c r="BO30" s="438"/>
      <c r="BP30" s="438"/>
      <c r="BQ30" s="438"/>
      <c r="BR30" s="438"/>
      <c r="BS30" s="438"/>
      <c r="BT30" s="438"/>
      <c r="BU30" s="439"/>
      <c r="BV30" s="437">
        <v>864489</v>
      </c>
      <c r="BW30" s="438"/>
      <c r="BX30" s="438"/>
      <c r="BY30" s="438"/>
      <c r="BZ30" s="438"/>
      <c r="CA30" s="438"/>
      <c r="CB30" s="438"/>
      <c r="CC30" s="43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232</v>
      </c>
      <c r="D32" s="9"/>
      <c r="E32" s="9"/>
      <c r="F32" s="8"/>
      <c r="G32" s="8"/>
      <c r="H32" s="8"/>
      <c r="I32" s="8"/>
      <c r="J32" s="8"/>
      <c r="K32" s="8"/>
      <c r="L32" s="8"/>
      <c r="M32" s="8"/>
      <c r="N32" s="8"/>
      <c r="O32" s="8"/>
      <c r="P32" s="8"/>
      <c r="Q32" s="8"/>
      <c r="R32" s="8"/>
      <c r="S32" s="8"/>
      <c r="T32" s="8"/>
      <c r="U32" s="8" t="s">
        <v>253</v>
      </c>
      <c r="V32" s="8"/>
      <c r="W32" s="8"/>
      <c r="X32" s="8"/>
      <c r="Y32" s="8"/>
      <c r="Z32" s="8"/>
      <c r="AA32" s="8"/>
      <c r="AB32" s="8"/>
      <c r="AC32" s="8"/>
      <c r="AD32" s="8"/>
      <c r="AE32" s="8"/>
      <c r="AF32" s="8"/>
      <c r="AG32" s="8"/>
      <c r="AH32" s="8"/>
      <c r="AI32" s="8"/>
      <c r="AJ32" s="8"/>
      <c r="AK32" s="8"/>
      <c r="AL32" s="8"/>
      <c r="AM32" s="22" t="s">
        <v>88</v>
      </c>
      <c r="AN32" s="8"/>
      <c r="AO32" s="8"/>
      <c r="AP32" s="8"/>
      <c r="AQ32" s="8"/>
      <c r="AR32" s="8"/>
      <c r="AS32" s="22"/>
      <c r="AT32" s="22"/>
      <c r="AU32" s="22"/>
      <c r="AV32" s="22"/>
      <c r="AW32" s="22"/>
      <c r="AX32" s="22"/>
      <c r="AY32" s="22"/>
      <c r="AZ32" s="22"/>
      <c r="BA32" s="22"/>
      <c r="BB32" s="8"/>
      <c r="BC32" s="22"/>
      <c r="BD32" s="8"/>
      <c r="BE32" s="22" t="s">
        <v>28</v>
      </c>
      <c r="BF32" s="8"/>
      <c r="BG32" s="8"/>
      <c r="BH32" s="8"/>
      <c r="BI32" s="8"/>
      <c r="BJ32" s="22"/>
      <c r="BK32" s="22"/>
      <c r="BL32" s="22"/>
      <c r="BM32" s="22"/>
      <c r="BN32" s="22"/>
      <c r="BO32" s="22"/>
      <c r="BP32" s="22"/>
      <c r="BQ32" s="22"/>
      <c r="BR32" s="8"/>
      <c r="BS32" s="8"/>
      <c r="BT32" s="8"/>
      <c r="BU32" s="8"/>
      <c r="BV32" s="8"/>
      <c r="BW32" s="8" t="s">
        <v>254</v>
      </c>
      <c r="BX32" s="8"/>
      <c r="BY32" s="8"/>
      <c r="BZ32" s="8"/>
      <c r="CA32" s="8"/>
      <c r="CB32" s="22"/>
      <c r="CC32" s="22"/>
      <c r="CD32" s="22"/>
      <c r="CE32" s="22"/>
      <c r="CF32" s="22"/>
      <c r="CG32" s="22"/>
      <c r="CH32" s="22"/>
      <c r="CI32" s="22"/>
      <c r="CJ32" s="22"/>
      <c r="CK32" s="22"/>
      <c r="CL32" s="22"/>
      <c r="CM32" s="22"/>
      <c r="CN32" s="22"/>
      <c r="CO32" s="22" t="s">
        <v>255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05" t="s">
        <v>229</v>
      </c>
      <c r="D33" s="405"/>
      <c r="E33" s="387" t="s">
        <v>256</v>
      </c>
      <c r="F33" s="387"/>
      <c r="G33" s="387"/>
      <c r="H33" s="387"/>
      <c r="I33" s="387"/>
      <c r="J33" s="387"/>
      <c r="K33" s="387"/>
      <c r="L33" s="387"/>
      <c r="M33" s="387"/>
      <c r="N33" s="387"/>
      <c r="O33" s="387"/>
      <c r="P33" s="387"/>
      <c r="Q33" s="387"/>
      <c r="R33" s="387"/>
      <c r="S33" s="387"/>
      <c r="T33" s="14"/>
      <c r="U33" s="405" t="s">
        <v>229</v>
      </c>
      <c r="V33" s="405"/>
      <c r="W33" s="387" t="s">
        <v>256</v>
      </c>
      <c r="X33" s="387"/>
      <c r="Y33" s="387"/>
      <c r="Z33" s="387"/>
      <c r="AA33" s="387"/>
      <c r="AB33" s="387"/>
      <c r="AC33" s="387"/>
      <c r="AD33" s="387"/>
      <c r="AE33" s="387"/>
      <c r="AF33" s="387"/>
      <c r="AG33" s="387"/>
      <c r="AH33" s="387"/>
      <c r="AI33" s="387"/>
      <c r="AJ33" s="387"/>
      <c r="AK33" s="387"/>
      <c r="AL33" s="14"/>
      <c r="AM33" s="405" t="s">
        <v>229</v>
      </c>
      <c r="AN33" s="405"/>
      <c r="AO33" s="387" t="s">
        <v>256</v>
      </c>
      <c r="AP33" s="387"/>
      <c r="AQ33" s="387"/>
      <c r="AR33" s="387"/>
      <c r="AS33" s="387"/>
      <c r="AT33" s="387"/>
      <c r="AU33" s="387"/>
      <c r="AV33" s="387"/>
      <c r="AW33" s="387"/>
      <c r="AX33" s="387"/>
      <c r="AY33" s="387"/>
      <c r="AZ33" s="387"/>
      <c r="BA33" s="387"/>
      <c r="BB33" s="387"/>
      <c r="BC33" s="387"/>
      <c r="BD33" s="10"/>
      <c r="BE33" s="387" t="s">
        <v>111</v>
      </c>
      <c r="BF33" s="387"/>
      <c r="BG33" s="387" t="s">
        <v>257</v>
      </c>
      <c r="BH33" s="387"/>
      <c r="BI33" s="387"/>
      <c r="BJ33" s="387"/>
      <c r="BK33" s="387"/>
      <c r="BL33" s="387"/>
      <c r="BM33" s="387"/>
      <c r="BN33" s="387"/>
      <c r="BO33" s="387"/>
      <c r="BP33" s="387"/>
      <c r="BQ33" s="387"/>
      <c r="BR33" s="387"/>
      <c r="BS33" s="387"/>
      <c r="BT33" s="387"/>
      <c r="BU33" s="387"/>
      <c r="BV33" s="10"/>
      <c r="BW33" s="405" t="s">
        <v>111</v>
      </c>
      <c r="BX33" s="405"/>
      <c r="BY33" s="387" t="s">
        <v>258</v>
      </c>
      <c r="BZ33" s="387"/>
      <c r="CA33" s="387"/>
      <c r="CB33" s="387"/>
      <c r="CC33" s="387"/>
      <c r="CD33" s="387"/>
      <c r="CE33" s="387"/>
      <c r="CF33" s="387"/>
      <c r="CG33" s="387"/>
      <c r="CH33" s="387"/>
      <c r="CI33" s="387"/>
      <c r="CJ33" s="387"/>
      <c r="CK33" s="387"/>
      <c r="CL33" s="387"/>
      <c r="CM33" s="387"/>
      <c r="CN33" s="14"/>
      <c r="CO33" s="405" t="s">
        <v>229</v>
      </c>
      <c r="CP33" s="405"/>
      <c r="CQ33" s="387" t="s">
        <v>234</v>
      </c>
      <c r="CR33" s="387"/>
      <c r="CS33" s="387"/>
      <c r="CT33" s="387"/>
      <c r="CU33" s="387"/>
      <c r="CV33" s="387"/>
      <c r="CW33" s="387"/>
      <c r="CX33" s="387"/>
      <c r="CY33" s="387"/>
      <c r="CZ33" s="387"/>
      <c r="DA33" s="387"/>
      <c r="DB33" s="387"/>
      <c r="DC33" s="387"/>
      <c r="DD33" s="387"/>
      <c r="DE33" s="387"/>
      <c r="DF33" s="14"/>
      <c r="DG33" s="387" t="s">
        <v>260</v>
      </c>
      <c r="DH33" s="387"/>
      <c r="DI33" s="21"/>
    </row>
    <row r="34" spans="1:113" ht="32.25" customHeight="1" x14ac:dyDescent="0.15">
      <c r="A34" s="2"/>
      <c r="B34" s="5"/>
      <c r="C34" s="371">
        <f>IF(E34="","",1)</f>
        <v>1</v>
      </c>
      <c r="D34" s="371"/>
      <c r="E34" s="370" t="str">
        <f>IF('各会計、関係団体の財政状況及び健全化判断比率'!B7="","",'各会計、関係団体の財政状況及び健全化判断比率'!B7)</f>
        <v>一般会計</v>
      </c>
      <c r="F34" s="370"/>
      <c r="G34" s="370"/>
      <c r="H34" s="370"/>
      <c r="I34" s="370"/>
      <c r="J34" s="370"/>
      <c r="K34" s="370"/>
      <c r="L34" s="370"/>
      <c r="M34" s="370"/>
      <c r="N34" s="370"/>
      <c r="O34" s="370"/>
      <c r="P34" s="370"/>
      <c r="Q34" s="370"/>
      <c r="R34" s="370"/>
      <c r="S34" s="370"/>
      <c r="T34" s="9"/>
      <c r="U34" s="371">
        <f>IF(W34="","",MAX(C34:D43)+1)</f>
        <v>3</v>
      </c>
      <c r="V34" s="371"/>
      <c r="W34" s="370" t="str">
        <f>IF('各会計、関係団体の財政状況及び健全化判断比率'!B28="","",'各会計、関係団体の財政状況及び健全化判断比率'!B28)</f>
        <v>国民健康保険特別会計</v>
      </c>
      <c r="X34" s="370"/>
      <c r="Y34" s="370"/>
      <c r="Z34" s="370"/>
      <c r="AA34" s="370"/>
      <c r="AB34" s="370"/>
      <c r="AC34" s="370"/>
      <c r="AD34" s="370"/>
      <c r="AE34" s="370"/>
      <c r="AF34" s="370"/>
      <c r="AG34" s="370"/>
      <c r="AH34" s="370"/>
      <c r="AI34" s="370"/>
      <c r="AJ34" s="370"/>
      <c r="AK34" s="370"/>
      <c r="AL34" s="9"/>
      <c r="AM34" s="371" t="str">
        <f>IF(AO34="","",MAX(C34:D43,U34:V43)+1)</f>
        <v/>
      </c>
      <c r="AN34" s="371"/>
      <c r="AO34" s="370"/>
      <c r="AP34" s="370"/>
      <c r="AQ34" s="370"/>
      <c r="AR34" s="370"/>
      <c r="AS34" s="370"/>
      <c r="AT34" s="370"/>
      <c r="AU34" s="370"/>
      <c r="AV34" s="370"/>
      <c r="AW34" s="370"/>
      <c r="AX34" s="370"/>
      <c r="AY34" s="370"/>
      <c r="AZ34" s="370"/>
      <c r="BA34" s="370"/>
      <c r="BB34" s="370"/>
      <c r="BC34" s="370"/>
      <c r="BD34" s="9"/>
      <c r="BE34" s="371">
        <f>IF(BG34="","",MAX(C34:D43,U34:V43,AM34:AN43)+1)</f>
        <v>6</v>
      </c>
      <c r="BF34" s="371"/>
      <c r="BG34" s="370" t="str">
        <f>IF('各会計、関係団体の財政状況及び健全化判断比率'!B31="","",'各会計、関係団体の財政状況及び健全化判断比率'!B31)</f>
        <v>簡易水道事業特別会計</v>
      </c>
      <c r="BH34" s="370"/>
      <c r="BI34" s="370"/>
      <c r="BJ34" s="370"/>
      <c r="BK34" s="370"/>
      <c r="BL34" s="370"/>
      <c r="BM34" s="370"/>
      <c r="BN34" s="370"/>
      <c r="BO34" s="370"/>
      <c r="BP34" s="370"/>
      <c r="BQ34" s="370"/>
      <c r="BR34" s="370"/>
      <c r="BS34" s="370"/>
      <c r="BT34" s="370"/>
      <c r="BU34" s="370"/>
      <c r="BV34" s="9"/>
      <c r="BW34" s="371">
        <f>IF(BY34="","",MAX(C34:D43,U34:V43,AM34:AN43,BE34:BF43)+1)</f>
        <v>8</v>
      </c>
      <c r="BX34" s="371"/>
      <c r="BY34" s="370" t="str">
        <f>IF('各会計、関係団体の財政状況及び健全化判断比率'!B68="","",'各会計、関係団体の財政状況及び健全化判断比率'!B68)</f>
        <v>長野広域連合</v>
      </c>
      <c r="BZ34" s="370"/>
      <c r="CA34" s="370"/>
      <c r="CB34" s="370"/>
      <c r="CC34" s="370"/>
      <c r="CD34" s="370"/>
      <c r="CE34" s="370"/>
      <c r="CF34" s="370"/>
      <c r="CG34" s="370"/>
      <c r="CH34" s="370"/>
      <c r="CI34" s="370"/>
      <c r="CJ34" s="370"/>
      <c r="CK34" s="370"/>
      <c r="CL34" s="370"/>
      <c r="CM34" s="370"/>
      <c r="CN34" s="9"/>
      <c r="CO34" s="371">
        <f>IF(CQ34="","",MAX(C34:D43,U34:V43,AM34:AN43,BE34:BF43,BW34:BX43)+1)</f>
        <v>18</v>
      </c>
      <c r="CP34" s="371"/>
      <c r="CQ34" s="370" t="str">
        <f>IF('各会計、関係団体の財政状況及び健全化判断比率'!BS7="","",'各会計、関係団体の財政状況及び健全化判断比率'!BS7)</f>
        <v>小川村土地開発公社</v>
      </c>
      <c r="CR34" s="370"/>
      <c r="CS34" s="370"/>
      <c r="CT34" s="370"/>
      <c r="CU34" s="370"/>
      <c r="CV34" s="370"/>
      <c r="CW34" s="370"/>
      <c r="CX34" s="370"/>
      <c r="CY34" s="370"/>
      <c r="CZ34" s="370"/>
      <c r="DA34" s="370"/>
      <c r="DB34" s="370"/>
      <c r="DC34" s="370"/>
      <c r="DD34" s="370"/>
      <c r="DE34" s="370"/>
      <c r="DF34" s="8"/>
      <c r="DG34" s="372" t="str">
        <f>IF('各会計、関係団体の財政状況及び健全化判断比率'!BR7="","",'各会計、関係団体の財政状況及び健全化判断比率'!BR7)</f>
        <v/>
      </c>
      <c r="DH34" s="372"/>
      <c r="DI34" s="21"/>
    </row>
    <row r="35" spans="1:113" ht="32.25" customHeight="1" x14ac:dyDescent="0.15">
      <c r="A35" s="2"/>
      <c r="B35" s="5"/>
      <c r="C35" s="371">
        <f t="shared" ref="C35:C43" si="0">IF(E35="","",C34+1)</f>
        <v>2</v>
      </c>
      <c r="D35" s="371"/>
      <c r="E35" s="370" t="str">
        <f>IF('各会計、関係団体の財政状況及び健全化判断比率'!B8="","",'各会計、関係団体の財政状況及び健全化判断比率'!B8)</f>
        <v>村営バス事業特別会計</v>
      </c>
      <c r="F35" s="370"/>
      <c r="G35" s="370"/>
      <c r="H35" s="370"/>
      <c r="I35" s="370"/>
      <c r="J35" s="370"/>
      <c r="K35" s="370"/>
      <c r="L35" s="370"/>
      <c r="M35" s="370"/>
      <c r="N35" s="370"/>
      <c r="O35" s="370"/>
      <c r="P35" s="370"/>
      <c r="Q35" s="370"/>
      <c r="R35" s="370"/>
      <c r="S35" s="370"/>
      <c r="T35" s="9"/>
      <c r="U35" s="371">
        <f t="shared" ref="U35:U43" si="1">IF(W35="","",U34+1)</f>
        <v>4</v>
      </c>
      <c r="V35" s="371"/>
      <c r="W35" s="370" t="str">
        <f>IF('各会計、関係団体の財政状況及び健全化判断比率'!B29="","",'各会計、関係団体の財政状況及び健全化判断比率'!B29)</f>
        <v>介護保険特別会計</v>
      </c>
      <c r="X35" s="370"/>
      <c r="Y35" s="370"/>
      <c r="Z35" s="370"/>
      <c r="AA35" s="370"/>
      <c r="AB35" s="370"/>
      <c r="AC35" s="370"/>
      <c r="AD35" s="370"/>
      <c r="AE35" s="370"/>
      <c r="AF35" s="370"/>
      <c r="AG35" s="370"/>
      <c r="AH35" s="370"/>
      <c r="AI35" s="370"/>
      <c r="AJ35" s="370"/>
      <c r="AK35" s="370"/>
      <c r="AL35" s="9"/>
      <c r="AM35" s="371" t="str">
        <f t="shared" ref="AM35:AM43" si="2">IF(AO35="","",AM34+1)</f>
        <v/>
      </c>
      <c r="AN35" s="371"/>
      <c r="AO35" s="370"/>
      <c r="AP35" s="370"/>
      <c r="AQ35" s="370"/>
      <c r="AR35" s="370"/>
      <c r="AS35" s="370"/>
      <c r="AT35" s="370"/>
      <c r="AU35" s="370"/>
      <c r="AV35" s="370"/>
      <c r="AW35" s="370"/>
      <c r="AX35" s="370"/>
      <c r="AY35" s="370"/>
      <c r="AZ35" s="370"/>
      <c r="BA35" s="370"/>
      <c r="BB35" s="370"/>
      <c r="BC35" s="370"/>
      <c r="BD35" s="9"/>
      <c r="BE35" s="371">
        <f t="shared" ref="BE35:BE43" si="3">IF(BG35="","",BE34+1)</f>
        <v>7</v>
      </c>
      <c r="BF35" s="371"/>
      <c r="BG35" s="370" t="str">
        <f>IF('各会計、関係団体の財政状況及び健全化判断比率'!B32="","",'各会計、関係団体の財政状況及び健全化判断比率'!B32)</f>
        <v>下水道事業特別会計</v>
      </c>
      <c r="BH35" s="370"/>
      <c r="BI35" s="370"/>
      <c r="BJ35" s="370"/>
      <c r="BK35" s="370"/>
      <c r="BL35" s="370"/>
      <c r="BM35" s="370"/>
      <c r="BN35" s="370"/>
      <c r="BO35" s="370"/>
      <c r="BP35" s="370"/>
      <c r="BQ35" s="370"/>
      <c r="BR35" s="370"/>
      <c r="BS35" s="370"/>
      <c r="BT35" s="370"/>
      <c r="BU35" s="370"/>
      <c r="BV35" s="9"/>
      <c r="BW35" s="371">
        <f t="shared" ref="BW35:BW43" si="4">IF(BY35="","",BW34+1)</f>
        <v>9</v>
      </c>
      <c r="BX35" s="371"/>
      <c r="BY35" s="370" t="str">
        <f>IF('各会計、関係団体の財政状況及び健全化判断比率'!B69="","",'各会計、関係団体の財政状況及び健全化判断比率'!B69)</f>
        <v>（一般会計）</v>
      </c>
      <c r="BZ35" s="370"/>
      <c r="CA35" s="370"/>
      <c r="CB35" s="370"/>
      <c r="CC35" s="370"/>
      <c r="CD35" s="370"/>
      <c r="CE35" s="370"/>
      <c r="CF35" s="370"/>
      <c r="CG35" s="370"/>
      <c r="CH35" s="370"/>
      <c r="CI35" s="370"/>
      <c r="CJ35" s="370"/>
      <c r="CK35" s="370"/>
      <c r="CL35" s="370"/>
      <c r="CM35" s="370"/>
      <c r="CN35" s="9"/>
      <c r="CO35" s="371">
        <f t="shared" ref="CO35:CO43" si="5">IF(CQ35="","",CO34+1)</f>
        <v>19</v>
      </c>
      <c r="CP35" s="371"/>
      <c r="CQ35" s="370" t="str">
        <f>IF('各会計、関係団体の財政状況及び健全化判断比率'!BS8="","",'各会計、関係団体の財政状況及び健全化判断比率'!BS8)</f>
        <v>小川村農林公社みらい</v>
      </c>
      <c r="CR35" s="370"/>
      <c r="CS35" s="370"/>
      <c r="CT35" s="370"/>
      <c r="CU35" s="370"/>
      <c r="CV35" s="370"/>
      <c r="CW35" s="370"/>
      <c r="CX35" s="370"/>
      <c r="CY35" s="370"/>
      <c r="CZ35" s="370"/>
      <c r="DA35" s="370"/>
      <c r="DB35" s="370"/>
      <c r="DC35" s="370"/>
      <c r="DD35" s="370"/>
      <c r="DE35" s="370"/>
      <c r="DF35" s="8"/>
      <c r="DG35" s="372" t="str">
        <f>IF('各会計、関係団体の財政状況及び健全化判断比率'!BR8="","",'各会計、関係団体の財政状況及び健全化判断比率'!BR8)</f>
        <v/>
      </c>
      <c r="DH35" s="372"/>
      <c r="DI35" s="21"/>
    </row>
    <row r="36" spans="1:113" ht="32.25" customHeight="1" x14ac:dyDescent="0.15">
      <c r="A36" s="2"/>
      <c r="B36" s="5"/>
      <c r="C36" s="371" t="str">
        <f t="shared" si="0"/>
        <v/>
      </c>
      <c r="D36" s="371"/>
      <c r="E36" s="370" t="str">
        <f>IF('各会計、関係団体の財政状況及び健全化判断比率'!B9="","",'各会計、関係団体の財政状況及び健全化判断比率'!B9)</f>
        <v/>
      </c>
      <c r="F36" s="370"/>
      <c r="G36" s="370"/>
      <c r="H36" s="370"/>
      <c r="I36" s="370"/>
      <c r="J36" s="370"/>
      <c r="K36" s="370"/>
      <c r="L36" s="370"/>
      <c r="M36" s="370"/>
      <c r="N36" s="370"/>
      <c r="O36" s="370"/>
      <c r="P36" s="370"/>
      <c r="Q36" s="370"/>
      <c r="R36" s="370"/>
      <c r="S36" s="370"/>
      <c r="T36" s="9"/>
      <c r="U36" s="371">
        <f t="shared" si="1"/>
        <v>5</v>
      </c>
      <c r="V36" s="371"/>
      <c r="W36" s="370" t="str">
        <f>IF('各会計、関係団体の財政状況及び健全化判断比率'!B30="","",'各会計、関係団体の財政状況及び健全化判断比率'!B30)</f>
        <v>後期高齢者医療特別会計</v>
      </c>
      <c r="X36" s="370"/>
      <c r="Y36" s="370"/>
      <c r="Z36" s="370"/>
      <c r="AA36" s="370"/>
      <c r="AB36" s="370"/>
      <c r="AC36" s="370"/>
      <c r="AD36" s="370"/>
      <c r="AE36" s="370"/>
      <c r="AF36" s="370"/>
      <c r="AG36" s="370"/>
      <c r="AH36" s="370"/>
      <c r="AI36" s="370"/>
      <c r="AJ36" s="370"/>
      <c r="AK36" s="370"/>
      <c r="AL36" s="9"/>
      <c r="AM36" s="371" t="str">
        <f t="shared" si="2"/>
        <v/>
      </c>
      <c r="AN36" s="371"/>
      <c r="AO36" s="370"/>
      <c r="AP36" s="370"/>
      <c r="AQ36" s="370"/>
      <c r="AR36" s="370"/>
      <c r="AS36" s="370"/>
      <c r="AT36" s="370"/>
      <c r="AU36" s="370"/>
      <c r="AV36" s="370"/>
      <c r="AW36" s="370"/>
      <c r="AX36" s="370"/>
      <c r="AY36" s="370"/>
      <c r="AZ36" s="370"/>
      <c r="BA36" s="370"/>
      <c r="BB36" s="370"/>
      <c r="BC36" s="370"/>
      <c r="BD36" s="9"/>
      <c r="BE36" s="371" t="str">
        <f t="shared" si="3"/>
        <v/>
      </c>
      <c r="BF36" s="371"/>
      <c r="BG36" s="370"/>
      <c r="BH36" s="370"/>
      <c r="BI36" s="370"/>
      <c r="BJ36" s="370"/>
      <c r="BK36" s="370"/>
      <c r="BL36" s="370"/>
      <c r="BM36" s="370"/>
      <c r="BN36" s="370"/>
      <c r="BO36" s="370"/>
      <c r="BP36" s="370"/>
      <c r="BQ36" s="370"/>
      <c r="BR36" s="370"/>
      <c r="BS36" s="370"/>
      <c r="BT36" s="370"/>
      <c r="BU36" s="370"/>
      <c r="BV36" s="9"/>
      <c r="BW36" s="371">
        <f t="shared" si="4"/>
        <v>10</v>
      </c>
      <c r="BX36" s="371"/>
      <c r="BY36" s="370" t="str">
        <f>IF('各会計、関係団体の財政状況及び健全化判断比率'!B70="","",'各会計、関係団体の財政状況及び健全化判断比率'!B70)</f>
        <v>（老人福祉施設等運営事業特別会計）</v>
      </c>
      <c r="BZ36" s="370"/>
      <c r="CA36" s="370"/>
      <c r="CB36" s="370"/>
      <c r="CC36" s="370"/>
      <c r="CD36" s="370"/>
      <c r="CE36" s="370"/>
      <c r="CF36" s="370"/>
      <c r="CG36" s="370"/>
      <c r="CH36" s="370"/>
      <c r="CI36" s="370"/>
      <c r="CJ36" s="370"/>
      <c r="CK36" s="370"/>
      <c r="CL36" s="370"/>
      <c r="CM36" s="370"/>
      <c r="CN36" s="9"/>
      <c r="CO36" s="371" t="str">
        <f t="shared" si="5"/>
        <v/>
      </c>
      <c r="CP36" s="371"/>
      <c r="CQ36" s="370" t="str">
        <f>IF('各会計、関係団体の財政状況及び健全化判断比率'!BS9="","",'各会計、関係団体の財政状況及び健全化判断比率'!BS9)</f>
        <v/>
      </c>
      <c r="CR36" s="370"/>
      <c r="CS36" s="370"/>
      <c r="CT36" s="370"/>
      <c r="CU36" s="370"/>
      <c r="CV36" s="370"/>
      <c r="CW36" s="370"/>
      <c r="CX36" s="370"/>
      <c r="CY36" s="370"/>
      <c r="CZ36" s="370"/>
      <c r="DA36" s="370"/>
      <c r="DB36" s="370"/>
      <c r="DC36" s="370"/>
      <c r="DD36" s="370"/>
      <c r="DE36" s="370"/>
      <c r="DF36" s="8"/>
      <c r="DG36" s="372" t="str">
        <f>IF('各会計、関係団体の財政状況及び健全化判断比率'!BR9="","",'各会計、関係団体の財政状況及び健全化判断比率'!BR9)</f>
        <v/>
      </c>
      <c r="DH36" s="372"/>
      <c r="DI36" s="21"/>
    </row>
    <row r="37" spans="1:113" ht="32.25" customHeight="1" x14ac:dyDescent="0.15">
      <c r="A37" s="2"/>
      <c r="B37" s="5"/>
      <c r="C37" s="371" t="str">
        <f t="shared" si="0"/>
        <v/>
      </c>
      <c r="D37" s="371"/>
      <c r="E37" s="370" t="str">
        <f>IF('各会計、関係団体の財政状況及び健全化判断比率'!B10="","",'各会計、関係団体の財政状況及び健全化判断比率'!B10)</f>
        <v/>
      </c>
      <c r="F37" s="370"/>
      <c r="G37" s="370"/>
      <c r="H37" s="370"/>
      <c r="I37" s="370"/>
      <c r="J37" s="370"/>
      <c r="K37" s="370"/>
      <c r="L37" s="370"/>
      <c r="M37" s="370"/>
      <c r="N37" s="370"/>
      <c r="O37" s="370"/>
      <c r="P37" s="370"/>
      <c r="Q37" s="370"/>
      <c r="R37" s="370"/>
      <c r="S37" s="370"/>
      <c r="T37" s="9"/>
      <c r="U37" s="371" t="str">
        <f t="shared" si="1"/>
        <v/>
      </c>
      <c r="V37" s="371"/>
      <c r="W37" s="370"/>
      <c r="X37" s="370"/>
      <c r="Y37" s="370"/>
      <c r="Z37" s="370"/>
      <c r="AA37" s="370"/>
      <c r="AB37" s="370"/>
      <c r="AC37" s="370"/>
      <c r="AD37" s="370"/>
      <c r="AE37" s="370"/>
      <c r="AF37" s="370"/>
      <c r="AG37" s="370"/>
      <c r="AH37" s="370"/>
      <c r="AI37" s="370"/>
      <c r="AJ37" s="370"/>
      <c r="AK37" s="370"/>
      <c r="AL37" s="9"/>
      <c r="AM37" s="371" t="str">
        <f t="shared" si="2"/>
        <v/>
      </c>
      <c r="AN37" s="371"/>
      <c r="AO37" s="370"/>
      <c r="AP37" s="370"/>
      <c r="AQ37" s="370"/>
      <c r="AR37" s="370"/>
      <c r="AS37" s="370"/>
      <c r="AT37" s="370"/>
      <c r="AU37" s="370"/>
      <c r="AV37" s="370"/>
      <c r="AW37" s="370"/>
      <c r="AX37" s="370"/>
      <c r="AY37" s="370"/>
      <c r="AZ37" s="370"/>
      <c r="BA37" s="370"/>
      <c r="BB37" s="370"/>
      <c r="BC37" s="370"/>
      <c r="BD37" s="9"/>
      <c r="BE37" s="371" t="str">
        <f t="shared" si="3"/>
        <v/>
      </c>
      <c r="BF37" s="371"/>
      <c r="BG37" s="370"/>
      <c r="BH37" s="370"/>
      <c r="BI37" s="370"/>
      <c r="BJ37" s="370"/>
      <c r="BK37" s="370"/>
      <c r="BL37" s="370"/>
      <c r="BM37" s="370"/>
      <c r="BN37" s="370"/>
      <c r="BO37" s="370"/>
      <c r="BP37" s="370"/>
      <c r="BQ37" s="370"/>
      <c r="BR37" s="370"/>
      <c r="BS37" s="370"/>
      <c r="BT37" s="370"/>
      <c r="BU37" s="370"/>
      <c r="BV37" s="9"/>
      <c r="BW37" s="371">
        <f t="shared" si="4"/>
        <v>11</v>
      </c>
      <c r="BX37" s="371"/>
      <c r="BY37" s="370" t="str">
        <f>IF('各会計、関係団体の財政状況及び健全化判断比率'!B71="","",'各会計、関係団体の財政状況及び健全化判断比率'!B71)</f>
        <v>（長野地域ふるさと事業特別会計）</v>
      </c>
      <c r="BZ37" s="370"/>
      <c r="CA37" s="370"/>
      <c r="CB37" s="370"/>
      <c r="CC37" s="370"/>
      <c r="CD37" s="370"/>
      <c r="CE37" s="370"/>
      <c r="CF37" s="370"/>
      <c r="CG37" s="370"/>
      <c r="CH37" s="370"/>
      <c r="CI37" s="370"/>
      <c r="CJ37" s="370"/>
      <c r="CK37" s="370"/>
      <c r="CL37" s="370"/>
      <c r="CM37" s="370"/>
      <c r="CN37" s="9"/>
      <c r="CO37" s="371" t="str">
        <f t="shared" si="5"/>
        <v/>
      </c>
      <c r="CP37" s="371"/>
      <c r="CQ37" s="370" t="str">
        <f>IF('各会計、関係団体の財政状況及び健全化判断比率'!BS10="","",'各会計、関係団体の財政状況及び健全化判断比率'!BS10)</f>
        <v/>
      </c>
      <c r="CR37" s="370"/>
      <c r="CS37" s="370"/>
      <c r="CT37" s="370"/>
      <c r="CU37" s="370"/>
      <c r="CV37" s="370"/>
      <c r="CW37" s="370"/>
      <c r="CX37" s="370"/>
      <c r="CY37" s="370"/>
      <c r="CZ37" s="370"/>
      <c r="DA37" s="370"/>
      <c r="DB37" s="370"/>
      <c r="DC37" s="370"/>
      <c r="DD37" s="370"/>
      <c r="DE37" s="370"/>
      <c r="DF37" s="8"/>
      <c r="DG37" s="372" t="str">
        <f>IF('各会計、関係団体の財政状況及び健全化判断比率'!BR10="","",'各会計、関係団体の財政状況及び健全化判断比率'!BR10)</f>
        <v/>
      </c>
      <c r="DH37" s="372"/>
      <c r="DI37" s="21"/>
    </row>
    <row r="38" spans="1:113" ht="32.25" customHeight="1" x14ac:dyDescent="0.15">
      <c r="A38" s="2"/>
      <c r="B38" s="5"/>
      <c r="C38" s="371" t="str">
        <f t="shared" si="0"/>
        <v/>
      </c>
      <c r="D38" s="371"/>
      <c r="E38" s="370" t="str">
        <f>IF('各会計、関係団体の財政状況及び健全化判断比率'!B11="","",'各会計、関係団体の財政状況及び健全化判断比率'!B11)</f>
        <v/>
      </c>
      <c r="F38" s="370"/>
      <c r="G38" s="370"/>
      <c r="H38" s="370"/>
      <c r="I38" s="370"/>
      <c r="J38" s="370"/>
      <c r="K38" s="370"/>
      <c r="L38" s="370"/>
      <c r="M38" s="370"/>
      <c r="N38" s="370"/>
      <c r="O38" s="370"/>
      <c r="P38" s="370"/>
      <c r="Q38" s="370"/>
      <c r="R38" s="370"/>
      <c r="S38" s="370"/>
      <c r="T38" s="9"/>
      <c r="U38" s="371" t="str">
        <f t="shared" si="1"/>
        <v/>
      </c>
      <c r="V38" s="371"/>
      <c r="W38" s="370"/>
      <c r="X38" s="370"/>
      <c r="Y38" s="370"/>
      <c r="Z38" s="370"/>
      <c r="AA38" s="370"/>
      <c r="AB38" s="370"/>
      <c r="AC38" s="370"/>
      <c r="AD38" s="370"/>
      <c r="AE38" s="370"/>
      <c r="AF38" s="370"/>
      <c r="AG38" s="370"/>
      <c r="AH38" s="370"/>
      <c r="AI38" s="370"/>
      <c r="AJ38" s="370"/>
      <c r="AK38" s="370"/>
      <c r="AL38" s="9"/>
      <c r="AM38" s="371" t="str">
        <f t="shared" si="2"/>
        <v/>
      </c>
      <c r="AN38" s="371"/>
      <c r="AO38" s="370"/>
      <c r="AP38" s="370"/>
      <c r="AQ38" s="370"/>
      <c r="AR38" s="370"/>
      <c r="AS38" s="370"/>
      <c r="AT38" s="370"/>
      <c r="AU38" s="370"/>
      <c r="AV38" s="370"/>
      <c r="AW38" s="370"/>
      <c r="AX38" s="370"/>
      <c r="AY38" s="370"/>
      <c r="AZ38" s="370"/>
      <c r="BA38" s="370"/>
      <c r="BB38" s="370"/>
      <c r="BC38" s="370"/>
      <c r="BD38" s="9"/>
      <c r="BE38" s="371" t="str">
        <f t="shared" si="3"/>
        <v/>
      </c>
      <c r="BF38" s="371"/>
      <c r="BG38" s="370"/>
      <c r="BH38" s="370"/>
      <c r="BI38" s="370"/>
      <c r="BJ38" s="370"/>
      <c r="BK38" s="370"/>
      <c r="BL38" s="370"/>
      <c r="BM38" s="370"/>
      <c r="BN38" s="370"/>
      <c r="BO38" s="370"/>
      <c r="BP38" s="370"/>
      <c r="BQ38" s="370"/>
      <c r="BR38" s="370"/>
      <c r="BS38" s="370"/>
      <c r="BT38" s="370"/>
      <c r="BU38" s="370"/>
      <c r="BV38" s="9"/>
      <c r="BW38" s="371">
        <f t="shared" si="4"/>
        <v>12</v>
      </c>
      <c r="BX38" s="371"/>
      <c r="BY38" s="370" t="str">
        <f>IF('各会計、関係団体の財政状況及び健全化判断比率'!B72="","",'各会計、関係団体の財政状況及び健全化判断比率'!B72)</f>
        <v>　(ごみ処理施設事業特別会計)</v>
      </c>
      <c r="BZ38" s="370"/>
      <c r="CA38" s="370"/>
      <c r="CB38" s="370"/>
      <c r="CC38" s="370"/>
      <c r="CD38" s="370"/>
      <c r="CE38" s="370"/>
      <c r="CF38" s="370"/>
      <c r="CG38" s="370"/>
      <c r="CH38" s="370"/>
      <c r="CI38" s="370"/>
      <c r="CJ38" s="370"/>
      <c r="CK38" s="370"/>
      <c r="CL38" s="370"/>
      <c r="CM38" s="370"/>
      <c r="CN38" s="9"/>
      <c r="CO38" s="371" t="str">
        <f t="shared" si="5"/>
        <v/>
      </c>
      <c r="CP38" s="371"/>
      <c r="CQ38" s="370" t="str">
        <f>IF('各会計、関係団体の財政状況及び健全化判断比率'!BS11="","",'各会計、関係団体の財政状況及び健全化判断比率'!BS11)</f>
        <v/>
      </c>
      <c r="CR38" s="370"/>
      <c r="CS38" s="370"/>
      <c r="CT38" s="370"/>
      <c r="CU38" s="370"/>
      <c r="CV38" s="370"/>
      <c r="CW38" s="370"/>
      <c r="CX38" s="370"/>
      <c r="CY38" s="370"/>
      <c r="CZ38" s="370"/>
      <c r="DA38" s="370"/>
      <c r="DB38" s="370"/>
      <c r="DC38" s="370"/>
      <c r="DD38" s="370"/>
      <c r="DE38" s="370"/>
      <c r="DF38" s="8"/>
      <c r="DG38" s="372" t="str">
        <f>IF('各会計、関係団体の財政状況及び健全化判断比率'!BR11="","",'各会計、関係団体の財政状況及び健全化判断比率'!BR11)</f>
        <v/>
      </c>
      <c r="DH38" s="372"/>
      <c r="DI38" s="21"/>
    </row>
    <row r="39" spans="1:113" ht="32.25" customHeight="1" x14ac:dyDescent="0.15">
      <c r="A39" s="2"/>
      <c r="B39" s="5"/>
      <c r="C39" s="371" t="str">
        <f t="shared" si="0"/>
        <v/>
      </c>
      <c r="D39" s="371"/>
      <c r="E39" s="370" t="str">
        <f>IF('各会計、関係団体の財政状況及び健全化判断比率'!B12="","",'各会計、関係団体の財政状況及び健全化判断比率'!B12)</f>
        <v/>
      </c>
      <c r="F39" s="370"/>
      <c r="G39" s="370"/>
      <c r="H39" s="370"/>
      <c r="I39" s="370"/>
      <c r="J39" s="370"/>
      <c r="K39" s="370"/>
      <c r="L39" s="370"/>
      <c r="M39" s="370"/>
      <c r="N39" s="370"/>
      <c r="O39" s="370"/>
      <c r="P39" s="370"/>
      <c r="Q39" s="370"/>
      <c r="R39" s="370"/>
      <c r="S39" s="370"/>
      <c r="T39" s="9"/>
      <c r="U39" s="371" t="str">
        <f t="shared" si="1"/>
        <v/>
      </c>
      <c r="V39" s="371"/>
      <c r="W39" s="370"/>
      <c r="X39" s="370"/>
      <c r="Y39" s="370"/>
      <c r="Z39" s="370"/>
      <c r="AA39" s="370"/>
      <c r="AB39" s="370"/>
      <c r="AC39" s="370"/>
      <c r="AD39" s="370"/>
      <c r="AE39" s="370"/>
      <c r="AF39" s="370"/>
      <c r="AG39" s="370"/>
      <c r="AH39" s="370"/>
      <c r="AI39" s="370"/>
      <c r="AJ39" s="370"/>
      <c r="AK39" s="370"/>
      <c r="AL39" s="9"/>
      <c r="AM39" s="371" t="str">
        <f t="shared" si="2"/>
        <v/>
      </c>
      <c r="AN39" s="371"/>
      <c r="AO39" s="370"/>
      <c r="AP39" s="370"/>
      <c r="AQ39" s="370"/>
      <c r="AR39" s="370"/>
      <c r="AS39" s="370"/>
      <c r="AT39" s="370"/>
      <c r="AU39" s="370"/>
      <c r="AV39" s="370"/>
      <c r="AW39" s="370"/>
      <c r="AX39" s="370"/>
      <c r="AY39" s="370"/>
      <c r="AZ39" s="370"/>
      <c r="BA39" s="370"/>
      <c r="BB39" s="370"/>
      <c r="BC39" s="370"/>
      <c r="BD39" s="9"/>
      <c r="BE39" s="371" t="str">
        <f t="shared" si="3"/>
        <v/>
      </c>
      <c r="BF39" s="371"/>
      <c r="BG39" s="370"/>
      <c r="BH39" s="370"/>
      <c r="BI39" s="370"/>
      <c r="BJ39" s="370"/>
      <c r="BK39" s="370"/>
      <c r="BL39" s="370"/>
      <c r="BM39" s="370"/>
      <c r="BN39" s="370"/>
      <c r="BO39" s="370"/>
      <c r="BP39" s="370"/>
      <c r="BQ39" s="370"/>
      <c r="BR39" s="370"/>
      <c r="BS39" s="370"/>
      <c r="BT39" s="370"/>
      <c r="BU39" s="370"/>
      <c r="BV39" s="9"/>
      <c r="BW39" s="371">
        <f t="shared" si="4"/>
        <v>13</v>
      </c>
      <c r="BX39" s="371"/>
      <c r="BY39" s="370" t="str">
        <f>IF('各会計、関係団体の財政状況及び健全化判断比率'!B73="","",'各会計、関係団体の財政状況及び健全化判断比率'!B73)</f>
        <v>長野市町村自治振興組合</v>
      </c>
      <c r="BZ39" s="370"/>
      <c r="CA39" s="370"/>
      <c r="CB39" s="370"/>
      <c r="CC39" s="370"/>
      <c r="CD39" s="370"/>
      <c r="CE39" s="370"/>
      <c r="CF39" s="370"/>
      <c r="CG39" s="370"/>
      <c r="CH39" s="370"/>
      <c r="CI39" s="370"/>
      <c r="CJ39" s="370"/>
      <c r="CK39" s="370"/>
      <c r="CL39" s="370"/>
      <c r="CM39" s="370"/>
      <c r="CN39" s="9"/>
      <c r="CO39" s="371" t="str">
        <f t="shared" si="5"/>
        <v/>
      </c>
      <c r="CP39" s="371"/>
      <c r="CQ39" s="370" t="str">
        <f>IF('各会計、関係団体の財政状況及び健全化判断比率'!BS12="","",'各会計、関係団体の財政状況及び健全化判断比率'!BS12)</f>
        <v/>
      </c>
      <c r="CR39" s="370"/>
      <c r="CS39" s="370"/>
      <c r="CT39" s="370"/>
      <c r="CU39" s="370"/>
      <c r="CV39" s="370"/>
      <c r="CW39" s="370"/>
      <c r="CX39" s="370"/>
      <c r="CY39" s="370"/>
      <c r="CZ39" s="370"/>
      <c r="DA39" s="370"/>
      <c r="DB39" s="370"/>
      <c r="DC39" s="370"/>
      <c r="DD39" s="370"/>
      <c r="DE39" s="370"/>
      <c r="DF39" s="8"/>
      <c r="DG39" s="372" t="str">
        <f>IF('各会計、関係団体の財政状況及び健全化判断比率'!BR12="","",'各会計、関係団体の財政状況及び健全化判断比率'!BR12)</f>
        <v/>
      </c>
      <c r="DH39" s="372"/>
      <c r="DI39" s="21"/>
    </row>
    <row r="40" spans="1:113" ht="32.25" customHeight="1" x14ac:dyDescent="0.15">
      <c r="A40" s="2"/>
      <c r="B40" s="5"/>
      <c r="C40" s="371" t="str">
        <f t="shared" si="0"/>
        <v/>
      </c>
      <c r="D40" s="371"/>
      <c r="E40" s="370" t="str">
        <f>IF('各会計、関係団体の財政状況及び健全化判断比率'!B13="","",'各会計、関係団体の財政状況及び健全化判断比率'!B13)</f>
        <v/>
      </c>
      <c r="F40" s="370"/>
      <c r="G40" s="370"/>
      <c r="H40" s="370"/>
      <c r="I40" s="370"/>
      <c r="J40" s="370"/>
      <c r="K40" s="370"/>
      <c r="L40" s="370"/>
      <c r="M40" s="370"/>
      <c r="N40" s="370"/>
      <c r="O40" s="370"/>
      <c r="P40" s="370"/>
      <c r="Q40" s="370"/>
      <c r="R40" s="370"/>
      <c r="S40" s="370"/>
      <c r="T40" s="9"/>
      <c r="U40" s="371" t="str">
        <f t="shared" si="1"/>
        <v/>
      </c>
      <c r="V40" s="371"/>
      <c r="W40" s="370"/>
      <c r="X40" s="370"/>
      <c r="Y40" s="370"/>
      <c r="Z40" s="370"/>
      <c r="AA40" s="370"/>
      <c r="AB40" s="370"/>
      <c r="AC40" s="370"/>
      <c r="AD40" s="370"/>
      <c r="AE40" s="370"/>
      <c r="AF40" s="370"/>
      <c r="AG40" s="370"/>
      <c r="AH40" s="370"/>
      <c r="AI40" s="370"/>
      <c r="AJ40" s="370"/>
      <c r="AK40" s="370"/>
      <c r="AL40" s="9"/>
      <c r="AM40" s="371" t="str">
        <f t="shared" si="2"/>
        <v/>
      </c>
      <c r="AN40" s="371"/>
      <c r="AO40" s="370"/>
      <c r="AP40" s="370"/>
      <c r="AQ40" s="370"/>
      <c r="AR40" s="370"/>
      <c r="AS40" s="370"/>
      <c r="AT40" s="370"/>
      <c r="AU40" s="370"/>
      <c r="AV40" s="370"/>
      <c r="AW40" s="370"/>
      <c r="AX40" s="370"/>
      <c r="AY40" s="370"/>
      <c r="AZ40" s="370"/>
      <c r="BA40" s="370"/>
      <c r="BB40" s="370"/>
      <c r="BC40" s="370"/>
      <c r="BD40" s="9"/>
      <c r="BE40" s="371" t="str">
        <f t="shared" si="3"/>
        <v/>
      </c>
      <c r="BF40" s="371"/>
      <c r="BG40" s="370"/>
      <c r="BH40" s="370"/>
      <c r="BI40" s="370"/>
      <c r="BJ40" s="370"/>
      <c r="BK40" s="370"/>
      <c r="BL40" s="370"/>
      <c r="BM40" s="370"/>
      <c r="BN40" s="370"/>
      <c r="BO40" s="370"/>
      <c r="BP40" s="370"/>
      <c r="BQ40" s="370"/>
      <c r="BR40" s="370"/>
      <c r="BS40" s="370"/>
      <c r="BT40" s="370"/>
      <c r="BU40" s="370"/>
      <c r="BV40" s="9"/>
      <c r="BW40" s="371">
        <f t="shared" si="4"/>
        <v>14</v>
      </c>
      <c r="BX40" s="371"/>
      <c r="BY40" s="370" t="str">
        <f>IF('各会計、関係団体の財政状況及び健全化判断比率'!B74="","",'各会計、関係団体の財政状況及び健全化判断比率'!B74)</f>
        <v>長野県後期高齢者医療広域連合</v>
      </c>
      <c r="BZ40" s="370"/>
      <c r="CA40" s="370"/>
      <c r="CB40" s="370"/>
      <c r="CC40" s="370"/>
      <c r="CD40" s="370"/>
      <c r="CE40" s="370"/>
      <c r="CF40" s="370"/>
      <c r="CG40" s="370"/>
      <c r="CH40" s="370"/>
      <c r="CI40" s="370"/>
      <c r="CJ40" s="370"/>
      <c r="CK40" s="370"/>
      <c r="CL40" s="370"/>
      <c r="CM40" s="370"/>
      <c r="CN40" s="9"/>
      <c r="CO40" s="371" t="str">
        <f t="shared" si="5"/>
        <v/>
      </c>
      <c r="CP40" s="371"/>
      <c r="CQ40" s="370" t="str">
        <f>IF('各会計、関係団体の財政状況及び健全化判断比率'!BS13="","",'各会計、関係団体の財政状況及び健全化判断比率'!BS13)</f>
        <v/>
      </c>
      <c r="CR40" s="370"/>
      <c r="CS40" s="370"/>
      <c r="CT40" s="370"/>
      <c r="CU40" s="370"/>
      <c r="CV40" s="370"/>
      <c r="CW40" s="370"/>
      <c r="CX40" s="370"/>
      <c r="CY40" s="370"/>
      <c r="CZ40" s="370"/>
      <c r="DA40" s="370"/>
      <c r="DB40" s="370"/>
      <c r="DC40" s="370"/>
      <c r="DD40" s="370"/>
      <c r="DE40" s="370"/>
      <c r="DF40" s="8"/>
      <c r="DG40" s="372" t="str">
        <f>IF('各会計、関係団体の財政状況及び健全化判断比率'!BR13="","",'各会計、関係団体の財政状況及び健全化判断比率'!BR13)</f>
        <v/>
      </c>
      <c r="DH40" s="372"/>
      <c r="DI40" s="21"/>
    </row>
    <row r="41" spans="1:113" ht="32.25" customHeight="1" x14ac:dyDescent="0.15">
      <c r="A41" s="2"/>
      <c r="B41" s="5"/>
      <c r="C41" s="371" t="str">
        <f t="shared" si="0"/>
        <v/>
      </c>
      <c r="D41" s="371"/>
      <c r="E41" s="370" t="str">
        <f>IF('各会計、関係団体の財政状況及び健全化判断比率'!B14="","",'各会計、関係団体の財政状況及び健全化判断比率'!B14)</f>
        <v/>
      </c>
      <c r="F41" s="370"/>
      <c r="G41" s="370"/>
      <c r="H41" s="370"/>
      <c r="I41" s="370"/>
      <c r="J41" s="370"/>
      <c r="K41" s="370"/>
      <c r="L41" s="370"/>
      <c r="M41" s="370"/>
      <c r="N41" s="370"/>
      <c r="O41" s="370"/>
      <c r="P41" s="370"/>
      <c r="Q41" s="370"/>
      <c r="R41" s="370"/>
      <c r="S41" s="370"/>
      <c r="T41" s="9"/>
      <c r="U41" s="371" t="str">
        <f t="shared" si="1"/>
        <v/>
      </c>
      <c r="V41" s="371"/>
      <c r="W41" s="370"/>
      <c r="X41" s="370"/>
      <c r="Y41" s="370"/>
      <c r="Z41" s="370"/>
      <c r="AA41" s="370"/>
      <c r="AB41" s="370"/>
      <c r="AC41" s="370"/>
      <c r="AD41" s="370"/>
      <c r="AE41" s="370"/>
      <c r="AF41" s="370"/>
      <c r="AG41" s="370"/>
      <c r="AH41" s="370"/>
      <c r="AI41" s="370"/>
      <c r="AJ41" s="370"/>
      <c r="AK41" s="370"/>
      <c r="AL41" s="9"/>
      <c r="AM41" s="371" t="str">
        <f t="shared" si="2"/>
        <v/>
      </c>
      <c r="AN41" s="371"/>
      <c r="AO41" s="370"/>
      <c r="AP41" s="370"/>
      <c r="AQ41" s="370"/>
      <c r="AR41" s="370"/>
      <c r="AS41" s="370"/>
      <c r="AT41" s="370"/>
      <c r="AU41" s="370"/>
      <c r="AV41" s="370"/>
      <c r="AW41" s="370"/>
      <c r="AX41" s="370"/>
      <c r="AY41" s="370"/>
      <c r="AZ41" s="370"/>
      <c r="BA41" s="370"/>
      <c r="BB41" s="370"/>
      <c r="BC41" s="370"/>
      <c r="BD41" s="9"/>
      <c r="BE41" s="371" t="str">
        <f t="shared" si="3"/>
        <v/>
      </c>
      <c r="BF41" s="371"/>
      <c r="BG41" s="370"/>
      <c r="BH41" s="370"/>
      <c r="BI41" s="370"/>
      <c r="BJ41" s="370"/>
      <c r="BK41" s="370"/>
      <c r="BL41" s="370"/>
      <c r="BM41" s="370"/>
      <c r="BN41" s="370"/>
      <c r="BO41" s="370"/>
      <c r="BP41" s="370"/>
      <c r="BQ41" s="370"/>
      <c r="BR41" s="370"/>
      <c r="BS41" s="370"/>
      <c r="BT41" s="370"/>
      <c r="BU41" s="370"/>
      <c r="BV41" s="9"/>
      <c r="BW41" s="371">
        <f t="shared" si="4"/>
        <v>15</v>
      </c>
      <c r="BX41" s="371"/>
      <c r="BY41" s="370" t="str">
        <f>IF('各会計、関係団体の財政状況及び健全化判断比率'!B75="","",'各会計、関係団体の財政状況及び健全化判断比率'!B75)</f>
        <v>(一般会計）</v>
      </c>
      <c r="BZ41" s="370"/>
      <c r="CA41" s="370"/>
      <c r="CB41" s="370"/>
      <c r="CC41" s="370"/>
      <c r="CD41" s="370"/>
      <c r="CE41" s="370"/>
      <c r="CF41" s="370"/>
      <c r="CG41" s="370"/>
      <c r="CH41" s="370"/>
      <c r="CI41" s="370"/>
      <c r="CJ41" s="370"/>
      <c r="CK41" s="370"/>
      <c r="CL41" s="370"/>
      <c r="CM41" s="370"/>
      <c r="CN41" s="9"/>
      <c r="CO41" s="371" t="str">
        <f t="shared" si="5"/>
        <v/>
      </c>
      <c r="CP41" s="371"/>
      <c r="CQ41" s="370" t="str">
        <f>IF('各会計、関係団体の財政状況及び健全化判断比率'!BS14="","",'各会計、関係団体の財政状況及び健全化判断比率'!BS14)</f>
        <v/>
      </c>
      <c r="CR41" s="370"/>
      <c r="CS41" s="370"/>
      <c r="CT41" s="370"/>
      <c r="CU41" s="370"/>
      <c r="CV41" s="370"/>
      <c r="CW41" s="370"/>
      <c r="CX41" s="370"/>
      <c r="CY41" s="370"/>
      <c r="CZ41" s="370"/>
      <c r="DA41" s="370"/>
      <c r="DB41" s="370"/>
      <c r="DC41" s="370"/>
      <c r="DD41" s="370"/>
      <c r="DE41" s="370"/>
      <c r="DF41" s="8"/>
      <c r="DG41" s="372" t="str">
        <f>IF('各会計、関係団体の財政状況及び健全化判断比率'!BR14="","",'各会計、関係団体の財政状況及び健全化判断比率'!BR14)</f>
        <v/>
      </c>
      <c r="DH41" s="372"/>
      <c r="DI41" s="21"/>
    </row>
    <row r="42" spans="1:113" ht="32.25" customHeight="1" x14ac:dyDescent="0.15">
      <c r="B42" s="5"/>
      <c r="C42" s="371" t="str">
        <f t="shared" si="0"/>
        <v/>
      </c>
      <c r="D42" s="371"/>
      <c r="E42" s="370" t="str">
        <f>IF('各会計、関係団体の財政状況及び健全化判断比率'!B15="","",'各会計、関係団体の財政状況及び健全化判断比率'!B15)</f>
        <v/>
      </c>
      <c r="F42" s="370"/>
      <c r="G42" s="370"/>
      <c r="H42" s="370"/>
      <c r="I42" s="370"/>
      <c r="J42" s="370"/>
      <c r="K42" s="370"/>
      <c r="L42" s="370"/>
      <c r="M42" s="370"/>
      <c r="N42" s="370"/>
      <c r="O42" s="370"/>
      <c r="P42" s="370"/>
      <c r="Q42" s="370"/>
      <c r="R42" s="370"/>
      <c r="S42" s="370"/>
      <c r="T42" s="9"/>
      <c r="U42" s="371" t="str">
        <f t="shared" si="1"/>
        <v/>
      </c>
      <c r="V42" s="371"/>
      <c r="W42" s="370"/>
      <c r="X42" s="370"/>
      <c r="Y42" s="370"/>
      <c r="Z42" s="370"/>
      <c r="AA42" s="370"/>
      <c r="AB42" s="370"/>
      <c r="AC42" s="370"/>
      <c r="AD42" s="370"/>
      <c r="AE42" s="370"/>
      <c r="AF42" s="370"/>
      <c r="AG42" s="370"/>
      <c r="AH42" s="370"/>
      <c r="AI42" s="370"/>
      <c r="AJ42" s="370"/>
      <c r="AK42" s="370"/>
      <c r="AL42" s="9"/>
      <c r="AM42" s="371" t="str">
        <f t="shared" si="2"/>
        <v/>
      </c>
      <c r="AN42" s="371"/>
      <c r="AO42" s="370"/>
      <c r="AP42" s="370"/>
      <c r="AQ42" s="370"/>
      <c r="AR42" s="370"/>
      <c r="AS42" s="370"/>
      <c r="AT42" s="370"/>
      <c r="AU42" s="370"/>
      <c r="AV42" s="370"/>
      <c r="AW42" s="370"/>
      <c r="AX42" s="370"/>
      <c r="AY42" s="370"/>
      <c r="AZ42" s="370"/>
      <c r="BA42" s="370"/>
      <c r="BB42" s="370"/>
      <c r="BC42" s="370"/>
      <c r="BD42" s="9"/>
      <c r="BE42" s="371" t="str">
        <f t="shared" si="3"/>
        <v/>
      </c>
      <c r="BF42" s="371"/>
      <c r="BG42" s="370"/>
      <c r="BH42" s="370"/>
      <c r="BI42" s="370"/>
      <c r="BJ42" s="370"/>
      <c r="BK42" s="370"/>
      <c r="BL42" s="370"/>
      <c r="BM42" s="370"/>
      <c r="BN42" s="370"/>
      <c r="BO42" s="370"/>
      <c r="BP42" s="370"/>
      <c r="BQ42" s="370"/>
      <c r="BR42" s="370"/>
      <c r="BS42" s="370"/>
      <c r="BT42" s="370"/>
      <c r="BU42" s="370"/>
      <c r="BV42" s="9"/>
      <c r="BW42" s="371">
        <f t="shared" si="4"/>
        <v>16</v>
      </c>
      <c r="BX42" s="371"/>
      <c r="BY42" s="370" t="str">
        <f>IF('各会計、関係団体の財政状況及び健全化判断比率'!B76="","",'各会計、関係団体の財政状況及び健全化判断比率'!B76)</f>
        <v>（後期高齢者医療事業会計）</v>
      </c>
      <c r="BZ42" s="370"/>
      <c r="CA42" s="370"/>
      <c r="CB42" s="370"/>
      <c r="CC42" s="370"/>
      <c r="CD42" s="370"/>
      <c r="CE42" s="370"/>
      <c r="CF42" s="370"/>
      <c r="CG42" s="370"/>
      <c r="CH42" s="370"/>
      <c r="CI42" s="370"/>
      <c r="CJ42" s="370"/>
      <c r="CK42" s="370"/>
      <c r="CL42" s="370"/>
      <c r="CM42" s="370"/>
      <c r="CN42" s="9"/>
      <c r="CO42" s="371" t="str">
        <f t="shared" si="5"/>
        <v/>
      </c>
      <c r="CP42" s="371"/>
      <c r="CQ42" s="370" t="str">
        <f>IF('各会計、関係団体の財政状況及び健全化判断比率'!BS15="","",'各会計、関係団体の財政状況及び健全化判断比率'!BS15)</f>
        <v/>
      </c>
      <c r="CR42" s="370"/>
      <c r="CS42" s="370"/>
      <c r="CT42" s="370"/>
      <c r="CU42" s="370"/>
      <c r="CV42" s="370"/>
      <c r="CW42" s="370"/>
      <c r="CX42" s="370"/>
      <c r="CY42" s="370"/>
      <c r="CZ42" s="370"/>
      <c r="DA42" s="370"/>
      <c r="DB42" s="370"/>
      <c r="DC42" s="370"/>
      <c r="DD42" s="370"/>
      <c r="DE42" s="370"/>
      <c r="DF42" s="8"/>
      <c r="DG42" s="372" t="str">
        <f>IF('各会計、関係団体の財政状況及び健全化判断比率'!BR15="","",'各会計、関係団体の財政状況及び健全化判断比率'!BR15)</f>
        <v/>
      </c>
      <c r="DH42" s="372"/>
      <c r="DI42" s="21"/>
    </row>
    <row r="43" spans="1:113" ht="32.25" customHeight="1" x14ac:dyDescent="0.15">
      <c r="B43" s="5"/>
      <c r="C43" s="371" t="str">
        <f t="shared" si="0"/>
        <v/>
      </c>
      <c r="D43" s="371"/>
      <c r="E43" s="370" t="str">
        <f>IF('各会計、関係団体の財政状況及び健全化判断比率'!B16="","",'各会計、関係団体の財政状況及び健全化判断比率'!B16)</f>
        <v/>
      </c>
      <c r="F43" s="370"/>
      <c r="G43" s="370"/>
      <c r="H43" s="370"/>
      <c r="I43" s="370"/>
      <c r="J43" s="370"/>
      <c r="K43" s="370"/>
      <c r="L43" s="370"/>
      <c r="M43" s="370"/>
      <c r="N43" s="370"/>
      <c r="O43" s="370"/>
      <c r="P43" s="370"/>
      <c r="Q43" s="370"/>
      <c r="R43" s="370"/>
      <c r="S43" s="370"/>
      <c r="T43" s="9"/>
      <c r="U43" s="371" t="str">
        <f t="shared" si="1"/>
        <v/>
      </c>
      <c r="V43" s="371"/>
      <c r="W43" s="370"/>
      <c r="X43" s="370"/>
      <c r="Y43" s="370"/>
      <c r="Z43" s="370"/>
      <c r="AA43" s="370"/>
      <c r="AB43" s="370"/>
      <c r="AC43" s="370"/>
      <c r="AD43" s="370"/>
      <c r="AE43" s="370"/>
      <c r="AF43" s="370"/>
      <c r="AG43" s="370"/>
      <c r="AH43" s="370"/>
      <c r="AI43" s="370"/>
      <c r="AJ43" s="370"/>
      <c r="AK43" s="370"/>
      <c r="AL43" s="9"/>
      <c r="AM43" s="371" t="str">
        <f t="shared" si="2"/>
        <v/>
      </c>
      <c r="AN43" s="371"/>
      <c r="AO43" s="370"/>
      <c r="AP43" s="370"/>
      <c r="AQ43" s="370"/>
      <c r="AR43" s="370"/>
      <c r="AS43" s="370"/>
      <c r="AT43" s="370"/>
      <c r="AU43" s="370"/>
      <c r="AV43" s="370"/>
      <c r="AW43" s="370"/>
      <c r="AX43" s="370"/>
      <c r="AY43" s="370"/>
      <c r="AZ43" s="370"/>
      <c r="BA43" s="370"/>
      <c r="BB43" s="370"/>
      <c r="BC43" s="370"/>
      <c r="BD43" s="9"/>
      <c r="BE43" s="371" t="str">
        <f t="shared" si="3"/>
        <v/>
      </c>
      <c r="BF43" s="371"/>
      <c r="BG43" s="370"/>
      <c r="BH43" s="370"/>
      <c r="BI43" s="370"/>
      <c r="BJ43" s="370"/>
      <c r="BK43" s="370"/>
      <c r="BL43" s="370"/>
      <c r="BM43" s="370"/>
      <c r="BN43" s="370"/>
      <c r="BO43" s="370"/>
      <c r="BP43" s="370"/>
      <c r="BQ43" s="370"/>
      <c r="BR43" s="370"/>
      <c r="BS43" s="370"/>
      <c r="BT43" s="370"/>
      <c r="BU43" s="370"/>
      <c r="BV43" s="9"/>
      <c r="BW43" s="371">
        <f t="shared" si="4"/>
        <v>17</v>
      </c>
      <c r="BX43" s="371"/>
      <c r="BY43" s="370" t="str">
        <f>IF('各会計、関係団体の財政状況及び健全化判断比率'!B77="","",'各会計、関係団体の財政状況及び健全化判断比率'!B77)</f>
        <v>長野県市町村総合事務組合</v>
      </c>
      <c r="BZ43" s="370"/>
      <c r="CA43" s="370"/>
      <c r="CB43" s="370"/>
      <c r="CC43" s="370"/>
      <c r="CD43" s="370"/>
      <c r="CE43" s="370"/>
      <c r="CF43" s="370"/>
      <c r="CG43" s="370"/>
      <c r="CH43" s="370"/>
      <c r="CI43" s="370"/>
      <c r="CJ43" s="370"/>
      <c r="CK43" s="370"/>
      <c r="CL43" s="370"/>
      <c r="CM43" s="370"/>
      <c r="CN43" s="9"/>
      <c r="CO43" s="371" t="str">
        <f t="shared" si="5"/>
        <v/>
      </c>
      <c r="CP43" s="371"/>
      <c r="CQ43" s="370" t="str">
        <f>IF('各会計、関係団体の財政状況及び健全化判断比率'!BS16="","",'各会計、関係団体の財政状況及び健全化判断比率'!BS16)</f>
        <v/>
      </c>
      <c r="CR43" s="370"/>
      <c r="CS43" s="370"/>
      <c r="CT43" s="370"/>
      <c r="CU43" s="370"/>
      <c r="CV43" s="370"/>
      <c r="CW43" s="370"/>
      <c r="CX43" s="370"/>
      <c r="CY43" s="370"/>
      <c r="CZ43" s="370"/>
      <c r="DA43" s="370"/>
      <c r="DB43" s="370"/>
      <c r="DC43" s="370"/>
      <c r="DD43" s="370"/>
      <c r="DE43" s="370"/>
      <c r="DF43" s="8"/>
      <c r="DG43" s="372" t="str">
        <f>IF('各会計、関係団体の財政状況及び健全化判断比率'!BR16="","",'各会計、関係団体の財政状況及び健全化判断比率'!BR16)</f>
        <v/>
      </c>
      <c r="DH43" s="37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262</v>
      </c>
      <c r="E46" s="1" t="s">
        <v>188</v>
      </c>
    </row>
    <row r="47" spans="1:113" x14ac:dyDescent="0.15">
      <c r="E47" s="1" t="s">
        <v>263</v>
      </c>
    </row>
    <row r="48" spans="1:113" x14ac:dyDescent="0.15">
      <c r="E48" s="1" t="s">
        <v>264</v>
      </c>
    </row>
    <row r="49" spans="5:5" x14ac:dyDescent="0.15">
      <c r="E49" s="1" t="s">
        <v>266</v>
      </c>
    </row>
    <row r="50" spans="5:5" x14ac:dyDescent="0.15">
      <c r="E50" s="1" t="s">
        <v>267</v>
      </c>
    </row>
    <row r="51" spans="5:5" x14ac:dyDescent="0.15">
      <c r="E51" s="1" t="s">
        <v>271</v>
      </c>
    </row>
    <row r="52" spans="5:5" x14ac:dyDescent="0.15">
      <c r="E52" s="1" t="s">
        <v>79</v>
      </c>
    </row>
    <row r="53" spans="5:5" x14ac:dyDescent="0.15"/>
    <row r="54" spans="5:5" x14ac:dyDescent="0.15"/>
    <row r="55" spans="5:5" x14ac:dyDescent="0.15"/>
    <row r="56" spans="5:5" x14ac:dyDescent="0.15"/>
  </sheetData>
  <sheetProtection password="851F"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7"/>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2</v>
      </c>
      <c r="K32" s="208"/>
      <c r="L32" s="208"/>
      <c r="M32" s="208"/>
      <c r="N32" s="208"/>
      <c r="O32" s="208"/>
      <c r="P32" s="208"/>
    </row>
    <row r="33" spans="1:16" ht="39" customHeight="1" x14ac:dyDescent="0.2">
      <c r="A33" s="208"/>
      <c r="B33" s="209" t="s">
        <v>20</v>
      </c>
      <c r="C33" s="215"/>
      <c r="D33" s="215"/>
      <c r="E33" s="217" t="s">
        <v>4</v>
      </c>
      <c r="F33" s="218" t="s">
        <v>502</v>
      </c>
      <c r="G33" s="223" t="s">
        <v>375</v>
      </c>
      <c r="H33" s="223" t="s">
        <v>183</v>
      </c>
      <c r="I33" s="223" t="s">
        <v>503</v>
      </c>
      <c r="J33" s="227" t="s">
        <v>195</v>
      </c>
      <c r="K33" s="208"/>
      <c r="L33" s="208"/>
      <c r="M33" s="208"/>
      <c r="N33" s="208"/>
      <c r="O33" s="208"/>
      <c r="P33" s="208"/>
    </row>
    <row r="34" spans="1:16" ht="39" customHeight="1" x14ac:dyDescent="0.15">
      <c r="A34" s="208"/>
      <c r="B34" s="210"/>
      <c r="C34" s="1013" t="s">
        <v>369</v>
      </c>
      <c r="D34" s="1013"/>
      <c r="E34" s="1014"/>
      <c r="F34" s="219">
        <v>10.36</v>
      </c>
      <c r="G34" s="224">
        <v>17.690000000000001</v>
      </c>
      <c r="H34" s="224">
        <v>12.53</v>
      </c>
      <c r="I34" s="224">
        <v>18.43</v>
      </c>
      <c r="J34" s="228">
        <v>15.44</v>
      </c>
      <c r="K34" s="208"/>
      <c r="L34" s="208"/>
      <c r="M34" s="208"/>
      <c r="N34" s="208"/>
      <c r="O34" s="208"/>
      <c r="P34" s="208"/>
    </row>
    <row r="35" spans="1:16" ht="39" customHeight="1" x14ac:dyDescent="0.15">
      <c r="A35" s="208"/>
      <c r="B35" s="211"/>
      <c r="C35" s="1009" t="s">
        <v>425</v>
      </c>
      <c r="D35" s="1009"/>
      <c r="E35" s="1010"/>
      <c r="F35" s="220">
        <v>2.5499999999999998</v>
      </c>
      <c r="G35" s="225">
        <v>2.31</v>
      </c>
      <c r="H35" s="225">
        <v>1.97</v>
      </c>
      <c r="I35" s="225">
        <v>0.93</v>
      </c>
      <c r="J35" s="229">
        <v>1.73</v>
      </c>
      <c r="K35" s="208"/>
      <c r="L35" s="208"/>
      <c r="M35" s="208"/>
      <c r="N35" s="208"/>
      <c r="O35" s="208"/>
      <c r="P35" s="208"/>
    </row>
    <row r="36" spans="1:16" ht="39" customHeight="1" x14ac:dyDescent="0.15">
      <c r="A36" s="208"/>
      <c r="B36" s="211"/>
      <c r="C36" s="1009" t="s">
        <v>430</v>
      </c>
      <c r="D36" s="1009"/>
      <c r="E36" s="1010"/>
      <c r="F36" s="220">
        <v>0.35</v>
      </c>
      <c r="G36" s="225">
        <v>0.62</v>
      </c>
      <c r="H36" s="225">
        <v>0.61</v>
      </c>
      <c r="I36" s="225">
        <v>0.28000000000000003</v>
      </c>
      <c r="J36" s="229">
        <v>0.43</v>
      </c>
      <c r="K36" s="208"/>
      <c r="L36" s="208"/>
      <c r="M36" s="208"/>
      <c r="N36" s="208"/>
      <c r="O36" s="208"/>
      <c r="P36" s="208"/>
    </row>
    <row r="37" spans="1:16" ht="39" customHeight="1" x14ac:dyDescent="0.15">
      <c r="A37" s="208"/>
      <c r="B37" s="211"/>
      <c r="C37" s="1009" t="s">
        <v>278</v>
      </c>
      <c r="D37" s="1009"/>
      <c r="E37" s="1010"/>
      <c r="F37" s="220">
        <v>0.17</v>
      </c>
      <c r="G37" s="225">
        <v>0.26</v>
      </c>
      <c r="H37" s="225">
        <v>0.19</v>
      </c>
      <c r="I37" s="225">
        <v>0.23</v>
      </c>
      <c r="J37" s="229">
        <v>0.22</v>
      </c>
      <c r="K37" s="208"/>
      <c r="L37" s="208"/>
      <c r="M37" s="208"/>
      <c r="N37" s="208"/>
      <c r="O37" s="208"/>
      <c r="P37" s="208"/>
    </row>
    <row r="38" spans="1:16" ht="39" customHeight="1" x14ac:dyDescent="0.15">
      <c r="A38" s="208"/>
      <c r="B38" s="211"/>
      <c r="C38" s="1009" t="s">
        <v>480</v>
      </c>
      <c r="D38" s="1009"/>
      <c r="E38" s="1010"/>
      <c r="F38" s="220">
        <v>0.04</v>
      </c>
      <c r="G38" s="225">
        <v>0.02</v>
      </c>
      <c r="H38" s="225">
        <v>0.01</v>
      </c>
      <c r="I38" s="225">
        <v>0.02</v>
      </c>
      <c r="J38" s="229">
        <v>0.05</v>
      </c>
      <c r="K38" s="208"/>
      <c r="L38" s="208"/>
      <c r="M38" s="208"/>
      <c r="N38" s="208"/>
      <c r="O38" s="208"/>
      <c r="P38" s="208"/>
    </row>
    <row r="39" spans="1:16" ht="39" customHeight="1" x14ac:dyDescent="0.15">
      <c r="A39" s="208"/>
      <c r="B39" s="211"/>
      <c r="C39" s="1009" t="s">
        <v>426</v>
      </c>
      <c r="D39" s="1009"/>
      <c r="E39" s="1010"/>
      <c r="F39" s="220">
        <v>0</v>
      </c>
      <c r="G39" s="225">
        <v>0</v>
      </c>
      <c r="H39" s="225">
        <v>0</v>
      </c>
      <c r="I39" s="225">
        <v>0.26</v>
      </c>
      <c r="J39" s="229">
        <v>0.03</v>
      </c>
      <c r="K39" s="208"/>
      <c r="L39" s="208"/>
      <c r="M39" s="208"/>
      <c r="N39" s="208"/>
      <c r="O39" s="208"/>
      <c r="P39" s="208"/>
    </row>
    <row r="40" spans="1:16" ht="39" customHeight="1" x14ac:dyDescent="0.15">
      <c r="A40" s="208"/>
      <c r="B40" s="211"/>
      <c r="C40" s="1009" t="s">
        <v>427</v>
      </c>
      <c r="D40" s="1009"/>
      <c r="E40" s="1010"/>
      <c r="F40" s="220">
        <v>0</v>
      </c>
      <c r="G40" s="225">
        <v>0</v>
      </c>
      <c r="H40" s="225">
        <v>0</v>
      </c>
      <c r="I40" s="225">
        <v>0</v>
      </c>
      <c r="J40" s="229">
        <v>0</v>
      </c>
      <c r="K40" s="208"/>
      <c r="L40" s="208"/>
      <c r="M40" s="208"/>
      <c r="N40" s="208"/>
      <c r="O40" s="208"/>
      <c r="P40" s="208"/>
    </row>
    <row r="41" spans="1:16" ht="39" customHeight="1" x14ac:dyDescent="0.15">
      <c r="A41" s="208"/>
      <c r="B41" s="211"/>
      <c r="C41" s="1009"/>
      <c r="D41" s="1009"/>
      <c r="E41" s="1010"/>
      <c r="F41" s="220"/>
      <c r="G41" s="225"/>
      <c r="H41" s="225"/>
      <c r="I41" s="225"/>
      <c r="J41" s="229"/>
      <c r="K41" s="208"/>
      <c r="L41" s="208"/>
      <c r="M41" s="208"/>
      <c r="N41" s="208"/>
      <c r="O41" s="208"/>
      <c r="P41" s="208"/>
    </row>
    <row r="42" spans="1:16" ht="39" customHeight="1" x14ac:dyDescent="0.15">
      <c r="A42" s="208"/>
      <c r="B42" s="212"/>
      <c r="C42" s="1009" t="s">
        <v>41</v>
      </c>
      <c r="D42" s="1009"/>
      <c r="E42" s="1010"/>
      <c r="F42" s="220" t="s">
        <v>144</v>
      </c>
      <c r="G42" s="225" t="s">
        <v>144</v>
      </c>
      <c r="H42" s="225" t="s">
        <v>144</v>
      </c>
      <c r="I42" s="225" t="s">
        <v>144</v>
      </c>
      <c r="J42" s="229" t="s">
        <v>144</v>
      </c>
      <c r="K42" s="208"/>
      <c r="L42" s="208"/>
      <c r="M42" s="208"/>
      <c r="N42" s="208"/>
      <c r="O42" s="208"/>
      <c r="P42" s="208"/>
    </row>
    <row r="43" spans="1:16" ht="39" customHeight="1" x14ac:dyDescent="0.15">
      <c r="A43" s="208"/>
      <c r="B43" s="213"/>
      <c r="C43" s="1011" t="s">
        <v>504</v>
      </c>
      <c r="D43" s="1011"/>
      <c r="E43" s="1012"/>
      <c r="F43" s="221">
        <v>0</v>
      </c>
      <c r="G43" s="226" t="s">
        <v>144</v>
      </c>
      <c r="H43" s="226" t="s">
        <v>144</v>
      </c>
      <c r="I43" s="226" t="s">
        <v>144</v>
      </c>
      <c r="J43" s="230" t="s">
        <v>144</v>
      </c>
      <c r="K43" s="208"/>
      <c r="L43" s="208"/>
      <c r="M43" s="208"/>
      <c r="N43" s="208"/>
      <c r="O43" s="208"/>
      <c r="P43" s="208"/>
    </row>
    <row r="44" spans="1:16" ht="39" customHeight="1" x14ac:dyDescent="0.15">
      <c r="A44" s="208"/>
      <c r="B44" s="214" t="s">
        <v>15</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21</v>
      </c>
      <c r="P43" s="188"/>
      <c r="Q43" s="188"/>
      <c r="R43" s="188"/>
      <c r="S43" s="188"/>
      <c r="T43" s="188"/>
      <c r="U43" s="188"/>
    </row>
    <row r="44" spans="1:21" ht="30.75" customHeight="1" x14ac:dyDescent="0.15">
      <c r="A44" s="188"/>
      <c r="B44" s="231" t="s">
        <v>22</v>
      </c>
      <c r="C44" s="233"/>
      <c r="D44" s="233"/>
      <c r="E44" s="238"/>
      <c r="F44" s="238"/>
      <c r="G44" s="238"/>
      <c r="H44" s="238"/>
      <c r="I44" s="238"/>
      <c r="J44" s="239" t="s">
        <v>4</v>
      </c>
      <c r="K44" s="240" t="s">
        <v>502</v>
      </c>
      <c r="L44" s="244" t="s">
        <v>375</v>
      </c>
      <c r="M44" s="244" t="s">
        <v>183</v>
      </c>
      <c r="N44" s="244" t="s">
        <v>503</v>
      </c>
      <c r="O44" s="249" t="s">
        <v>195</v>
      </c>
      <c r="P44" s="188"/>
      <c r="Q44" s="188"/>
      <c r="R44" s="188"/>
      <c r="S44" s="188"/>
      <c r="T44" s="188"/>
      <c r="U44" s="188"/>
    </row>
    <row r="45" spans="1:21" ht="30.75" customHeight="1" x14ac:dyDescent="0.15">
      <c r="A45" s="188"/>
      <c r="B45" s="1023" t="s">
        <v>23</v>
      </c>
      <c r="C45" s="1024"/>
      <c r="D45" s="234"/>
      <c r="E45" s="1029" t="s">
        <v>24</v>
      </c>
      <c r="F45" s="1029"/>
      <c r="G45" s="1029"/>
      <c r="H45" s="1029"/>
      <c r="I45" s="1029"/>
      <c r="J45" s="1030"/>
      <c r="K45" s="241">
        <v>346</v>
      </c>
      <c r="L45" s="245">
        <v>340</v>
      </c>
      <c r="M45" s="245">
        <v>301</v>
      </c>
      <c r="N45" s="245">
        <v>303</v>
      </c>
      <c r="O45" s="250">
        <v>297</v>
      </c>
      <c r="P45" s="188"/>
      <c r="Q45" s="188"/>
      <c r="R45" s="188"/>
      <c r="S45" s="188"/>
      <c r="T45" s="188"/>
      <c r="U45" s="188"/>
    </row>
    <row r="46" spans="1:21" ht="30.75" customHeight="1" x14ac:dyDescent="0.15">
      <c r="A46" s="188"/>
      <c r="B46" s="1025"/>
      <c r="C46" s="1026"/>
      <c r="D46" s="235"/>
      <c r="E46" s="1015" t="s">
        <v>26</v>
      </c>
      <c r="F46" s="1015"/>
      <c r="G46" s="1015"/>
      <c r="H46" s="1015"/>
      <c r="I46" s="1015"/>
      <c r="J46" s="1016"/>
      <c r="K46" s="242" t="s">
        <v>144</v>
      </c>
      <c r="L46" s="246" t="s">
        <v>144</v>
      </c>
      <c r="M46" s="246" t="s">
        <v>144</v>
      </c>
      <c r="N46" s="246" t="s">
        <v>144</v>
      </c>
      <c r="O46" s="251" t="s">
        <v>144</v>
      </c>
      <c r="P46" s="188"/>
      <c r="Q46" s="188"/>
      <c r="R46" s="188"/>
      <c r="S46" s="188"/>
      <c r="T46" s="188"/>
      <c r="U46" s="188"/>
    </row>
    <row r="47" spans="1:21" ht="30.75" customHeight="1" x14ac:dyDescent="0.15">
      <c r="A47" s="188"/>
      <c r="B47" s="1025"/>
      <c r="C47" s="1026"/>
      <c r="D47" s="235"/>
      <c r="E47" s="1015" t="s">
        <v>32</v>
      </c>
      <c r="F47" s="1015"/>
      <c r="G47" s="1015"/>
      <c r="H47" s="1015"/>
      <c r="I47" s="1015"/>
      <c r="J47" s="1016"/>
      <c r="K47" s="242" t="s">
        <v>144</v>
      </c>
      <c r="L47" s="246" t="s">
        <v>144</v>
      </c>
      <c r="M47" s="246" t="s">
        <v>144</v>
      </c>
      <c r="N47" s="246" t="s">
        <v>144</v>
      </c>
      <c r="O47" s="251" t="s">
        <v>144</v>
      </c>
      <c r="P47" s="188"/>
      <c r="Q47" s="188"/>
      <c r="R47" s="188"/>
      <c r="S47" s="188"/>
      <c r="T47" s="188"/>
      <c r="U47" s="188"/>
    </row>
    <row r="48" spans="1:21" ht="30.75" customHeight="1" x14ac:dyDescent="0.15">
      <c r="A48" s="188"/>
      <c r="B48" s="1025"/>
      <c r="C48" s="1026"/>
      <c r="D48" s="235"/>
      <c r="E48" s="1015" t="s">
        <v>11</v>
      </c>
      <c r="F48" s="1015"/>
      <c r="G48" s="1015"/>
      <c r="H48" s="1015"/>
      <c r="I48" s="1015"/>
      <c r="J48" s="1016"/>
      <c r="K48" s="242">
        <v>238</v>
      </c>
      <c r="L48" s="246">
        <v>233</v>
      </c>
      <c r="M48" s="246">
        <v>226</v>
      </c>
      <c r="N48" s="246">
        <v>219</v>
      </c>
      <c r="O48" s="251">
        <v>199</v>
      </c>
      <c r="P48" s="188"/>
      <c r="Q48" s="188"/>
      <c r="R48" s="188"/>
      <c r="S48" s="188"/>
      <c r="T48" s="188"/>
      <c r="U48" s="188"/>
    </row>
    <row r="49" spans="1:21" ht="30.75" customHeight="1" x14ac:dyDescent="0.15">
      <c r="A49" s="188"/>
      <c r="B49" s="1025"/>
      <c r="C49" s="1026"/>
      <c r="D49" s="235"/>
      <c r="E49" s="1015" t="s">
        <v>36</v>
      </c>
      <c r="F49" s="1015"/>
      <c r="G49" s="1015"/>
      <c r="H49" s="1015"/>
      <c r="I49" s="1015"/>
      <c r="J49" s="1016"/>
      <c r="K49" s="242" t="s">
        <v>144</v>
      </c>
      <c r="L49" s="246" t="s">
        <v>144</v>
      </c>
      <c r="M49" s="246" t="s">
        <v>144</v>
      </c>
      <c r="N49" s="246" t="s">
        <v>144</v>
      </c>
      <c r="O49" s="251" t="s">
        <v>144</v>
      </c>
      <c r="P49" s="188"/>
      <c r="Q49" s="188"/>
      <c r="R49" s="188"/>
      <c r="S49" s="188"/>
      <c r="T49" s="188"/>
      <c r="U49" s="188"/>
    </row>
    <row r="50" spans="1:21" ht="30.75" customHeight="1" x14ac:dyDescent="0.15">
      <c r="A50" s="188"/>
      <c r="B50" s="1025"/>
      <c r="C50" s="1026"/>
      <c r="D50" s="235"/>
      <c r="E50" s="1015" t="s">
        <v>37</v>
      </c>
      <c r="F50" s="1015"/>
      <c r="G50" s="1015"/>
      <c r="H50" s="1015"/>
      <c r="I50" s="1015"/>
      <c r="J50" s="1016"/>
      <c r="K50" s="242" t="s">
        <v>144</v>
      </c>
      <c r="L50" s="246" t="s">
        <v>144</v>
      </c>
      <c r="M50" s="246" t="s">
        <v>144</v>
      </c>
      <c r="N50" s="246" t="s">
        <v>144</v>
      </c>
      <c r="O50" s="251" t="s">
        <v>144</v>
      </c>
      <c r="P50" s="188"/>
      <c r="Q50" s="188"/>
      <c r="R50" s="188"/>
      <c r="S50" s="188"/>
      <c r="T50" s="188"/>
      <c r="U50" s="188"/>
    </row>
    <row r="51" spans="1:21" ht="30.75" customHeight="1" x14ac:dyDescent="0.15">
      <c r="A51" s="188"/>
      <c r="B51" s="1027"/>
      <c r="C51" s="1028"/>
      <c r="D51" s="236"/>
      <c r="E51" s="1015" t="s">
        <v>40</v>
      </c>
      <c r="F51" s="1015"/>
      <c r="G51" s="1015"/>
      <c r="H51" s="1015"/>
      <c r="I51" s="1015"/>
      <c r="J51" s="1016"/>
      <c r="K51" s="242">
        <v>0</v>
      </c>
      <c r="L51" s="246" t="s">
        <v>144</v>
      </c>
      <c r="M51" s="246" t="s">
        <v>144</v>
      </c>
      <c r="N51" s="246">
        <v>0</v>
      </c>
      <c r="O51" s="251">
        <v>0</v>
      </c>
      <c r="P51" s="188"/>
      <c r="Q51" s="188"/>
      <c r="R51" s="188"/>
      <c r="S51" s="188"/>
      <c r="T51" s="188"/>
      <c r="U51" s="188"/>
    </row>
    <row r="52" spans="1:21" ht="30.75" customHeight="1" x14ac:dyDescent="0.15">
      <c r="A52" s="188"/>
      <c r="B52" s="1017" t="s">
        <v>44</v>
      </c>
      <c r="C52" s="1018"/>
      <c r="D52" s="236"/>
      <c r="E52" s="1015" t="s">
        <v>50</v>
      </c>
      <c r="F52" s="1015"/>
      <c r="G52" s="1015"/>
      <c r="H52" s="1015"/>
      <c r="I52" s="1015"/>
      <c r="J52" s="1016"/>
      <c r="K52" s="242">
        <v>393</v>
      </c>
      <c r="L52" s="246">
        <v>402</v>
      </c>
      <c r="M52" s="246">
        <v>386</v>
      </c>
      <c r="N52" s="246">
        <v>390</v>
      </c>
      <c r="O52" s="251">
        <v>374</v>
      </c>
      <c r="P52" s="188"/>
      <c r="Q52" s="188"/>
      <c r="R52" s="188"/>
      <c r="S52" s="188"/>
      <c r="T52" s="188"/>
      <c r="U52" s="188"/>
    </row>
    <row r="53" spans="1:21" ht="30.75" customHeight="1" x14ac:dyDescent="0.15">
      <c r="A53" s="188"/>
      <c r="B53" s="1019" t="s">
        <v>51</v>
      </c>
      <c r="C53" s="1020"/>
      <c r="D53" s="237"/>
      <c r="E53" s="1021" t="s">
        <v>55</v>
      </c>
      <c r="F53" s="1021"/>
      <c r="G53" s="1021"/>
      <c r="H53" s="1021"/>
      <c r="I53" s="1021"/>
      <c r="J53" s="1022"/>
      <c r="K53" s="243">
        <v>191</v>
      </c>
      <c r="L53" s="247">
        <v>171</v>
      </c>
      <c r="M53" s="247">
        <v>141</v>
      </c>
      <c r="N53" s="247">
        <v>132</v>
      </c>
      <c r="O53" s="252">
        <v>122</v>
      </c>
      <c r="P53" s="188"/>
      <c r="Q53" s="188"/>
      <c r="R53" s="188"/>
      <c r="S53" s="188"/>
      <c r="T53" s="188"/>
      <c r="U53" s="188"/>
    </row>
    <row r="54" spans="1:21" ht="24" customHeight="1" x14ac:dyDescent="0.15">
      <c r="A54" s="188"/>
      <c r="B54" s="232" t="s">
        <v>56</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21</v>
      </c>
    </row>
    <row r="40" spans="2:13" ht="27.75" customHeight="1" x14ac:dyDescent="0.15">
      <c r="B40" s="231" t="s">
        <v>22</v>
      </c>
      <c r="C40" s="233"/>
      <c r="D40" s="233"/>
      <c r="E40" s="238"/>
      <c r="F40" s="238"/>
      <c r="G40" s="238"/>
      <c r="H40" s="239" t="s">
        <v>4</v>
      </c>
      <c r="I40" s="240" t="s">
        <v>502</v>
      </c>
      <c r="J40" s="244" t="s">
        <v>375</v>
      </c>
      <c r="K40" s="244" t="s">
        <v>183</v>
      </c>
      <c r="L40" s="244" t="s">
        <v>503</v>
      </c>
      <c r="M40" s="258" t="s">
        <v>195</v>
      </c>
    </row>
    <row r="41" spans="2:13" ht="27.75" customHeight="1" x14ac:dyDescent="0.15">
      <c r="B41" s="1023" t="s">
        <v>19</v>
      </c>
      <c r="C41" s="1024"/>
      <c r="D41" s="234"/>
      <c r="E41" s="1040" t="s">
        <v>3</v>
      </c>
      <c r="F41" s="1040"/>
      <c r="G41" s="1040"/>
      <c r="H41" s="1041"/>
      <c r="I41" s="241">
        <v>2172</v>
      </c>
      <c r="J41" s="245">
        <v>1923</v>
      </c>
      <c r="K41" s="245">
        <v>1862</v>
      </c>
      <c r="L41" s="245">
        <v>1930</v>
      </c>
      <c r="M41" s="250">
        <v>2122</v>
      </c>
    </row>
    <row r="42" spans="2:13" ht="27.75" customHeight="1" x14ac:dyDescent="0.15">
      <c r="B42" s="1025"/>
      <c r="C42" s="1026"/>
      <c r="D42" s="235"/>
      <c r="E42" s="1031" t="s">
        <v>57</v>
      </c>
      <c r="F42" s="1031"/>
      <c r="G42" s="1031"/>
      <c r="H42" s="1032"/>
      <c r="I42" s="242" t="s">
        <v>144</v>
      </c>
      <c r="J42" s="246" t="s">
        <v>144</v>
      </c>
      <c r="K42" s="246" t="s">
        <v>144</v>
      </c>
      <c r="L42" s="246" t="s">
        <v>144</v>
      </c>
      <c r="M42" s="251" t="s">
        <v>144</v>
      </c>
    </row>
    <row r="43" spans="2:13" ht="27.75" customHeight="1" x14ac:dyDescent="0.15">
      <c r="B43" s="1025"/>
      <c r="C43" s="1026"/>
      <c r="D43" s="235"/>
      <c r="E43" s="1031" t="s">
        <v>60</v>
      </c>
      <c r="F43" s="1031"/>
      <c r="G43" s="1031"/>
      <c r="H43" s="1032"/>
      <c r="I43" s="242">
        <v>2474</v>
      </c>
      <c r="J43" s="246">
        <v>2303</v>
      </c>
      <c r="K43" s="246">
        <v>2155</v>
      </c>
      <c r="L43" s="246">
        <v>2021</v>
      </c>
      <c r="M43" s="251">
        <v>1844</v>
      </c>
    </row>
    <row r="44" spans="2:13" ht="27.75" customHeight="1" x14ac:dyDescent="0.15">
      <c r="B44" s="1025"/>
      <c r="C44" s="1026"/>
      <c r="D44" s="235"/>
      <c r="E44" s="1031" t="s">
        <v>64</v>
      </c>
      <c r="F44" s="1031"/>
      <c r="G44" s="1031"/>
      <c r="H44" s="1032"/>
      <c r="I44" s="242" t="s">
        <v>144</v>
      </c>
      <c r="J44" s="246" t="s">
        <v>144</v>
      </c>
      <c r="K44" s="246" t="s">
        <v>144</v>
      </c>
      <c r="L44" s="246" t="s">
        <v>144</v>
      </c>
      <c r="M44" s="251" t="s">
        <v>144</v>
      </c>
    </row>
    <row r="45" spans="2:13" ht="27.75" customHeight="1" x14ac:dyDescent="0.15">
      <c r="B45" s="1025"/>
      <c r="C45" s="1026"/>
      <c r="D45" s="235"/>
      <c r="E45" s="1031" t="s">
        <v>63</v>
      </c>
      <c r="F45" s="1031"/>
      <c r="G45" s="1031"/>
      <c r="H45" s="1032"/>
      <c r="I45" s="242">
        <v>662</v>
      </c>
      <c r="J45" s="246">
        <v>667</v>
      </c>
      <c r="K45" s="246">
        <v>623</v>
      </c>
      <c r="L45" s="246">
        <v>638</v>
      </c>
      <c r="M45" s="251">
        <v>646</v>
      </c>
    </row>
    <row r="46" spans="2:13" ht="27.75" customHeight="1" x14ac:dyDescent="0.15">
      <c r="B46" s="1025"/>
      <c r="C46" s="1026"/>
      <c r="D46" s="236"/>
      <c r="E46" s="1031" t="s">
        <v>70</v>
      </c>
      <c r="F46" s="1031"/>
      <c r="G46" s="1031"/>
      <c r="H46" s="1032"/>
      <c r="I46" s="242" t="s">
        <v>144</v>
      </c>
      <c r="J46" s="246" t="s">
        <v>144</v>
      </c>
      <c r="K46" s="246" t="s">
        <v>144</v>
      </c>
      <c r="L46" s="246" t="s">
        <v>144</v>
      </c>
      <c r="M46" s="251" t="s">
        <v>144</v>
      </c>
    </row>
    <row r="47" spans="2:13" ht="27.75" customHeight="1" x14ac:dyDescent="0.15">
      <c r="B47" s="1025"/>
      <c r="C47" s="1026"/>
      <c r="D47" s="254"/>
      <c r="E47" s="1037" t="s">
        <v>72</v>
      </c>
      <c r="F47" s="1038"/>
      <c r="G47" s="1038"/>
      <c r="H47" s="1039"/>
      <c r="I47" s="242" t="s">
        <v>144</v>
      </c>
      <c r="J47" s="246" t="s">
        <v>144</v>
      </c>
      <c r="K47" s="246" t="s">
        <v>144</v>
      </c>
      <c r="L47" s="246" t="s">
        <v>144</v>
      </c>
      <c r="M47" s="251" t="s">
        <v>144</v>
      </c>
    </row>
    <row r="48" spans="2:13" ht="27.75" customHeight="1" x14ac:dyDescent="0.15">
      <c r="B48" s="1025"/>
      <c r="C48" s="1026"/>
      <c r="D48" s="235"/>
      <c r="E48" s="1031" t="s">
        <v>53</v>
      </c>
      <c r="F48" s="1031"/>
      <c r="G48" s="1031"/>
      <c r="H48" s="1032"/>
      <c r="I48" s="242" t="s">
        <v>144</v>
      </c>
      <c r="J48" s="246" t="s">
        <v>144</v>
      </c>
      <c r="K48" s="246" t="s">
        <v>144</v>
      </c>
      <c r="L48" s="246" t="s">
        <v>144</v>
      </c>
      <c r="M48" s="251" t="s">
        <v>144</v>
      </c>
    </row>
    <row r="49" spans="2:13" ht="27.75" customHeight="1" x14ac:dyDescent="0.15">
      <c r="B49" s="1027"/>
      <c r="C49" s="1028"/>
      <c r="D49" s="235"/>
      <c r="E49" s="1031" t="s">
        <v>39</v>
      </c>
      <c r="F49" s="1031"/>
      <c r="G49" s="1031"/>
      <c r="H49" s="1032"/>
      <c r="I49" s="242" t="s">
        <v>144</v>
      </c>
      <c r="J49" s="246" t="s">
        <v>144</v>
      </c>
      <c r="K49" s="246" t="s">
        <v>144</v>
      </c>
      <c r="L49" s="246" t="s">
        <v>144</v>
      </c>
      <c r="M49" s="251" t="s">
        <v>144</v>
      </c>
    </row>
    <row r="50" spans="2:13" ht="27.75" customHeight="1" x14ac:dyDescent="0.15">
      <c r="B50" s="1035" t="s">
        <v>73</v>
      </c>
      <c r="C50" s="1036"/>
      <c r="D50" s="255"/>
      <c r="E50" s="1031" t="s">
        <v>81</v>
      </c>
      <c r="F50" s="1031"/>
      <c r="G50" s="1031"/>
      <c r="H50" s="1032"/>
      <c r="I50" s="242">
        <v>2775</v>
      </c>
      <c r="J50" s="246">
        <v>2767</v>
      </c>
      <c r="K50" s="246">
        <v>2973</v>
      </c>
      <c r="L50" s="246">
        <v>3136</v>
      </c>
      <c r="M50" s="251">
        <v>3166</v>
      </c>
    </row>
    <row r="51" spans="2:13" ht="27.75" customHeight="1" x14ac:dyDescent="0.15">
      <c r="B51" s="1025"/>
      <c r="C51" s="1026"/>
      <c r="D51" s="235"/>
      <c r="E51" s="1031" t="s">
        <v>82</v>
      </c>
      <c r="F51" s="1031"/>
      <c r="G51" s="1031"/>
      <c r="H51" s="1032"/>
      <c r="I51" s="242">
        <v>164</v>
      </c>
      <c r="J51" s="246">
        <v>151</v>
      </c>
      <c r="K51" s="246">
        <v>112</v>
      </c>
      <c r="L51" s="246">
        <v>101</v>
      </c>
      <c r="M51" s="251">
        <v>90</v>
      </c>
    </row>
    <row r="52" spans="2:13" ht="27.75" customHeight="1" x14ac:dyDescent="0.15">
      <c r="B52" s="1027"/>
      <c r="C52" s="1028"/>
      <c r="D52" s="235"/>
      <c r="E52" s="1031" t="s">
        <v>83</v>
      </c>
      <c r="F52" s="1031"/>
      <c r="G52" s="1031"/>
      <c r="H52" s="1032"/>
      <c r="I52" s="242">
        <v>3295</v>
      </c>
      <c r="J52" s="246">
        <v>3149</v>
      </c>
      <c r="K52" s="246">
        <v>3048</v>
      </c>
      <c r="L52" s="246">
        <v>3097</v>
      </c>
      <c r="M52" s="251">
        <v>3103</v>
      </c>
    </row>
    <row r="53" spans="2:13" ht="27.75" customHeight="1" x14ac:dyDescent="0.15">
      <c r="B53" s="1019" t="s">
        <v>51</v>
      </c>
      <c r="C53" s="1020"/>
      <c r="D53" s="237"/>
      <c r="E53" s="1033" t="s">
        <v>85</v>
      </c>
      <c r="F53" s="1033"/>
      <c r="G53" s="1033"/>
      <c r="H53" s="1034"/>
      <c r="I53" s="243">
        <v>-926</v>
      </c>
      <c r="J53" s="247">
        <v>-1174</v>
      </c>
      <c r="K53" s="247">
        <v>-1492</v>
      </c>
      <c r="L53" s="247">
        <v>-1744</v>
      </c>
      <c r="M53" s="252">
        <v>-1746</v>
      </c>
    </row>
    <row r="54" spans="2:13" ht="27.75" customHeight="1" x14ac:dyDescent="0.15">
      <c r="B54" s="214" t="s">
        <v>78</v>
      </c>
      <c r="C54" s="253"/>
      <c r="D54" s="253"/>
      <c r="E54" s="256"/>
      <c r="F54" s="256"/>
      <c r="G54" s="256"/>
      <c r="H54" s="256"/>
      <c r="I54" s="257"/>
      <c r="J54" s="257"/>
      <c r="K54" s="257"/>
      <c r="L54" s="257"/>
      <c r="M54" s="2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81" customWidth="1"/>
    <col min="2" max="2" width="18.125" style="281" customWidth="1"/>
    <col min="3" max="3" width="22.625" style="281" customWidth="1"/>
    <col min="4" max="9" width="18.125" style="281" customWidth="1"/>
    <col min="10" max="10" width="22.75" style="281" customWidth="1"/>
    <col min="11" max="15" width="18.125" style="281" customWidth="1"/>
    <col min="16" max="16" width="6.125" style="95" customWidth="1"/>
    <col min="17" max="17" width="5.875" style="96" customWidth="1"/>
    <col min="18" max="18" width="19.125" style="281" hidden="1"/>
    <col min="19" max="23" width="12.625" style="281" hidden="1"/>
    <col min="24" max="257" width="8.625" style="281" hidden="1"/>
    <col min="258" max="263" width="14.875" style="281" hidden="1"/>
    <col min="264" max="265" width="15.875" style="281" hidden="1"/>
    <col min="266" max="271" width="16.125" style="281" hidden="1"/>
    <col min="272" max="272" width="6.125" style="281" hidden="1"/>
    <col min="273" max="273" width="3" style="281" hidden="1"/>
    <col min="274" max="513" width="8.625" style="281" hidden="1"/>
    <col min="514" max="519" width="14.875" style="281" hidden="1"/>
    <col min="520" max="521" width="15.875" style="281" hidden="1"/>
    <col min="522" max="527" width="16.125" style="281" hidden="1"/>
    <col min="528" max="528" width="6.125" style="281" hidden="1"/>
    <col min="529" max="529" width="3" style="281" hidden="1"/>
    <col min="530" max="769" width="8.625" style="281" hidden="1"/>
    <col min="770" max="775" width="14.875" style="281" hidden="1"/>
    <col min="776" max="777" width="15.875" style="281" hidden="1"/>
    <col min="778" max="783" width="16.125" style="281" hidden="1"/>
    <col min="784" max="784" width="6.125" style="281" hidden="1"/>
    <col min="785" max="785" width="3" style="281" hidden="1"/>
    <col min="786" max="1025" width="8.625" style="281" hidden="1"/>
    <col min="1026" max="1031" width="14.875" style="281" hidden="1"/>
    <col min="1032" max="1033" width="15.875" style="281" hidden="1"/>
    <col min="1034" max="1039" width="16.125" style="281" hidden="1"/>
    <col min="1040" max="1040" width="6.125" style="281" hidden="1"/>
    <col min="1041" max="1041" width="3" style="281" hidden="1"/>
    <col min="1042" max="1281" width="8.625" style="281" hidden="1"/>
    <col min="1282" max="1287" width="14.875" style="281" hidden="1"/>
    <col min="1288" max="1289" width="15.875" style="281" hidden="1"/>
    <col min="1290" max="1295" width="16.125" style="281" hidden="1"/>
    <col min="1296" max="1296" width="6.125" style="281" hidden="1"/>
    <col min="1297" max="1297" width="3" style="281" hidden="1"/>
    <col min="1298" max="1537" width="8.625" style="281" hidden="1"/>
    <col min="1538" max="1543" width="14.875" style="281" hidden="1"/>
    <col min="1544" max="1545" width="15.875" style="281" hidden="1"/>
    <col min="1546" max="1551" width="16.125" style="281" hidden="1"/>
    <col min="1552" max="1552" width="6.125" style="281" hidden="1"/>
    <col min="1553" max="1553" width="3" style="281" hidden="1"/>
    <col min="1554" max="1793" width="8.625" style="281" hidden="1"/>
    <col min="1794" max="1799" width="14.875" style="281" hidden="1"/>
    <col min="1800" max="1801" width="15.875" style="281" hidden="1"/>
    <col min="1802" max="1807" width="16.125" style="281" hidden="1"/>
    <col min="1808" max="1808" width="6.125" style="281" hidden="1"/>
    <col min="1809" max="1809" width="3" style="281" hidden="1"/>
    <col min="1810" max="2049" width="8.625" style="281" hidden="1"/>
    <col min="2050" max="2055" width="14.875" style="281" hidden="1"/>
    <col min="2056" max="2057" width="15.875" style="281" hidden="1"/>
    <col min="2058" max="2063" width="16.125" style="281" hidden="1"/>
    <col min="2064" max="2064" width="6.125" style="281" hidden="1"/>
    <col min="2065" max="2065" width="3" style="281" hidden="1"/>
    <col min="2066" max="2305" width="8.625" style="281" hidden="1"/>
    <col min="2306" max="2311" width="14.875" style="281" hidden="1"/>
    <col min="2312" max="2313" width="15.875" style="281" hidden="1"/>
    <col min="2314" max="2319" width="16.125" style="281" hidden="1"/>
    <col min="2320" max="2320" width="6.125" style="281" hidden="1"/>
    <col min="2321" max="2321" width="3" style="281" hidden="1"/>
    <col min="2322" max="2561" width="8.625" style="281" hidden="1"/>
    <col min="2562" max="2567" width="14.875" style="281" hidden="1"/>
    <col min="2568" max="2569" width="15.875" style="281" hidden="1"/>
    <col min="2570" max="2575" width="16.125" style="281" hidden="1"/>
    <col min="2576" max="2576" width="6.125" style="281" hidden="1"/>
    <col min="2577" max="2577" width="3" style="281" hidden="1"/>
    <col min="2578" max="2817" width="8.625" style="281" hidden="1"/>
    <col min="2818" max="2823" width="14.875" style="281" hidden="1"/>
    <col min="2824" max="2825" width="15.875" style="281" hidden="1"/>
    <col min="2826" max="2831" width="16.125" style="281" hidden="1"/>
    <col min="2832" max="2832" width="6.125" style="281" hidden="1"/>
    <col min="2833" max="2833" width="3" style="281" hidden="1"/>
    <col min="2834" max="3073" width="8.625" style="281" hidden="1"/>
    <col min="3074" max="3079" width="14.875" style="281" hidden="1"/>
    <col min="3080" max="3081" width="15.875" style="281" hidden="1"/>
    <col min="3082" max="3087" width="16.125" style="281" hidden="1"/>
    <col min="3088" max="3088" width="6.125" style="281" hidden="1"/>
    <col min="3089" max="3089" width="3" style="281" hidden="1"/>
    <col min="3090" max="3329" width="8.625" style="281" hidden="1"/>
    <col min="3330" max="3335" width="14.875" style="281" hidden="1"/>
    <col min="3336" max="3337" width="15.875" style="281" hidden="1"/>
    <col min="3338" max="3343" width="16.125" style="281" hidden="1"/>
    <col min="3344" max="3344" width="6.125" style="281" hidden="1"/>
    <col min="3345" max="3345" width="3" style="281" hidden="1"/>
    <col min="3346" max="3585" width="8.625" style="281" hidden="1"/>
    <col min="3586" max="3591" width="14.875" style="281" hidden="1"/>
    <col min="3592" max="3593" width="15.875" style="281" hidden="1"/>
    <col min="3594" max="3599" width="16.125" style="281" hidden="1"/>
    <col min="3600" max="3600" width="6.125" style="281" hidden="1"/>
    <col min="3601" max="3601" width="3" style="281" hidden="1"/>
    <col min="3602" max="3841" width="8.625" style="281" hidden="1"/>
    <col min="3842" max="3847" width="14.875" style="281" hidden="1"/>
    <col min="3848" max="3849" width="15.875" style="281" hidden="1"/>
    <col min="3850" max="3855" width="16.125" style="281" hidden="1"/>
    <col min="3856" max="3856" width="6.125" style="281" hidden="1"/>
    <col min="3857" max="3857" width="3" style="281" hidden="1"/>
    <col min="3858" max="4097" width="8.625" style="281" hidden="1"/>
    <col min="4098" max="4103" width="14.875" style="281" hidden="1"/>
    <col min="4104" max="4105" width="15.875" style="281" hidden="1"/>
    <col min="4106" max="4111" width="16.125" style="281" hidden="1"/>
    <col min="4112" max="4112" width="6.125" style="281" hidden="1"/>
    <col min="4113" max="4113" width="3" style="281" hidden="1"/>
    <col min="4114" max="4353" width="8.625" style="281" hidden="1"/>
    <col min="4354" max="4359" width="14.875" style="281" hidden="1"/>
    <col min="4360" max="4361" width="15.875" style="281" hidden="1"/>
    <col min="4362" max="4367" width="16.125" style="281" hidden="1"/>
    <col min="4368" max="4368" width="6.125" style="281" hidden="1"/>
    <col min="4369" max="4369" width="3" style="281" hidden="1"/>
    <col min="4370" max="4609" width="8.625" style="281" hidden="1"/>
    <col min="4610" max="4615" width="14.875" style="281" hidden="1"/>
    <col min="4616" max="4617" width="15.875" style="281" hidden="1"/>
    <col min="4618" max="4623" width="16.125" style="281" hidden="1"/>
    <col min="4624" max="4624" width="6.125" style="281" hidden="1"/>
    <col min="4625" max="4625" width="3" style="281" hidden="1"/>
    <col min="4626" max="4865" width="8.625" style="281" hidden="1"/>
    <col min="4866" max="4871" width="14.875" style="281" hidden="1"/>
    <col min="4872" max="4873" width="15.875" style="281" hidden="1"/>
    <col min="4874" max="4879" width="16.125" style="281" hidden="1"/>
    <col min="4880" max="4880" width="6.125" style="281" hidden="1"/>
    <col min="4881" max="4881" width="3" style="281" hidden="1"/>
    <col min="4882" max="5121" width="8.625" style="281" hidden="1"/>
    <col min="5122" max="5127" width="14.875" style="281" hidden="1"/>
    <col min="5128" max="5129" width="15.875" style="281" hidden="1"/>
    <col min="5130" max="5135" width="16.125" style="281" hidden="1"/>
    <col min="5136" max="5136" width="6.125" style="281" hidden="1"/>
    <col min="5137" max="5137" width="3" style="281" hidden="1"/>
    <col min="5138" max="5377" width="8.625" style="281" hidden="1"/>
    <col min="5378" max="5383" width="14.875" style="281" hidden="1"/>
    <col min="5384" max="5385" width="15.875" style="281" hidden="1"/>
    <col min="5386" max="5391" width="16.125" style="281" hidden="1"/>
    <col min="5392" max="5392" width="6.125" style="281" hidden="1"/>
    <col min="5393" max="5393" width="3" style="281" hidden="1"/>
    <col min="5394" max="5633" width="8.625" style="281" hidden="1"/>
    <col min="5634" max="5639" width="14.875" style="281" hidden="1"/>
    <col min="5640" max="5641" width="15.875" style="281" hidden="1"/>
    <col min="5642" max="5647" width="16.125" style="281" hidden="1"/>
    <col min="5648" max="5648" width="6.125" style="281" hidden="1"/>
    <col min="5649" max="5649" width="3" style="281" hidden="1"/>
    <col min="5650" max="5889" width="8.625" style="281" hidden="1"/>
    <col min="5890" max="5895" width="14.875" style="281" hidden="1"/>
    <col min="5896" max="5897" width="15.875" style="281" hidden="1"/>
    <col min="5898" max="5903" width="16.125" style="281" hidden="1"/>
    <col min="5904" max="5904" width="6.125" style="281" hidden="1"/>
    <col min="5905" max="5905" width="3" style="281" hidden="1"/>
    <col min="5906" max="6145" width="8.625" style="281" hidden="1"/>
    <col min="6146" max="6151" width="14.875" style="281" hidden="1"/>
    <col min="6152" max="6153" width="15.875" style="281" hidden="1"/>
    <col min="6154" max="6159" width="16.125" style="281" hidden="1"/>
    <col min="6160" max="6160" width="6.125" style="281" hidden="1"/>
    <col min="6161" max="6161" width="3" style="281" hidden="1"/>
    <col min="6162" max="6401" width="8.625" style="281" hidden="1"/>
    <col min="6402" max="6407" width="14.875" style="281" hidden="1"/>
    <col min="6408" max="6409" width="15.875" style="281" hidden="1"/>
    <col min="6410" max="6415" width="16.125" style="281" hidden="1"/>
    <col min="6416" max="6416" width="6.125" style="281" hidden="1"/>
    <col min="6417" max="6417" width="3" style="281" hidden="1"/>
    <col min="6418" max="6657" width="8.625" style="281" hidden="1"/>
    <col min="6658" max="6663" width="14.875" style="281" hidden="1"/>
    <col min="6664" max="6665" width="15.875" style="281" hidden="1"/>
    <col min="6666" max="6671" width="16.125" style="281" hidden="1"/>
    <col min="6672" max="6672" width="6.125" style="281" hidden="1"/>
    <col min="6673" max="6673" width="3" style="281" hidden="1"/>
    <col min="6674" max="6913" width="8.625" style="281" hidden="1"/>
    <col min="6914" max="6919" width="14.875" style="281" hidden="1"/>
    <col min="6920" max="6921" width="15.875" style="281" hidden="1"/>
    <col min="6922" max="6927" width="16.125" style="281" hidden="1"/>
    <col min="6928" max="6928" width="6.125" style="281" hidden="1"/>
    <col min="6929" max="6929" width="3" style="281" hidden="1"/>
    <col min="6930" max="7169" width="8.625" style="281" hidden="1"/>
    <col min="7170" max="7175" width="14.875" style="281" hidden="1"/>
    <col min="7176" max="7177" width="15.875" style="281" hidden="1"/>
    <col min="7178" max="7183" width="16.125" style="281" hidden="1"/>
    <col min="7184" max="7184" width="6.125" style="281" hidden="1"/>
    <col min="7185" max="7185" width="3" style="281" hidden="1"/>
    <col min="7186" max="7425" width="8.625" style="281" hidden="1"/>
    <col min="7426" max="7431" width="14.875" style="281" hidden="1"/>
    <col min="7432" max="7433" width="15.875" style="281" hidden="1"/>
    <col min="7434" max="7439" width="16.125" style="281" hidden="1"/>
    <col min="7440" max="7440" width="6.125" style="281" hidden="1"/>
    <col min="7441" max="7441" width="3" style="281" hidden="1"/>
    <col min="7442" max="7681" width="8.625" style="281" hidden="1"/>
    <col min="7682" max="7687" width="14.875" style="281" hidden="1"/>
    <col min="7688" max="7689" width="15.875" style="281" hidden="1"/>
    <col min="7690" max="7695" width="16.125" style="281" hidden="1"/>
    <col min="7696" max="7696" width="6.125" style="281" hidden="1"/>
    <col min="7697" max="7697" width="3" style="281" hidden="1"/>
    <col min="7698" max="7937" width="8.625" style="281" hidden="1"/>
    <col min="7938" max="7943" width="14.875" style="281" hidden="1"/>
    <col min="7944" max="7945" width="15.875" style="281" hidden="1"/>
    <col min="7946" max="7951" width="16.125" style="281" hidden="1"/>
    <col min="7952" max="7952" width="6.125" style="281" hidden="1"/>
    <col min="7953" max="7953" width="3" style="281" hidden="1"/>
    <col min="7954" max="8193" width="8.625" style="281" hidden="1"/>
    <col min="8194" max="8199" width="14.875" style="281" hidden="1"/>
    <col min="8200" max="8201" width="15.875" style="281" hidden="1"/>
    <col min="8202" max="8207" width="16.125" style="281" hidden="1"/>
    <col min="8208" max="8208" width="6.125" style="281" hidden="1"/>
    <col min="8209" max="8209" width="3" style="281" hidden="1"/>
    <col min="8210" max="8449" width="8.625" style="281" hidden="1"/>
    <col min="8450" max="8455" width="14.875" style="281" hidden="1"/>
    <col min="8456" max="8457" width="15.875" style="281" hidden="1"/>
    <col min="8458" max="8463" width="16.125" style="281" hidden="1"/>
    <col min="8464" max="8464" width="6.125" style="281" hidden="1"/>
    <col min="8465" max="8465" width="3" style="281" hidden="1"/>
    <col min="8466" max="8705" width="8.625" style="281" hidden="1"/>
    <col min="8706" max="8711" width="14.875" style="281" hidden="1"/>
    <col min="8712" max="8713" width="15.875" style="281" hidden="1"/>
    <col min="8714" max="8719" width="16.125" style="281" hidden="1"/>
    <col min="8720" max="8720" width="6.125" style="281" hidden="1"/>
    <col min="8721" max="8721" width="3" style="281" hidden="1"/>
    <col min="8722" max="8961" width="8.625" style="281" hidden="1"/>
    <col min="8962" max="8967" width="14.875" style="281" hidden="1"/>
    <col min="8968" max="8969" width="15.875" style="281" hidden="1"/>
    <col min="8970" max="8975" width="16.125" style="281" hidden="1"/>
    <col min="8976" max="8976" width="6.125" style="281" hidden="1"/>
    <col min="8977" max="8977" width="3" style="281" hidden="1"/>
    <col min="8978" max="9217" width="8.625" style="281" hidden="1"/>
    <col min="9218" max="9223" width="14.875" style="281" hidden="1"/>
    <col min="9224" max="9225" width="15.875" style="281" hidden="1"/>
    <col min="9226" max="9231" width="16.125" style="281" hidden="1"/>
    <col min="9232" max="9232" width="6.125" style="281" hidden="1"/>
    <col min="9233" max="9233" width="3" style="281" hidden="1"/>
    <col min="9234" max="9473" width="8.625" style="281" hidden="1"/>
    <col min="9474" max="9479" width="14.875" style="281" hidden="1"/>
    <col min="9480" max="9481" width="15.875" style="281" hidden="1"/>
    <col min="9482" max="9487" width="16.125" style="281" hidden="1"/>
    <col min="9488" max="9488" width="6.125" style="281" hidden="1"/>
    <col min="9489" max="9489" width="3" style="281" hidden="1"/>
    <col min="9490" max="9729" width="8.625" style="281" hidden="1"/>
    <col min="9730" max="9735" width="14.875" style="281" hidden="1"/>
    <col min="9736" max="9737" width="15.875" style="281" hidden="1"/>
    <col min="9738" max="9743" width="16.125" style="281" hidden="1"/>
    <col min="9744" max="9744" width="6.125" style="281" hidden="1"/>
    <col min="9745" max="9745" width="3" style="281" hidden="1"/>
    <col min="9746" max="9985" width="8.625" style="281" hidden="1"/>
    <col min="9986" max="9991" width="14.875" style="281" hidden="1"/>
    <col min="9992" max="9993" width="15.875" style="281" hidden="1"/>
    <col min="9994" max="9999" width="16.125" style="281" hidden="1"/>
    <col min="10000" max="10000" width="6.125" style="281" hidden="1"/>
    <col min="10001" max="10001" width="3" style="281" hidden="1"/>
    <col min="10002" max="10241" width="8.625" style="281" hidden="1"/>
    <col min="10242" max="10247" width="14.875" style="281" hidden="1"/>
    <col min="10248" max="10249" width="15.875" style="281" hidden="1"/>
    <col min="10250" max="10255" width="16.125" style="281" hidden="1"/>
    <col min="10256" max="10256" width="6.125" style="281" hidden="1"/>
    <col min="10257" max="10257" width="3" style="281" hidden="1"/>
    <col min="10258" max="10497" width="8.625" style="281" hidden="1"/>
    <col min="10498" max="10503" width="14.875" style="281" hidden="1"/>
    <col min="10504" max="10505" width="15.875" style="281" hidden="1"/>
    <col min="10506" max="10511" width="16.125" style="281" hidden="1"/>
    <col min="10512" max="10512" width="6.125" style="281" hidden="1"/>
    <col min="10513" max="10513" width="3" style="281" hidden="1"/>
    <col min="10514" max="10753" width="8.625" style="281" hidden="1"/>
    <col min="10754" max="10759" width="14.875" style="281" hidden="1"/>
    <col min="10760" max="10761" width="15.875" style="281" hidden="1"/>
    <col min="10762" max="10767" width="16.125" style="281" hidden="1"/>
    <col min="10768" max="10768" width="6.125" style="281" hidden="1"/>
    <col min="10769" max="10769" width="3" style="281" hidden="1"/>
    <col min="10770" max="11009" width="8.625" style="281" hidden="1"/>
    <col min="11010" max="11015" width="14.875" style="281" hidden="1"/>
    <col min="11016" max="11017" width="15.875" style="281" hidden="1"/>
    <col min="11018" max="11023" width="16.125" style="281" hidden="1"/>
    <col min="11024" max="11024" width="6.125" style="281" hidden="1"/>
    <col min="11025" max="11025" width="3" style="281" hidden="1"/>
    <col min="11026" max="11265" width="8.625" style="281" hidden="1"/>
    <col min="11266" max="11271" width="14.875" style="281" hidden="1"/>
    <col min="11272" max="11273" width="15.875" style="281" hidden="1"/>
    <col min="11274" max="11279" width="16.125" style="281" hidden="1"/>
    <col min="11280" max="11280" width="6.125" style="281" hidden="1"/>
    <col min="11281" max="11281" width="3" style="281" hidden="1"/>
    <col min="11282" max="11521" width="8.625" style="281" hidden="1"/>
    <col min="11522" max="11527" width="14.875" style="281" hidden="1"/>
    <col min="11528" max="11529" width="15.875" style="281" hidden="1"/>
    <col min="11530" max="11535" width="16.125" style="281" hidden="1"/>
    <col min="11536" max="11536" width="6.125" style="281" hidden="1"/>
    <col min="11537" max="11537" width="3" style="281" hidden="1"/>
    <col min="11538" max="11777" width="8.625" style="281" hidden="1"/>
    <col min="11778" max="11783" width="14.875" style="281" hidden="1"/>
    <col min="11784" max="11785" width="15.875" style="281" hidden="1"/>
    <col min="11786" max="11791" width="16.125" style="281" hidden="1"/>
    <col min="11792" max="11792" width="6.125" style="281" hidden="1"/>
    <col min="11793" max="11793" width="3" style="281" hidden="1"/>
    <col min="11794" max="12033" width="8.625" style="281" hidden="1"/>
    <col min="12034" max="12039" width="14.875" style="281" hidden="1"/>
    <col min="12040" max="12041" width="15.875" style="281" hidden="1"/>
    <col min="12042" max="12047" width="16.125" style="281" hidden="1"/>
    <col min="12048" max="12048" width="6.125" style="281" hidden="1"/>
    <col min="12049" max="12049" width="3" style="281" hidden="1"/>
    <col min="12050" max="12289" width="8.625" style="281" hidden="1"/>
    <col min="12290" max="12295" width="14.875" style="281" hidden="1"/>
    <col min="12296" max="12297" width="15.875" style="281" hidden="1"/>
    <col min="12298" max="12303" width="16.125" style="281" hidden="1"/>
    <col min="12304" max="12304" width="6.125" style="281" hidden="1"/>
    <col min="12305" max="12305" width="3" style="281" hidden="1"/>
    <col min="12306" max="12545" width="8.625" style="281" hidden="1"/>
    <col min="12546" max="12551" width="14.875" style="281" hidden="1"/>
    <col min="12552" max="12553" width="15.875" style="281" hidden="1"/>
    <col min="12554" max="12559" width="16.125" style="281" hidden="1"/>
    <col min="12560" max="12560" width="6.125" style="281" hidden="1"/>
    <col min="12561" max="12561" width="3" style="281" hidden="1"/>
    <col min="12562" max="12801" width="8.625" style="281" hidden="1"/>
    <col min="12802" max="12807" width="14.875" style="281" hidden="1"/>
    <col min="12808" max="12809" width="15.875" style="281" hidden="1"/>
    <col min="12810" max="12815" width="16.125" style="281" hidden="1"/>
    <col min="12816" max="12816" width="6.125" style="281" hidden="1"/>
    <col min="12817" max="12817" width="3" style="281" hidden="1"/>
    <col min="12818" max="13057" width="8.625" style="281" hidden="1"/>
    <col min="13058" max="13063" width="14.875" style="281" hidden="1"/>
    <col min="13064" max="13065" width="15.875" style="281" hidden="1"/>
    <col min="13066" max="13071" width="16.125" style="281" hidden="1"/>
    <col min="13072" max="13072" width="6.125" style="281" hidden="1"/>
    <col min="13073" max="13073" width="3" style="281" hidden="1"/>
    <col min="13074" max="13313" width="8.625" style="281" hidden="1"/>
    <col min="13314" max="13319" width="14.875" style="281" hidden="1"/>
    <col min="13320" max="13321" width="15.875" style="281" hidden="1"/>
    <col min="13322" max="13327" width="16.125" style="281" hidden="1"/>
    <col min="13328" max="13328" width="6.125" style="281" hidden="1"/>
    <col min="13329" max="13329" width="3" style="281" hidden="1"/>
    <col min="13330" max="13569" width="8.625" style="281" hidden="1"/>
    <col min="13570" max="13575" width="14.875" style="281" hidden="1"/>
    <col min="13576" max="13577" width="15.875" style="281" hidden="1"/>
    <col min="13578" max="13583" width="16.125" style="281" hidden="1"/>
    <col min="13584" max="13584" width="6.125" style="281" hidden="1"/>
    <col min="13585" max="13585" width="3" style="281" hidden="1"/>
    <col min="13586" max="13825" width="8.625" style="281" hidden="1"/>
    <col min="13826" max="13831" width="14.875" style="281" hidden="1"/>
    <col min="13832" max="13833" width="15.875" style="281" hidden="1"/>
    <col min="13834" max="13839" width="16.125" style="281" hidden="1"/>
    <col min="13840" max="13840" width="6.125" style="281" hidden="1"/>
    <col min="13841" max="13841" width="3" style="281" hidden="1"/>
    <col min="13842" max="14081" width="8.625" style="281" hidden="1"/>
    <col min="14082" max="14087" width="14.875" style="281" hidden="1"/>
    <col min="14088" max="14089" width="15.875" style="281" hidden="1"/>
    <col min="14090" max="14095" width="16.125" style="281" hidden="1"/>
    <col min="14096" max="14096" width="6.125" style="281" hidden="1"/>
    <col min="14097" max="14097" width="3" style="281" hidden="1"/>
    <col min="14098" max="14337" width="8.625" style="281" hidden="1"/>
    <col min="14338" max="14343" width="14.875" style="281" hidden="1"/>
    <col min="14344" max="14345" width="15.875" style="281" hidden="1"/>
    <col min="14346" max="14351" width="16.125" style="281" hidden="1"/>
    <col min="14352" max="14352" width="6.125" style="281" hidden="1"/>
    <col min="14353" max="14353" width="3" style="281" hidden="1"/>
    <col min="14354" max="14593" width="8.625" style="281" hidden="1"/>
    <col min="14594" max="14599" width="14.875" style="281" hidden="1"/>
    <col min="14600" max="14601" width="15.875" style="281" hidden="1"/>
    <col min="14602" max="14607" width="16.125" style="281" hidden="1"/>
    <col min="14608" max="14608" width="6.125" style="281" hidden="1"/>
    <col min="14609" max="14609" width="3" style="281" hidden="1"/>
    <col min="14610" max="14849" width="8.625" style="281" hidden="1"/>
    <col min="14850" max="14855" width="14.875" style="281" hidden="1"/>
    <col min="14856" max="14857" width="15.875" style="281" hidden="1"/>
    <col min="14858" max="14863" width="16.125" style="281" hidden="1"/>
    <col min="14864" max="14864" width="6.125" style="281" hidden="1"/>
    <col min="14865" max="14865" width="3" style="281" hidden="1"/>
    <col min="14866" max="15105" width="8.625" style="281" hidden="1"/>
    <col min="15106" max="15111" width="14.875" style="281" hidden="1"/>
    <col min="15112" max="15113" width="15.875" style="281" hidden="1"/>
    <col min="15114" max="15119" width="16.125" style="281" hidden="1"/>
    <col min="15120" max="15120" width="6.125" style="281" hidden="1"/>
    <col min="15121" max="15121" width="3" style="281" hidden="1"/>
    <col min="15122" max="15361" width="8.625" style="281" hidden="1"/>
    <col min="15362" max="15367" width="14.875" style="281" hidden="1"/>
    <col min="15368" max="15369" width="15.875" style="281" hidden="1"/>
    <col min="15370" max="15375" width="16.125" style="281" hidden="1"/>
    <col min="15376" max="15376" width="6.125" style="281" hidden="1"/>
    <col min="15377" max="15377" width="3" style="281" hidden="1"/>
    <col min="15378" max="15617" width="8.625" style="281" hidden="1"/>
    <col min="15618" max="15623" width="14.875" style="281" hidden="1"/>
    <col min="15624" max="15625" width="15.875" style="281" hidden="1"/>
    <col min="15626" max="15631" width="16.125" style="281" hidden="1"/>
    <col min="15632" max="15632" width="6.125" style="281" hidden="1"/>
    <col min="15633" max="15633" width="3" style="281" hidden="1"/>
    <col min="15634" max="15873" width="8.625" style="281" hidden="1"/>
    <col min="15874" max="15879" width="14.875" style="281" hidden="1"/>
    <col min="15880" max="15881" width="15.875" style="281" hidden="1"/>
    <col min="15882" max="15887" width="16.125" style="281" hidden="1"/>
    <col min="15888" max="15888" width="6.125" style="281" hidden="1"/>
    <col min="15889" max="15889" width="3" style="281" hidden="1"/>
    <col min="15890" max="16129" width="8.625" style="281" hidden="1"/>
    <col min="16130" max="16135" width="14.875" style="281" hidden="1"/>
    <col min="16136" max="16137" width="15.875" style="281" hidden="1"/>
    <col min="16138" max="16143" width="16.125" style="281" hidden="1"/>
    <col min="16144" max="16144" width="6.125" style="281" hidden="1"/>
    <col min="16145" max="16145" width="3" style="281" hidden="1"/>
    <col min="16146" max="16384" width="8.625" style="281" hidden="1"/>
  </cols>
  <sheetData>
    <row r="1" spans="1:51" ht="42.75" customHeight="1" x14ac:dyDescent="0.15">
      <c r="A1" s="279"/>
      <c r="B1" s="280"/>
      <c r="P1" s="106"/>
      <c r="Q1" s="106"/>
    </row>
    <row r="2" spans="1:51" ht="25.5" x14ac:dyDescent="0.25">
      <c r="A2" s="279"/>
      <c r="C2" s="282"/>
      <c r="P2" s="106"/>
      <c r="Q2" s="106"/>
    </row>
    <row r="3" spans="1:51" ht="25.5" x14ac:dyDescent="0.25">
      <c r="A3" s="279"/>
      <c r="C3" s="282"/>
      <c r="P3" s="106"/>
      <c r="Q3" s="106"/>
    </row>
    <row r="4" spans="1:51" s="283" customFormat="1" x14ac:dyDescent="0.15">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row>
    <row r="5" spans="1:51" s="283" customFormat="1" x14ac:dyDescent="0.15">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row>
    <row r="6" spans="1:51" s="283" customFormat="1" x14ac:dyDescent="0.15">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row>
    <row r="7" spans="1:51" s="283" customFormat="1" x14ac:dyDescent="0.15">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row>
    <row r="8" spans="1:51" s="283" customFormat="1" x14ac:dyDescent="0.15">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row>
    <row r="9" spans="1:51" s="283" customFormat="1" x14ac:dyDescent="0.15">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row>
    <row r="10" spans="1:51" s="283" customFormat="1" x14ac:dyDescent="0.15">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Y10" s="283" t="s">
        <v>514</v>
      </c>
    </row>
    <row r="11" spans="1:51" s="283" customFormat="1" x14ac:dyDescent="0.15">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row>
    <row r="12" spans="1:51" s="283" customFormat="1" x14ac:dyDescent="0.15">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Y12" s="283" t="s">
        <v>514</v>
      </c>
    </row>
    <row r="13" spans="1:51" s="283" customFormat="1" x14ac:dyDescent="0.15">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row>
    <row r="14" spans="1:51" s="283" customFormat="1" ht="14.25" customHeight="1" x14ac:dyDescent="0.15">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row>
    <row r="15" spans="1:51" s="283" customFormat="1" x14ac:dyDescent="0.15">
      <c r="A15" s="281"/>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row>
    <row r="16" spans="1:51" s="283" customFormat="1" x14ac:dyDescent="0.15">
      <c r="A16" s="281"/>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row>
    <row r="17" spans="1:259" s="283" customFormat="1" x14ac:dyDescent="0.15">
      <c r="A17" s="281"/>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row>
    <row r="18" spans="1:259" s="283" customFormat="1" x14ac:dyDescent="0.15">
      <c r="A18" s="281"/>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row>
    <row r="19" spans="1:259" x14ac:dyDescent="0.15">
      <c r="P19" s="106"/>
      <c r="Q19" s="106"/>
    </row>
    <row r="20" spans="1:259" x14ac:dyDescent="0.15">
      <c r="P20" s="106"/>
      <c r="Q20" s="106"/>
    </row>
    <row r="21" spans="1:259" ht="17.25" x14ac:dyDescent="0.15">
      <c r="B21" s="284"/>
      <c r="C21" s="102"/>
      <c r="D21" s="102"/>
      <c r="E21" s="102"/>
      <c r="F21" s="102"/>
      <c r="G21" s="102"/>
      <c r="H21" s="102"/>
      <c r="I21" s="102"/>
      <c r="J21" s="102"/>
      <c r="K21" s="102"/>
      <c r="L21" s="102"/>
      <c r="M21" s="102"/>
      <c r="N21" s="285"/>
      <c r="O21" s="102"/>
      <c r="P21" s="182"/>
      <c r="Q21" s="106"/>
      <c r="IY21" s="286"/>
    </row>
    <row r="22" spans="1:259" ht="17.25" x14ac:dyDescent="0.15">
      <c r="B22" s="96"/>
      <c r="IY22" s="287"/>
    </row>
    <row r="23" spans="1:259" x14ac:dyDescent="0.15">
      <c r="B23" s="96"/>
    </row>
    <row r="24" spans="1:259" x14ac:dyDescent="0.15">
      <c r="B24" s="96"/>
    </row>
    <row r="25" spans="1:259" x14ac:dyDescent="0.15">
      <c r="B25" s="96"/>
    </row>
    <row r="26" spans="1:259" x14ac:dyDescent="0.15">
      <c r="B26" s="96"/>
    </row>
    <row r="27" spans="1:259" x14ac:dyDescent="0.15">
      <c r="B27" s="96"/>
    </row>
    <row r="28" spans="1:259" x14ac:dyDescent="0.15">
      <c r="B28" s="96"/>
    </row>
    <row r="29" spans="1:259" x14ac:dyDescent="0.15">
      <c r="B29" s="96"/>
    </row>
    <row r="30" spans="1:259" x14ac:dyDescent="0.15">
      <c r="B30" s="96"/>
    </row>
    <row r="31" spans="1:259" x14ac:dyDescent="0.15">
      <c r="B31" s="96"/>
    </row>
    <row r="32" spans="1:259" x14ac:dyDescent="0.15">
      <c r="B32" s="96"/>
    </row>
    <row r="33" spans="2:17" x14ac:dyDescent="0.15">
      <c r="B33" s="96"/>
    </row>
    <row r="34" spans="2:17" x14ac:dyDescent="0.15">
      <c r="B34" s="96"/>
    </row>
    <row r="35" spans="2:17" x14ac:dyDescent="0.15">
      <c r="B35" s="96"/>
    </row>
    <row r="36" spans="2:17" x14ac:dyDescent="0.15">
      <c r="B36" s="96"/>
    </row>
    <row r="37" spans="2:17" x14ac:dyDescent="0.15">
      <c r="B37" s="96"/>
    </row>
    <row r="38" spans="2:17" x14ac:dyDescent="0.15">
      <c r="B38" s="96"/>
    </row>
    <row r="39" spans="2:17" x14ac:dyDescent="0.15">
      <c r="B39" s="105"/>
      <c r="C39" s="103"/>
      <c r="D39" s="103"/>
      <c r="E39" s="103"/>
      <c r="F39" s="103"/>
      <c r="G39" s="103"/>
      <c r="H39" s="103"/>
      <c r="I39" s="103"/>
      <c r="J39" s="103"/>
      <c r="K39" s="103"/>
      <c r="L39" s="103"/>
      <c r="M39" s="103"/>
      <c r="N39" s="103"/>
      <c r="O39" s="103"/>
      <c r="P39" s="187"/>
    </row>
    <row r="40" spans="2:17" x14ac:dyDescent="0.15">
      <c r="B40" s="288"/>
      <c r="C40" s="106"/>
      <c r="D40" s="106"/>
      <c r="E40" s="106"/>
      <c r="F40" s="106"/>
      <c r="G40" s="106"/>
      <c r="H40" s="106"/>
      <c r="I40" s="106"/>
      <c r="J40" s="106"/>
      <c r="K40" s="106"/>
      <c r="L40" s="106"/>
      <c r="M40" s="106"/>
      <c r="N40" s="106"/>
      <c r="O40" s="106"/>
      <c r="P40" s="288"/>
      <c r="Q40" s="106"/>
    </row>
    <row r="41" spans="2:17" ht="17.25" x14ac:dyDescent="0.15">
      <c r="B41" s="98" t="s">
        <v>515</v>
      </c>
      <c r="C41" s="102"/>
      <c r="D41" s="102"/>
      <c r="E41" s="102"/>
      <c r="F41" s="102"/>
      <c r="G41" s="102"/>
      <c r="H41" s="102"/>
      <c r="I41" s="102"/>
      <c r="J41" s="102"/>
      <c r="K41" s="102"/>
      <c r="L41" s="102"/>
      <c r="M41" s="102"/>
      <c r="N41" s="102"/>
      <c r="O41" s="102"/>
      <c r="P41" s="182"/>
    </row>
    <row r="42" spans="2:17" x14ac:dyDescent="0.15">
      <c r="B42" s="96"/>
      <c r="C42" s="106"/>
      <c r="D42" s="106"/>
      <c r="E42" s="106"/>
      <c r="F42" s="106"/>
      <c r="G42" s="289" t="s">
        <v>516</v>
      </c>
      <c r="I42" s="290"/>
      <c r="J42" s="290"/>
      <c r="K42" s="290"/>
      <c r="L42" s="106"/>
      <c r="M42" s="106"/>
      <c r="N42" s="106"/>
      <c r="O42" s="106"/>
    </row>
    <row r="43" spans="2:17" x14ac:dyDescent="0.15">
      <c r="B43" s="96"/>
      <c r="C43" s="106"/>
      <c r="D43" s="106"/>
      <c r="E43" s="106"/>
      <c r="F43" s="106"/>
      <c r="G43" s="1042" t="s">
        <v>526</v>
      </c>
      <c r="H43" s="1043"/>
      <c r="I43" s="1043"/>
      <c r="J43" s="1043"/>
      <c r="K43" s="1043"/>
      <c r="L43" s="1043"/>
      <c r="M43" s="1043"/>
      <c r="N43" s="1043"/>
      <c r="O43" s="1044"/>
    </row>
    <row r="44" spans="2:17" x14ac:dyDescent="0.15">
      <c r="B44" s="96"/>
      <c r="C44" s="106"/>
      <c r="D44" s="106"/>
      <c r="E44" s="106"/>
      <c r="F44" s="106"/>
      <c r="G44" s="1045"/>
      <c r="H44" s="1046"/>
      <c r="I44" s="1046"/>
      <c r="J44" s="1046"/>
      <c r="K44" s="1046"/>
      <c r="L44" s="1046"/>
      <c r="M44" s="1046"/>
      <c r="N44" s="1046"/>
      <c r="O44" s="1047"/>
    </row>
    <row r="45" spans="2:17" x14ac:dyDescent="0.15">
      <c r="B45" s="96"/>
      <c r="C45" s="106"/>
      <c r="D45" s="106"/>
      <c r="E45" s="106"/>
      <c r="F45" s="106"/>
      <c r="G45" s="1045"/>
      <c r="H45" s="1046"/>
      <c r="I45" s="1046"/>
      <c r="J45" s="1046"/>
      <c r="K45" s="1046"/>
      <c r="L45" s="1046"/>
      <c r="M45" s="1046"/>
      <c r="N45" s="1046"/>
      <c r="O45" s="1047"/>
    </row>
    <row r="46" spans="2:17" x14ac:dyDescent="0.15">
      <c r="B46" s="96"/>
      <c r="C46" s="106"/>
      <c r="D46" s="106"/>
      <c r="E46" s="106"/>
      <c r="F46" s="106"/>
      <c r="G46" s="1045"/>
      <c r="H46" s="1046"/>
      <c r="I46" s="1046"/>
      <c r="J46" s="1046"/>
      <c r="K46" s="1046"/>
      <c r="L46" s="1046"/>
      <c r="M46" s="1046"/>
      <c r="N46" s="1046"/>
      <c r="O46" s="1047"/>
    </row>
    <row r="47" spans="2:17" x14ac:dyDescent="0.15">
      <c r="B47" s="96"/>
      <c r="C47" s="106"/>
      <c r="D47" s="106"/>
      <c r="E47" s="106"/>
      <c r="F47" s="106"/>
      <c r="G47" s="1048"/>
      <c r="H47" s="1049"/>
      <c r="I47" s="1049"/>
      <c r="J47" s="1049"/>
      <c r="K47" s="1049"/>
      <c r="L47" s="1049"/>
      <c r="M47" s="1049"/>
      <c r="N47" s="1049"/>
      <c r="O47" s="1050"/>
    </row>
    <row r="48" spans="2:17" x14ac:dyDescent="0.15">
      <c r="B48" s="96"/>
      <c r="C48" s="106"/>
      <c r="D48" s="106"/>
      <c r="E48" s="106"/>
      <c r="F48" s="106"/>
      <c r="G48" s="106"/>
      <c r="H48" s="291"/>
      <c r="I48" s="291"/>
      <c r="J48" s="291"/>
    </row>
    <row r="49" spans="1:17" x14ac:dyDescent="0.15">
      <c r="B49" s="96"/>
      <c r="C49" s="106"/>
      <c r="D49" s="106"/>
      <c r="E49" s="106"/>
      <c r="F49" s="106"/>
      <c r="G49" s="281" t="s">
        <v>517</v>
      </c>
    </row>
    <row r="50" spans="1:17" x14ac:dyDescent="0.15">
      <c r="B50" s="96"/>
      <c r="C50" s="106"/>
      <c r="D50" s="106"/>
      <c r="E50" s="106"/>
      <c r="F50" s="106"/>
      <c r="G50" s="1051"/>
      <c r="H50" s="1052"/>
      <c r="I50" s="1052"/>
      <c r="J50" s="1053"/>
      <c r="K50" s="292" t="s">
        <v>502</v>
      </c>
      <c r="L50" s="292" t="s">
        <v>375</v>
      </c>
      <c r="M50" s="292" t="s">
        <v>183</v>
      </c>
      <c r="N50" s="292" t="s">
        <v>503</v>
      </c>
      <c r="O50" s="292" t="s">
        <v>195</v>
      </c>
    </row>
    <row r="51" spans="1:17" x14ac:dyDescent="0.15">
      <c r="B51" s="96"/>
      <c r="C51" s="106"/>
      <c r="D51" s="106"/>
      <c r="E51" s="106"/>
      <c r="F51" s="106"/>
      <c r="G51" s="1054" t="s">
        <v>518</v>
      </c>
      <c r="H51" s="1055"/>
      <c r="I51" s="1060" t="s">
        <v>519</v>
      </c>
      <c r="J51" s="1060"/>
      <c r="K51" s="1062"/>
      <c r="L51" s="1062"/>
      <c r="M51" s="1062"/>
      <c r="N51" s="1063"/>
      <c r="O51" s="1062"/>
    </row>
    <row r="52" spans="1:17" x14ac:dyDescent="0.15">
      <c r="B52" s="96"/>
      <c r="C52" s="106"/>
      <c r="D52" s="106"/>
      <c r="E52" s="106"/>
      <c r="F52" s="106"/>
      <c r="G52" s="1056"/>
      <c r="H52" s="1057"/>
      <c r="I52" s="1061"/>
      <c r="J52" s="1061"/>
      <c r="K52" s="1063"/>
      <c r="L52" s="1063"/>
      <c r="M52" s="1063"/>
      <c r="N52" s="1063"/>
      <c r="O52" s="1063"/>
    </row>
    <row r="53" spans="1:17" x14ac:dyDescent="0.15">
      <c r="A53" s="293"/>
      <c r="B53" s="96"/>
      <c r="C53" s="106"/>
      <c r="D53" s="106"/>
      <c r="E53" s="106"/>
      <c r="F53" s="106"/>
      <c r="G53" s="1056"/>
      <c r="H53" s="1057"/>
      <c r="I53" s="1064" t="s">
        <v>520</v>
      </c>
      <c r="J53" s="1064"/>
      <c r="K53" s="1065"/>
      <c r="L53" s="1065"/>
      <c r="M53" s="1065"/>
      <c r="N53" s="1067">
        <v>57.6</v>
      </c>
      <c r="O53" s="1065"/>
    </row>
    <row r="54" spans="1:17" x14ac:dyDescent="0.15">
      <c r="A54" s="293"/>
      <c r="B54" s="96"/>
      <c r="C54" s="106"/>
      <c r="D54" s="106"/>
      <c r="E54" s="106"/>
      <c r="F54" s="106"/>
      <c r="G54" s="1058"/>
      <c r="H54" s="1059"/>
      <c r="I54" s="1064"/>
      <c r="J54" s="1064"/>
      <c r="K54" s="1066"/>
      <c r="L54" s="1066"/>
      <c r="M54" s="1066"/>
      <c r="N54" s="1066"/>
      <c r="O54" s="1066"/>
    </row>
    <row r="55" spans="1:17" x14ac:dyDescent="0.15">
      <c r="A55" s="293"/>
      <c r="B55" s="96"/>
      <c r="C55" s="106"/>
      <c r="D55" s="106"/>
      <c r="E55" s="106"/>
      <c r="F55" s="106"/>
      <c r="G55" s="1068" t="s">
        <v>521</v>
      </c>
      <c r="H55" s="1069"/>
      <c r="I55" s="1064" t="s">
        <v>519</v>
      </c>
      <c r="J55" s="1064"/>
      <c r="K55" s="1062"/>
      <c r="L55" s="1062"/>
      <c r="M55" s="1062"/>
      <c r="N55" s="1063">
        <v>0</v>
      </c>
      <c r="O55" s="1062"/>
    </row>
    <row r="56" spans="1:17" x14ac:dyDescent="0.15">
      <c r="A56" s="293"/>
      <c r="B56" s="96"/>
      <c r="C56" s="106"/>
      <c r="D56" s="106"/>
      <c r="E56" s="106"/>
      <c r="F56" s="106"/>
      <c r="G56" s="1070"/>
      <c r="H56" s="1071"/>
      <c r="I56" s="1064"/>
      <c r="J56" s="1064"/>
      <c r="K56" s="1063"/>
      <c r="L56" s="1063"/>
      <c r="M56" s="1063"/>
      <c r="N56" s="1063"/>
      <c r="O56" s="1063"/>
    </row>
    <row r="57" spans="1:17" s="293" customFormat="1" x14ac:dyDescent="0.15">
      <c r="B57" s="294"/>
      <c r="C57" s="290"/>
      <c r="D57" s="290"/>
      <c r="E57" s="290"/>
      <c r="F57" s="290"/>
      <c r="G57" s="1070"/>
      <c r="H57" s="1071"/>
      <c r="I57" s="1074" t="s">
        <v>520</v>
      </c>
      <c r="J57" s="1074"/>
      <c r="K57" s="1065"/>
      <c r="L57" s="1065"/>
      <c r="M57" s="1065"/>
      <c r="N57" s="1067">
        <v>55.8</v>
      </c>
      <c r="O57" s="1065"/>
      <c r="P57" s="295"/>
      <c r="Q57" s="294"/>
    </row>
    <row r="58" spans="1:17" s="293" customFormat="1" x14ac:dyDescent="0.15">
      <c r="A58" s="281"/>
      <c r="B58" s="294"/>
      <c r="C58" s="290"/>
      <c r="D58" s="290"/>
      <c r="E58" s="290"/>
      <c r="F58" s="290"/>
      <c r="G58" s="1072"/>
      <c r="H58" s="1073"/>
      <c r="I58" s="1074"/>
      <c r="J58" s="1074"/>
      <c r="K58" s="1066"/>
      <c r="L58" s="1066"/>
      <c r="M58" s="1066"/>
      <c r="N58" s="1066"/>
      <c r="O58" s="1066"/>
      <c r="P58" s="295"/>
      <c r="Q58" s="294"/>
    </row>
    <row r="59" spans="1:17" s="293" customFormat="1" x14ac:dyDescent="0.15">
      <c r="A59" s="281"/>
      <c r="B59" s="294"/>
      <c r="C59" s="290"/>
      <c r="D59" s="290"/>
      <c r="E59" s="290"/>
      <c r="F59" s="290"/>
      <c r="G59" s="290"/>
      <c r="H59" s="290"/>
      <c r="I59" s="290"/>
      <c r="J59" s="290"/>
      <c r="K59" s="296"/>
      <c r="L59" s="296"/>
      <c r="M59" s="296"/>
      <c r="N59" s="296"/>
      <c r="O59" s="296"/>
      <c r="P59" s="295"/>
      <c r="Q59" s="294"/>
    </row>
    <row r="60" spans="1:17" s="293" customFormat="1" x14ac:dyDescent="0.15">
      <c r="A60" s="281"/>
      <c r="B60" s="294"/>
      <c r="C60" s="290"/>
      <c r="D60" s="290"/>
      <c r="E60" s="290"/>
      <c r="F60" s="290"/>
      <c r="G60" s="290"/>
      <c r="H60" s="290"/>
      <c r="I60" s="290"/>
      <c r="J60" s="290"/>
      <c r="K60" s="296"/>
      <c r="L60" s="296"/>
      <c r="M60" s="296"/>
      <c r="N60" s="296"/>
      <c r="O60" s="296"/>
      <c r="P60" s="295"/>
      <c r="Q60" s="294"/>
    </row>
    <row r="61" spans="1:17" s="293" customFormat="1" x14ac:dyDescent="0.15">
      <c r="A61" s="281"/>
      <c r="B61" s="297"/>
      <c r="C61" s="298"/>
      <c r="D61" s="298"/>
      <c r="E61" s="298"/>
      <c r="F61" s="298"/>
      <c r="G61" s="298"/>
      <c r="H61" s="298"/>
      <c r="I61" s="298"/>
      <c r="J61" s="298"/>
      <c r="K61" s="298"/>
      <c r="L61" s="298"/>
      <c r="M61" s="299"/>
      <c r="N61" s="299"/>
      <c r="O61" s="299"/>
      <c r="P61" s="300"/>
      <c r="Q61" s="294"/>
    </row>
    <row r="62" spans="1:17" x14ac:dyDescent="0.15">
      <c r="B62" s="288"/>
      <c r="C62" s="288"/>
      <c r="D62" s="288"/>
      <c r="E62" s="288"/>
      <c r="F62" s="288"/>
      <c r="G62" s="288"/>
      <c r="H62" s="288"/>
      <c r="I62" s="288"/>
      <c r="J62" s="288"/>
      <c r="K62" s="288"/>
      <c r="L62" s="288"/>
      <c r="M62" s="288"/>
      <c r="N62" s="288"/>
      <c r="O62" s="288"/>
      <c r="P62" s="288"/>
      <c r="Q62" s="106"/>
    </row>
    <row r="63" spans="1:17" ht="17.25" x14ac:dyDescent="0.15">
      <c r="B63" s="104" t="s">
        <v>522</v>
      </c>
      <c r="C63" s="106"/>
      <c r="D63" s="106"/>
      <c r="E63" s="106"/>
      <c r="F63" s="106"/>
      <c r="G63" s="106"/>
      <c r="H63" s="106"/>
      <c r="I63" s="106"/>
      <c r="J63" s="106"/>
      <c r="K63" s="106"/>
      <c r="L63" s="106"/>
      <c r="M63" s="106"/>
      <c r="N63" s="106"/>
      <c r="O63" s="106"/>
    </row>
    <row r="64" spans="1:17" x14ac:dyDescent="0.15">
      <c r="B64" s="96"/>
      <c r="C64" s="106"/>
      <c r="D64" s="106"/>
      <c r="E64" s="106"/>
      <c r="F64" s="106"/>
      <c r="G64" s="289" t="s">
        <v>516</v>
      </c>
      <c r="I64" s="290"/>
      <c r="J64" s="290"/>
      <c r="K64" s="290"/>
      <c r="L64" s="106"/>
      <c r="M64" s="106"/>
      <c r="N64" s="106"/>
      <c r="O64" s="106"/>
    </row>
    <row r="65" spans="2:30" x14ac:dyDescent="0.15">
      <c r="B65" s="96"/>
      <c r="C65" s="106"/>
      <c r="D65" s="106"/>
      <c r="E65" s="106"/>
      <c r="F65" s="106"/>
      <c r="G65" s="1042" t="s">
        <v>525</v>
      </c>
      <c r="H65" s="1043"/>
      <c r="I65" s="1043"/>
      <c r="J65" s="1043"/>
      <c r="K65" s="1043"/>
      <c r="L65" s="1043"/>
      <c r="M65" s="1043"/>
      <c r="N65" s="1043"/>
      <c r="O65" s="1044"/>
    </row>
    <row r="66" spans="2:30" x14ac:dyDescent="0.15">
      <c r="B66" s="96"/>
      <c r="C66" s="106"/>
      <c r="D66" s="106"/>
      <c r="E66" s="106"/>
      <c r="F66" s="106"/>
      <c r="G66" s="1045"/>
      <c r="H66" s="1046"/>
      <c r="I66" s="1046"/>
      <c r="J66" s="1046"/>
      <c r="K66" s="1046"/>
      <c r="L66" s="1046"/>
      <c r="M66" s="1046"/>
      <c r="N66" s="1046"/>
      <c r="O66" s="1047"/>
    </row>
    <row r="67" spans="2:30" x14ac:dyDescent="0.15">
      <c r="B67" s="96"/>
      <c r="C67" s="106"/>
      <c r="D67" s="106"/>
      <c r="E67" s="106"/>
      <c r="F67" s="106"/>
      <c r="G67" s="1045"/>
      <c r="H67" s="1046"/>
      <c r="I67" s="1046"/>
      <c r="J67" s="1046"/>
      <c r="K67" s="1046"/>
      <c r="L67" s="1046"/>
      <c r="M67" s="1046"/>
      <c r="N67" s="1046"/>
      <c r="O67" s="1047"/>
    </row>
    <row r="68" spans="2:30" x14ac:dyDescent="0.15">
      <c r="B68" s="96"/>
      <c r="C68" s="106"/>
      <c r="D68" s="106"/>
      <c r="E68" s="106"/>
      <c r="F68" s="106"/>
      <c r="G68" s="1045"/>
      <c r="H68" s="1046"/>
      <c r="I68" s="1046"/>
      <c r="J68" s="1046"/>
      <c r="K68" s="1046"/>
      <c r="L68" s="1046"/>
      <c r="M68" s="1046"/>
      <c r="N68" s="1046"/>
      <c r="O68" s="1047"/>
    </row>
    <row r="69" spans="2:30" x14ac:dyDescent="0.15">
      <c r="B69" s="96"/>
      <c r="C69" s="106"/>
      <c r="D69" s="106"/>
      <c r="E69" s="106"/>
      <c r="F69" s="106"/>
      <c r="G69" s="1048"/>
      <c r="H69" s="1049"/>
      <c r="I69" s="1049"/>
      <c r="J69" s="1049"/>
      <c r="K69" s="1049"/>
      <c r="L69" s="1049"/>
      <c r="M69" s="1049"/>
      <c r="N69" s="1049"/>
      <c r="O69" s="1050"/>
    </row>
    <row r="70" spans="2:30" x14ac:dyDescent="0.15">
      <c r="B70" s="96"/>
      <c r="C70" s="106"/>
      <c r="D70" s="106"/>
      <c r="E70" s="106"/>
      <c r="F70" s="106"/>
      <c r="G70" s="106"/>
      <c r="H70" s="301"/>
      <c r="I70" s="301"/>
      <c r="J70" s="302"/>
      <c r="K70" s="302"/>
      <c r="L70" s="303"/>
      <c r="M70" s="302"/>
      <c r="N70" s="303"/>
      <c r="O70" s="304"/>
    </row>
    <row r="71" spans="2:30" x14ac:dyDescent="0.15">
      <c r="B71" s="96"/>
      <c r="C71" s="106"/>
      <c r="D71" s="106"/>
      <c r="E71" s="106"/>
      <c r="F71" s="106"/>
      <c r="G71" s="305" t="s">
        <v>523</v>
      </c>
      <c r="I71" s="306"/>
      <c r="J71" s="302"/>
      <c r="K71" s="302"/>
      <c r="L71" s="303"/>
      <c r="M71" s="302"/>
      <c r="N71" s="303"/>
      <c r="O71" s="304"/>
    </row>
    <row r="72" spans="2:30" x14ac:dyDescent="0.15">
      <c r="B72" s="96"/>
      <c r="C72" s="106"/>
      <c r="D72" s="106"/>
      <c r="E72" s="106"/>
      <c r="F72" s="106"/>
      <c r="G72" s="1051"/>
      <c r="H72" s="1052"/>
      <c r="I72" s="1052"/>
      <c r="J72" s="1053"/>
      <c r="K72" s="292" t="s">
        <v>502</v>
      </c>
      <c r="L72" s="292" t="s">
        <v>375</v>
      </c>
      <c r="M72" s="292" t="s">
        <v>183</v>
      </c>
      <c r="N72" s="292" t="s">
        <v>503</v>
      </c>
      <c r="O72" s="292" t="s">
        <v>195</v>
      </c>
    </row>
    <row r="73" spans="2:30" x14ac:dyDescent="0.15">
      <c r="B73" s="96"/>
      <c r="C73" s="106"/>
      <c r="D73" s="106"/>
      <c r="E73" s="106"/>
      <c r="F73" s="106"/>
      <c r="G73" s="1054" t="s">
        <v>518</v>
      </c>
      <c r="H73" s="1055"/>
      <c r="I73" s="1060" t="s">
        <v>519</v>
      </c>
      <c r="J73" s="1060"/>
      <c r="K73" s="1075"/>
      <c r="L73" s="1075"/>
      <c r="M73" s="1063"/>
      <c r="N73" s="1063"/>
      <c r="O73" s="1063"/>
      <c r="S73" s="281">
        <v>9.9</v>
      </c>
    </row>
    <row r="74" spans="2:30" x14ac:dyDescent="0.15">
      <c r="B74" s="96"/>
      <c r="C74" s="106"/>
      <c r="D74" s="106"/>
      <c r="E74" s="106"/>
      <c r="F74" s="106"/>
      <c r="G74" s="1056"/>
      <c r="H74" s="1057"/>
      <c r="I74" s="1061"/>
      <c r="J74" s="1061"/>
      <c r="K74" s="1075"/>
      <c r="L74" s="1075"/>
      <c r="M74" s="1063"/>
      <c r="N74" s="1063"/>
      <c r="O74" s="1063"/>
    </row>
    <row r="75" spans="2:30" x14ac:dyDescent="0.15">
      <c r="B75" s="96"/>
      <c r="C75" s="106"/>
      <c r="D75" s="106"/>
      <c r="E75" s="106"/>
      <c r="F75" s="106"/>
      <c r="G75" s="1056"/>
      <c r="H75" s="1057"/>
      <c r="I75" s="1064" t="s">
        <v>524</v>
      </c>
      <c r="J75" s="1064"/>
      <c r="K75" s="1067">
        <v>13.2</v>
      </c>
      <c r="L75" s="1067">
        <v>12</v>
      </c>
      <c r="M75" s="1067">
        <v>10.8</v>
      </c>
      <c r="N75" s="1067">
        <v>9.4</v>
      </c>
      <c r="O75" s="1067">
        <v>8.4</v>
      </c>
      <c r="U75" s="281">
        <v>81.2</v>
      </c>
      <c r="W75" s="281">
        <v>87.2</v>
      </c>
      <c r="Y75" s="281">
        <v>99.8</v>
      </c>
      <c r="AA75" s="281">
        <v>109.5</v>
      </c>
      <c r="AC75" s="281">
        <v>115.2</v>
      </c>
    </row>
    <row r="76" spans="2:30" x14ac:dyDescent="0.15">
      <c r="B76" s="96"/>
      <c r="C76" s="106"/>
      <c r="D76" s="106"/>
      <c r="E76" s="106"/>
      <c r="F76" s="106"/>
      <c r="G76" s="1058"/>
      <c r="H76" s="1059"/>
      <c r="I76" s="1064"/>
      <c r="J76" s="1064"/>
      <c r="K76" s="1066"/>
      <c r="L76" s="1066"/>
      <c r="M76" s="1066"/>
      <c r="N76" s="1066"/>
      <c r="O76" s="1066"/>
    </row>
    <row r="77" spans="2:30" x14ac:dyDescent="0.15">
      <c r="B77" s="96"/>
      <c r="C77" s="106"/>
      <c r="D77" s="106"/>
      <c r="E77" s="106"/>
      <c r="F77" s="106"/>
      <c r="G77" s="1068" t="s">
        <v>521</v>
      </c>
      <c r="H77" s="1069"/>
      <c r="I77" s="1064" t="s">
        <v>519</v>
      </c>
      <c r="J77" s="1064"/>
      <c r="K77" s="1075">
        <v>0</v>
      </c>
      <c r="L77" s="1075">
        <v>0</v>
      </c>
      <c r="M77" s="1063">
        <v>0</v>
      </c>
      <c r="N77" s="1063">
        <v>0</v>
      </c>
      <c r="O77" s="1063">
        <v>0</v>
      </c>
      <c r="R77" s="281">
        <v>12.3</v>
      </c>
      <c r="T77" s="281">
        <v>11.1</v>
      </c>
    </row>
    <row r="78" spans="2:30" x14ac:dyDescent="0.15">
      <c r="B78" s="96"/>
      <c r="C78" s="106"/>
      <c r="D78" s="106"/>
      <c r="E78" s="106"/>
      <c r="F78" s="106"/>
      <c r="G78" s="1070"/>
      <c r="H78" s="1071"/>
      <c r="I78" s="1064"/>
      <c r="J78" s="1064"/>
      <c r="K78" s="1075"/>
      <c r="L78" s="1075"/>
      <c r="M78" s="1063"/>
      <c r="N78" s="1063"/>
      <c r="O78" s="1063"/>
    </row>
    <row r="79" spans="2:30" x14ac:dyDescent="0.15">
      <c r="B79" s="96"/>
      <c r="C79" s="106"/>
      <c r="D79" s="106"/>
      <c r="E79" s="106"/>
      <c r="F79" s="106"/>
      <c r="G79" s="1070"/>
      <c r="H79" s="1071"/>
      <c r="I79" s="1076" t="s">
        <v>524</v>
      </c>
      <c r="J79" s="1074"/>
      <c r="K79" s="1077">
        <v>8.5</v>
      </c>
      <c r="L79" s="1077">
        <v>7.9</v>
      </c>
      <c r="M79" s="1077">
        <v>6.9</v>
      </c>
      <c r="N79" s="1077">
        <v>7.2</v>
      </c>
      <c r="O79" s="1077">
        <v>7.4</v>
      </c>
      <c r="V79" s="281">
        <v>53.5</v>
      </c>
      <c r="X79" s="281">
        <v>48.2</v>
      </c>
      <c r="Z79" s="281">
        <v>34.200000000000003</v>
      </c>
      <c r="AB79" s="281">
        <v>30.3</v>
      </c>
      <c r="AD79" s="281">
        <v>28.9</v>
      </c>
    </row>
    <row r="80" spans="2:30" x14ac:dyDescent="0.15">
      <c r="B80" s="96"/>
      <c r="C80" s="106"/>
      <c r="D80" s="106"/>
      <c r="E80" s="106"/>
      <c r="F80" s="106"/>
      <c r="G80" s="1072"/>
      <c r="H80" s="1073"/>
      <c r="I80" s="1074"/>
      <c r="J80" s="1074"/>
      <c r="K80" s="1077"/>
      <c r="L80" s="1077"/>
      <c r="M80" s="1077"/>
      <c r="N80" s="1077"/>
      <c r="O80" s="1077"/>
    </row>
    <row r="81" spans="2:17" x14ac:dyDescent="0.15">
      <c r="B81" s="96"/>
      <c r="C81" s="106"/>
      <c r="D81" s="106"/>
      <c r="E81" s="106"/>
      <c r="F81" s="106"/>
      <c r="G81" s="106"/>
      <c r="H81" s="106"/>
      <c r="I81" s="106"/>
      <c r="J81" s="106"/>
      <c r="K81" s="307"/>
      <c r="L81" s="106"/>
      <c r="M81" s="106"/>
      <c r="N81" s="106"/>
      <c r="O81" s="106"/>
    </row>
    <row r="82" spans="2:17" ht="17.25" x14ac:dyDescent="0.15">
      <c r="B82" s="96"/>
      <c r="C82" s="106"/>
      <c r="D82" s="106"/>
      <c r="E82" s="106"/>
      <c r="F82" s="106"/>
      <c r="G82" s="106"/>
      <c r="H82" s="106"/>
      <c r="I82" s="106"/>
      <c r="J82" s="106"/>
      <c r="K82" s="308"/>
      <c r="L82" s="308"/>
      <c r="M82" s="308"/>
      <c r="N82" s="308"/>
      <c r="O82" s="308"/>
    </row>
    <row r="83" spans="2:17" x14ac:dyDescent="0.15">
      <c r="B83" s="105"/>
      <c r="C83" s="103"/>
      <c r="D83" s="103"/>
      <c r="E83" s="103"/>
      <c r="F83" s="103"/>
      <c r="G83" s="103"/>
      <c r="H83" s="103"/>
      <c r="I83" s="103"/>
      <c r="J83" s="103"/>
      <c r="K83" s="103"/>
      <c r="L83" s="103"/>
      <c r="M83" s="103"/>
      <c r="N83" s="103"/>
      <c r="O83" s="103"/>
      <c r="P83" s="187"/>
    </row>
    <row r="84" spans="2:17" x14ac:dyDescent="0.15">
      <c r="H84" s="106"/>
      <c r="I84" s="106"/>
      <c r="J84" s="106"/>
      <c r="K84" s="106"/>
      <c r="L84" s="106"/>
      <c r="M84" s="106"/>
      <c r="N84" s="106"/>
      <c r="O84" s="106"/>
      <c r="P84" s="106"/>
      <c r="Q84" s="106"/>
    </row>
    <row r="85" spans="2:17" x14ac:dyDescent="0.15">
      <c r="B85" s="106"/>
      <c r="C85" s="106"/>
      <c r="D85" s="106"/>
      <c r="E85" s="106"/>
      <c r="F85" s="106"/>
      <c r="G85" s="106"/>
      <c r="H85" s="106"/>
      <c r="I85" s="106"/>
      <c r="J85" s="106"/>
      <c r="K85" s="106"/>
      <c r="L85" s="106"/>
      <c r="M85" s="106"/>
      <c r="N85" s="106"/>
      <c r="O85" s="106"/>
      <c r="P85" s="106"/>
      <c r="Q85" s="106"/>
    </row>
    <row r="86" spans="2:17" hidden="1" x14ac:dyDescent="0.15">
      <c r="B86" s="106"/>
      <c r="C86" s="106"/>
      <c r="D86" s="106"/>
      <c r="E86" s="106"/>
      <c r="F86" s="106"/>
      <c r="G86" s="106"/>
      <c r="H86" s="106"/>
      <c r="I86" s="106"/>
      <c r="J86" s="106"/>
      <c r="K86" s="106"/>
      <c r="L86" s="106"/>
      <c r="M86" s="106"/>
      <c r="N86" s="106"/>
      <c r="O86" s="106"/>
      <c r="P86" s="106"/>
      <c r="Q86" s="106"/>
    </row>
    <row r="87" spans="2:17" hidden="1" x14ac:dyDescent="0.15">
      <c r="B87" s="106"/>
      <c r="C87" s="106"/>
      <c r="D87" s="106"/>
      <c r="E87" s="106"/>
      <c r="F87" s="106"/>
      <c r="G87" s="106"/>
      <c r="H87" s="106"/>
      <c r="I87" s="106"/>
      <c r="J87" s="106"/>
      <c r="K87" s="309"/>
      <c r="L87" s="106"/>
      <c r="M87" s="106"/>
      <c r="N87" s="106"/>
      <c r="O87" s="106"/>
      <c r="P87" s="106"/>
      <c r="Q87" s="106"/>
    </row>
    <row r="88" spans="2:17" hidden="1" x14ac:dyDescent="0.15">
      <c r="B88" s="106"/>
      <c r="C88" s="106"/>
      <c r="D88" s="106"/>
      <c r="E88" s="106"/>
      <c r="F88" s="106"/>
      <c r="G88" s="106"/>
      <c r="H88" s="106"/>
      <c r="I88" s="106"/>
      <c r="J88" s="106"/>
      <c r="K88" s="106"/>
      <c r="L88" s="106"/>
      <c r="M88" s="106"/>
      <c r="N88" s="106"/>
      <c r="O88" s="106"/>
      <c r="P88" s="106"/>
      <c r="Q88" s="106"/>
    </row>
    <row r="89" spans="2:17" hidden="1" x14ac:dyDescent="0.15">
      <c r="B89" s="106"/>
      <c r="C89" s="106"/>
      <c r="D89" s="106"/>
      <c r="E89" s="106"/>
      <c r="F89" s="106"/>
      <c r="G89" s="106"/>
      <c r="H89" s="106"/>
      <c r="I89" s="106"/>
      <c r="J89" s="106"/>
      <c r="K89" s="106"/>
      <c r="L89" s="106"/>
      <c r="M89" s="106"/>
      <c r="N89" s="106"/>
      <c r="O89" s="106"/>
      <c r="P89" s="106"/>
      <c r="Q89" s="106"/>
    </row>
    <row r="90" spans="2:17" hidden="1" x14ac:dyDescent="0.15">
      <c r="B90" s="106"/>
      <c r="C90" s="106"/>
      <c r="D90" s="106"/>
      <c r="E90" s="106"/>
      <c r="F90" s="106"/>
      <c r="G90" s="106"/>
      <c r="H90" s="106"/>
      <c r="I90" s="106"/>
      <c r="J90" s="106"/>
      <c r="K90" s="106"/>
      <c r="L90" s="106"/>
      <c r="M90" s="106"/>
      <c r="N90" s="106"/>
      <c r="O90" s="106"/>
      <c r="P90" s="106"/>
      <c r="Q90" s="106"/>
    </row>
    <row r="91" spans="2:17" hidden="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7"/>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c r="AG59" s="94"/>
      <c r="AH59" s="94"/>
    </row>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9" customWidth="1"/>
    <col min="2" max="8" width="13.375" style="259" customWidth="1"/>
    <col min="9" max="16384" width="11.125" style="259"/>
  </cols>
  <sheetData>
    <row r="1" spans="1:8" x14ac:dyDescent="0.15">
      <c r="A1" s="112"/>
      <c r="B1" s="118"/>
      <c r="C1" s="122"/>
      <c r="D1" s="129"/>
      <c r="E1" s="140"/>
      <c r="F1" s="140"/>
      <c r="G1" s="140"/>
      <c r="H1" s="178"/>
    </row>
    <row r="2" spans="1:8" x14ac:dyDescent="0.15">
      <c r="A2" s="113"/>
      <c r="B2" s="119"/>
      <c r="C2" s="263"/>
      <c r="D2" s="130" t="s">
        <v>30</v>
      </c>
      <c r="E2" s="141"/>
      <c r="F2" s="271" t="s">
        <v>330</v>
      </c>
      <c r="G2" s="167"/>
      <c r="H2" s="179"/>
    </row>
    <row r="3" spans="1:8" x14ac:dyDescent="0.15">
      <c r="A3" s="130" t="s">
        <v>49</v>
      </c>
      <c r="B3" s="121"/>
      <c r="C3" s="264"/>
      <c r="D3" s="267">
        <v>81271</v>
      </c>
      <c r="E3" s="269"/>
      <c r="F3" s="272">
        <v>221823</v>
      </c>
      <c r="G3" s="274"/>
      <c r="H3" s="277"/>
    </row>
    <row r="4" spans="1:8" x14ac:dyDescent="0.15">
      <c r="A4" s="114"/>
      <c r="B4" s="120"/>
      <c r="C4" s="265"/>
      <c r="D4" s="268">
        <v>66893</v>
      </c>
      <c r="E4" s="270"/>
      <c r="F4" s="273">
        <v>104431</v>
      </c>
      <c r="G4" s="275"/>
      <c r="H4" s="278"/>
    </row>
    <row r="5" spans="1:8" x14ac:dyDescent="0.15">
      <c r="A5" s="130" t="s">
        <v>135</v>
      </c>
      <c r="B5" s="121"/>
      <c r="C5" s="264"/>
      <c r="D5" s="267">
        <v>93068</v>
      </c>
      <c r="E5" s="269"/>
      <c r="F5" s="272">
        <v>263041</v>
      </c>
      <c r="G5" s="274"/>
      <c r="H5" s="277"/>
    </row>
    <row r="6" spans="1:8" x14ac:dyDescent="0.15">
      <c r="A6" s="114"/>
      <c r="B6" s="120"/>
      <c r="C6" s="265"/>
      <c r="D6" s="268">
        <v>73449</v>
      </c>
      <c r="E6" s="270"/>
      <c r="F6" s="273">
        <v>103171</v>
      </c>
      <c r="G6" s="275"/>
      <c r="H6" s="278"/>
    </row>
    <row r="7" spans="1:8" x14ac:dyDescent="0.15">
      <c r="A7" s="130" t="s">
        <v>87</v>
      </c>
      <c r="B7" s="121"/>
      <c r="C7" s="264"/>
      <c r="D7" s="267">
        <v>133675</v>
      </c>
      <c r="E7" s="269"/>
      <c r="F7" s="272">
        <v>272886</v>
      </c>
      <c r="G7" s="274"/>
      <c r="H7" s="277"/>
    </row>
    <row r="8" spans="1:8" x14ac:dyDescent="0.15">
      <c r="A8" s="114"/>
      <c r="B8" s="120"/>
      <c r="C8" s="265"/>
      <c r="D8" s="268">
        <v>71460</v>
      </c>
      <c r="E8" s="270"/>
      <c r="F8" s="273">
        <v>125724</v>
      </c>
      <c r="G8" s="275"/>
      <c r="H8" s="278"/>
    </row>
    <row r="9" spans="1:8" x14ac:dyDescent="0.15">
      <c r="A9" s="130" t="s">
        <v>409</v>
      </c>
      <c r="B9" s="121"/>
      <c r="C9" s="264"/>
      <c r="D9" s="267">
        <v>204996</v>
      </c>
      <c r="E9" s="269"/>
      <c r="F9" s="272">
        <v>245039</v>
      </c>
      <c r="G9" s="274"/>
      <c r="H9" s="277"/>
    </row>
    <row r="10" spans="1:8" x14ac:dyDescent="0.15">
      <c r="A10" s="114"/>
      <c r="B10" s="120"/>
      <c r="C10" s="265"/>
      <c r="D10" s="268">
        <v>78030</v>
      </c>
      <c r="E10" s="270"/>
      <c r="F10" s="273">
        <v>108922</v>
      </c>
      <c r="G10" s="275"/>
      <c r="H10" s="278"/>
    </row>
    <row r="11" spans="1:8" x14ac:dyDescent="0.15">
      <c r="A11" s="130" t="s">
        <v>468</v>
      </c>
      <c r="B11" s="121"/>
      <c r="C11" s="264"/>
      <c r="D11" s="267">
        <v>328605</v>
      </c>
      <c r="E11" s="269"/>
      <c r="F11" s="272">
        <v>291945</v>
      </c>
      <c r="G11" s="274"/>
      <c r="H11" s="277"/>
    </row>
    <row r="12" spans="1:8" x14ac:dyDescent="0.15">
      <c r="A12" s="114"/>
      <c r="B12" s="120"/>
      <c r="C12" s="266"/>
      <c r="D12" s="268">
        <v>138447</v>
      </c>
      <c r="E12" s="270"/>
      <c r="F12" s="273">
        <v>127651</v>
      </c>
      <c r="G12" s="275"/>
      <c r="H12" s="278"/>
    </row>
    <row r="13" spans="1:8" x14ac:dyDescent="0.15">
      <c r="A13" s="130"/>
      <c r="B13" s="121"/>
      <c r="C13" s="264"/>
      <c r="D13" s="267">
        <v>168323</v>
      </c>
      <c r="E13" s="269"/>
      <c r="F13" s="272">
        <v>258947</v>
      </c>
      <c r="G13" s="276"/>
      <c r="H13" s="277"/>
    </row>
    <row r="14" spans="1:8" x14ac:dyDescent="0.15">
      <c r="A14" s="114"/>
      <c r="B14" s="120"/>
      <c r="C14" s="265"/>
      <c r="D14" s="268">
        <v>85656</v>
      </c>
      <c r="E14" s="270"/>
      <c r="F14" s="273">
        <v>113980</v>
      </c>
      <c r="G14" s="275"/>
      <c r="H14" s="278"/>
    </row>
    <row r="17" spans="1:11" x14ac:dyDescent="0.15">
      <c r="A17" s="259" t="s">
        <v>84</v>
      </c>
    </row>
    <row r="18" spans="1:11" x14ac:dyDescent="0.15">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x14ac:dyDescent="0.15">
      <c r="A19" s="260" t="s">
        <v>90</v>
      </c>
      <c r="B19" s="260">
        <f>ROUND(VALUE(SUBSTITUTE(実質収支比率等に係る経年分析!F$48,"▲","-")),2)</f>
        <v>10.42</v>
      </c>
      <c r="C19" s="260">
        <f>ROUND(VALUE(SUBSTITUTE(実質収支比率等に係る経年分析!G$48,"▲","-")),2)</f>
        <v>17.739999999999998</v>
      </c>
      <c r="D19" s="260">
        <f>ROUND(VALUE(SUBSTITUTE(実質収支比率等に係る経年分析!H$48,"▲","-")),2)</f>
        <v>12.57</v>
      </c>
      <c r="E19" s="260">
        <f>ROUND(VALUE(SUBSTITUTE(実質収支比率等に係る経年分析!I$48,"▲","-")),2)</f>
        <v>18.46</v>
      </c>
      <c r="F19" s="260">
        <f>ROUND(VALUE(SUBSTITUTE(実質収支比率等に係る経年分析!J$48,"▲","-")),2)</f>
        <v>15.49</v>
      </c>
    </row>
    <row r="20" spans="1:11" x14ac:dyDescent="0.15">
      <c r="A20" s="260" t="s">
        <v>94</v>
      </c>
      <c r="B20" s="260">
        <f>ROUND(VALUE(SUBSTITUTE(実質収支比率等に係る経年分析!F$47,"▲","-")),2)</f>
        <v>41.89</v>
      </c>
      <c r="C20" s="260">
        <f>ROUND(VALUE(SUBSTITUTE(実質収支比率等に係る経年分析!G$47,"▲","-")),2)</f>
        <v>41.59</v>
      </c>
      <c r="D20" s="260">
        <f>ROUND(VALUE(SUBSTITUTE(実質収支比率等に係る経年分析!H$47,"▲","-")),2)</f>
        <v>53.45</v>
      </c>
      <c r="E20" s="260">
        <f>ROUND(VALUE(SUBSTITUTE(実質収支比率等に係る経年分析!I$47,"▲","-")),2)</f>
        <v>56.73</v>
      </c>
      <c r="F20" s="260">
        <f>ROUND(VALUE(SUBSTITUTE(実質収支比率等に係る経年分析!J$47,"▲","-")),2)</f>
        <v>63.18</v>
      </c>
    </row>
    <row r="21" spans="1:11" x14ac:dyDescent="0.15">
      <c r="A21" s="260" t="s">
        <v>95</v>
      </c>
      <c r="B21" s="260">
        <f>IF(ISNUMBER(VALUE(SUBSTITUTE(実質収支比率等に係る経年分析!F$49,"▲","-"))),ROUND(VALUE(SUBSTITUTE(実質収支比率等に係る経年分析!F$49,"▲","-")),2),NA())</f>
        <v>9.08</v>
      </c>
      <c r="C21" s="260">
        <f>IF(ISNUMBER(VALUE(SUBSTITUTE(実質収支比率等に係る経年分析!G$49,"▲","-"))),ROUND(VALUE(SUBSTITUTE(実質収支比率等に係る経年分析!G$49,"▲","-")),2),NA())</f>
        <v>13.36</v>
      </c>
      <c r="D21" s="260">
        <f>IF(ISNUMBER(VALUE(SUBSTITUTE(実質収支比率等に係る経年分析!H$49,"▲","-"))),ROUND(VALUE(SUBSTITUTE(実質収支比率等に係る経年分析!H$49,"▲","-")),2),NA())</f>
        <v>5.1100000000000003</v>
      </c>
      <c r="E21" s="260">
        <f>IF(ISNUMBER(VALUE(SUBSTITUTE(実質収支比率等に係る経年分析!I$49,"▲","-"))),ROUND(VALUE(SUBSTITUTE(実質収支比率等に係る経年分析!I$49,"▲","-")),2),NA())</f>
        <v>11.81</v>
      </c>
      <c r="F21" s="260">
        <f>IF(ISNUMBER(VALUE(SUBSTITUTE(実質収支比率等に係る経年分析!J$49,"▲","-"))),ROUND(VALUE(SUBSTITUTE(実質収支比率等に係る経年分析!J$49,"▲","-")),2),NA())</f>
        <v>2.2599999999999998</v>
      </c>
    </row>
    <row r="24" spans="1:11" x14ac:dyDescent="0.15">
      <c r="A24" s="259" t="s">
        <v>98</v>
      </c>
    </row>
    <row r="25" spans="1:11" x14ac:dyDescent="0.15">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x14ac:dyDescent="0.15">
      <c r="A26" s="261"/>
      <c r="B26" s="261" t="s">
        <v>101</v>
      </c>
      <c r="C26" s="261" t="s">
        <v>48</v>
      </c>
      <c r="D26" s="261" t="s">
        <v>101</v>
      </c>
      <c r="E26" s="261" t="s">
        <v>48</v>
      </c>
      <c r="F26" s="261" t="s">
        <v>101</v>
      </c>
      <c r="G26" s="261" t="s">
        <v>48</v>
      </c>
      <c r="H26" s="261" t="s">
        <v>101</v>
      </c>
      <c r="I26" s="261" t="s">
        <v>48</v>
      </c>
      <c r="J26" s="261" t="s">
        <v>101</v>
      </c>
      <c r="K26" s="261" t="s">
        <v>48</v>
      </c>
    </row>
    <row r="27" spans="1:11" x14ac:dyDescent="0.15">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#N/A</v>
      </c>
      <c r="C27" s="261">
        <f>IF(ROUND(VALUE(SUBSTITUTE(連結実質赤字比率に係る赤字・黒字の構成分析!F$43,"▲","-")),2)&gt;=0,ABS(ROUND(VALUE(SUBSTITUTE(連結実質赤字比率に係る赤字・黒字の構成分析!F$43,"▲","-")),2)),NA())</f>
        <v>0</v>
      </c>
      <c r="D27" s="261" t="e">
        <f>IF(ROUND(VALUE(SUBSTITUTE(連結実質赤字比率に係る赤字・黒字の構成分析!G$43,"▲","-")),2)&lt;0,ABS(ROUND(VALUE(SUBSTITUTE(連結実質赤字比率に係る赤字・黒字の構成分析!G$43,"▲","-")),2)),NA())</f>
        <v>#VALUE!</v>
      </c>
      <c r="E27" s="261" t="e">
        <f>IF(ROUND(VALUE(SUBSTITUTE(連結実質赤字比率に係る赤字・黒字の構成分析!G$43,"▲","-")),2)&gt;=0,ABS(ROUND(VALUE(SUBSTITUTE(連結実質赤字比率に係る赤字・黒字の構成分析!G$43,"▲","-")),2)),NA())</f>
        <v>#VALUE!</v>
      </c>
      <c r="F27" s="261" t="e">
        <f>IF(ROUND(VALUE(SUBSTITUTE(連結実質赤字比率に係る赤字・黒字の構成分析!H$43,"▲","-")),2)&lt;0,ABS(ROUND(VALUE(SUBSTITUTE(連結実質赤字比率に係る赤字・黒字の構成分析!H$43,"▲","-")),2)),NA())</f>
        <v>#VALUE!</v>
      </c>
      <c r="G27" s="261" t="e">
        <f>IF(ROUND(VALUE(SUBSTITUTE(連結実質赤字比率に係る赤字・黒字の構成分析!H$43,"▲","-")),2)&gt;=0,ABS(ROUND(VALUE(SUBSTITUTE(連結実質赤字比率に係る赤字・黒字の構成分析!H$43,"▲","-")),2)),NA())</f>
        <v>#VALUE!</v>
      </c>
      <c r="H27" s="261" t="e">
        <f>IF(ROUND(VALUE(SUBSTITUTE(連結実質赤字比率に係る赤字・黒字の構成分析!I$43,"▲","-")),2)&lt;0,ABS(ROUND(VALUE(SUBSTITUTE(連結実質赤字比率に係る赤字・黒字の構成分析!I$43,"▲","-")),2)),NA())</f>
        <v>#VALUE!</v>
      </c>
      <c r="I27" s="261" t="e">
        <f>IF(ROUND(VALUE(SUBSTITUTE(連結実質赤字比率に係る赤字・黒字の構成分析!I$43,"▲","-")),2)&gt;=0,ABS(ROUND(VALUE(SUBSTITUTE(連結実質赤字比率に係る赤字・黒字の構成分析!I$43,"▲","-")),2)),NA())</f>
        <v>#VALUE!</v>
      </c>
      <c r="J27" s="261" t="e">
        <f>IF(ROUND(VALUE(SUBSTITUTE(連結実質赤字比率に係る赤字・黒字の構成分析!J$43,"▲","-")),2)&lt;0,ABS(ROUND(VALUE(SUBSTITUTE(連結実質赤字比率に係る赤字・黒字の構成分析!J$43,"▲","-")),2)),NA())</f>
        <v>#VALUE!</v>
      </c>
      <c r="K27" s="261" t="e">
        <f>IF(ROUND(VALUE(SUBSTITUTE(連結実質赤字比率に係る赤字・黒字の構成分析!J$43,"▲","-")),2)&gt;=0,ABS(ROUND(VALUE(SUBSTITUTE(連結実質赤字比率に係る赤字・黒字の構成分析!J$43,"▲","-")),2)),NA())</f>
        <v>#VALUE!</v>
      </c>
    </row>
    <row r="28" spans="1:11" x14ac:dyDescent="0.15">
      <c r="A28" s="261" t="str">
        <f>IF(連結実質赤字比率に係る赤字・黒字の構成分析!C$42="",NA(),連結実質赤字比率に係る赤字・黒字の構成分析!C$42)</f>
        <v>その他会計（赤字）</v>
      </c>
      <c r="B28" s="261" t="e">
        <f>IF(ROUND(VALUE(SUBSTITUTE(連結実質赤字比率に係る赤字・黒字の構成分析!F$42,"▲","-")),2)&lt;0,ABS(ROUND(VALUE(SUBSTITUTE(連結実質赤字比率に係る赤字・黒字の構成分析!F$42,"▲","-")),2)),NA())</f>
        <v>#VALUE!</v>
      </c>
      <c r="C28" s="261" t="e">
        <f>IF(ROUND(VALUE(SUBSTITUTE(連結実質赤字比率に係る赤字・黒字の構成分析!F$42,"▲","-")),2)&gt;=0,ABS(ROUND(VALUE(SUBSTITUTE(連結実質赤字比率に係る赤字・黒字の構成分析!F$42,"▲","-")),2)),NA())</f>
        <v>#VALUE!</v>
      </c>
      <c r="D28" s="261" t="e">
        <f>IF(ROUND(VALUE(SUBSTITUTE(連結実質赤字比率に係る赤字・黒字の構成分析!G$42,"▲","-")),2)&lt;0,ABS(ROUND(VALUE(SUBSTITUTE(連結実質赤字比率に係る赤字・黒字の構成分析!G$42,"▲","-")),2)),NA())</f>
        <v>#VALUE!</v>
      </c>
      <c r="E28" s="261" t="e">
        <f>IF(ROUND(VALUE(SUBSTITUTE(連結実質赤字比率に係る赤字・黒字の構成分析!G$42,"▲","-")),2)&gt;=0,ABS(ROUND(VALUE(SUBSTITUTE(連結実質赤字比率に係る赤字・黒字の構成分析!G$42,"▲","-")),2)),NA())</f>
        <v>#VALUE!</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x14ac:dyDescent="0.15">
      <c r="A29" s="261" t="e">
        <f>IF(連結実質赤字比率に係る赤字・黒字の構成分析!C$41="",NA(),連結実質赤字比率に係る赤字・黒字の構成分析!C$41)</f>
        <v>#N/A</v>
      </c>
      <c r="B29" s="261" t="e">
        <f>IF(ROUND(VALUE(SUBSTITUTE(連結実質赤字比率に係る赤字・黒字の構成分析!F$41,"▲","-")),2)&lt;0,ABS(ROUND(VALUE(SUBSTITUTE(連結実質赤字比率に係る赤字・黒字の構成分析!F$41,"▲","-")),2)),NA())</f>
        <v>#VALUE!</v>
      </c>
      <c r="C29" s="261" t="e">
        <f>IF(ROUND(VALUE(SUBSTITUTE(連結実質赤字比率に係る赤字・黒字の構成分析!F$41,"▲","-")),2)&gt;=0,ABS(ROUND(VALUE(SUBSTITUTE(連結実質赤字比率に係る赤字・黒字の構成分析!F$41,"▲","-")),2)),NA())</f>
        <v>#VALUE!</v>
      </c>
      <c r="D29" s="261" t="e">
        <f>IF(ROUND(VALUE(SUBSTITUTE(連結実質赤字比率に係る赤字・黒字の構成分析!G$41,"▲","-")),2)&lt;0,ABS(ROUND(VALUE(SUBSTITUTE(連結実質赤字比率に係る赤字・黒字の構成分析!G$41,"▲","-")),2)),NA())</f>
        <v>#VALUE!</v>
      </c>
      <c r="E29" s="261" t="e">
        <f>IF(ROUND(VALUE(SUBSTITUTE(連結実質赤字比率に係る赤字・黒字の構成分析!G$41,"▲","-")),2)&gt;=0,ABS(ROUND(VALUE(SUBSTITUTE(連結実質赤字比率に係る赤字・黒字の構成分析!G$41,"▲","-")),2)),NA())</f>
        <v>#VALUE!</v>
      </c>
      <c r="F29" s="261" t="e">
        <f>IF(ROUND(VALUE(SUBSTITUTE(連結実質赤字比率に係る赤字・黒字の構成分析!H$41,"▲","-")),2)&lt;0,ABS(ROUND(VALUE(SUBSTITUTE(連結実質赤字比率に係る赤字・黒字の構成分析!H$41,"▲","-")),2)),NA())</f>
        <v>#VALUE!</v>
      </c>
      <c r="G29" s="261" t="e">
        <f>IF(ROUND(VALUE(SUBSTITUTE(連結実質赤字比率に係る赤字・黒字の構成分析!H$41,"▲","-")),2)&gt;=0,ABS(ROUND(VALUE(SUBSTITUTE(連結実質赤字比率に係る赤字・黒字の構成分析!H$41,"▲","-")),2)),NA())</f>
        <v>#VALUE!</v>
      </c>
      <c r="H29" s="261" t="e">
        <f>IF(ROUND(VALUE(SUBSTITUTE(連結実質赤字比率に係る赤字・黒字の構成分析!I$41,"▲","-")),2)&lt;0,ABS(ROUND(VALUE(SUBSTITUTE(連結実質赤字比率に係る赤字・黒字の構成分析!I$41,"▲","-")),2)),NA())</f>
        <v>#VALUE!</v>
      </c>
      <c r="I29" s="261" t="e">
        <f>IF(ROUND(VALUE(SUBSTITUTE(連結実質赤字比率に係る赤字・黒字の構成分析!I$41,"▲","-")),2)&gt;=0,ABS(ROUND(VALUE(SUBSTITUTE(連結実質赤字比率に係る赤字・黒字の構成分析!I$41,"▲","-")),2)),NA())</f>
        <v>#VALUE!</v>
      </c>
      <c r="J29" s="261" t="e">
        <f>IF(ROUND(VALUE(SUBSTITUTE(連結実質赤字比率に係る赤字・黒字の構成分析!J$41,"▲","-")),2)&lt;0,ABS(ROUND(VALUE(SUBSTITUTE(連結実質赤字比率に係る赤字・黒字の構成分析!J$41,"▲","-")),2)),NA())</f>
        <v>#VALUE!</v>
      </c>
      <c r="K29" s="261" t="e">
        <f>IF(ROUND(VALUE(SUBSTITUTE(連結実質赤字比率に係る赤字・黒字の構成分析!J$41,"▲","-")),2)&gt;=0,ABS(ROUND(VALUE(SUBSTITUTE(連結実質赤字比率に係る赤字・黒字の構成分析!J$41,"▲","-")),2)),NA())</f>
        <v>#VALUE!</v>
      </c>
    </row>
    <row r="30" spans="1:11" x14ac:dyDescent="0.15">
      <c r="A30" s="261" t="str">
        <f>IF(連結実質赤字比率に係る赤字・黒字の構成分析!C$40="",NA(),連結実質赤字比率に係る赤字・黒字の構成分析!C$40)</f>
        <v>後期高齢者医療特別会計</v>
      </c>
      <c r="B30" s="261" t="e">
        <f>IF(ROUND(VALUE(SUBSTITUTE(連結実質赤字比率に係る赤字・黒字の構成分析!F$40,"▲","-")),2)&lt;0,ABS(ROUND(VALUE(SUBSTITUTE(連結実質赤字比率に係る赤字・黒字の構成分析!F$40,"▲","-")),2)),NA())</f>
        <v>#N/A</v>
      </c>
      <c r="C30" s="261">
        <f>IF(ROUND(VALUE(SUBSTITUTE(連結実質赤字比率に係る赤字・黒字の構成分析!F$40,"▲","-")),2)&gt;=0,ABS(ROUND(VALUE(SUBSTITUTE(連結実質赤字比率に係る赤字・黒字の構成分析!F$40,"▲","-")),2)),NA())</f>
        <v>0</v>
      </c>
      <c r="D30" s="261" t="e">
        <f>IF(ROUND(VALUE(SUBSTITUTE(連結実質赤字比率に係る赤字・黒字の構成分析!G$40,"▲","-")),2)&lt;0,ABS(ROUND(VALUE(SUBSTITUTE(連結実質赤字比率に係る赤字・黒字の構成分析!G$40,"▲","-")),2)),NA())</f>
        <v>#N/A</v>
      </c>
      <c r="E30" s="261">
        <f>IF(ROUND(VALUE(SUBSTITUTE(連結実質赤字比率に係る赤字・黒字の構成分析!G$40,"▲","-")),2)&gt;=0,ABS(ROUND(VALUE(SUBSTITUTE(連結実質赤字比率に係る赤字・黒字の構成分析!G$40,"▲","-")),2)),NA())</f>
        <v>0</v>
      </c>
      <c r="F30" s="261" t="e">
        <f>IF(ROUND(VALUE(SUBSTITUTE(連結実質赤字比率に係る赤字・黒字の構成分析!H$40,"▲","-")),2)&lt;0,ABS(ROUND(VALUE(SUBSTITUTE(連結実質赤字比率に係る赤字・黒字の構成分析!H$40,"▲","-")),2)),NA())</f>
        <v>#N/A</v>
      </c>
      <c r="G30" s="261">
        <f>IF(ROUND(VALUE(SUBSTITUTE(連結実質赤字比率に係る赤字・黒字の構成分析!H$40,"▲","-")),2)&gt;=0,ABS(ROUND(VALUE(SUBSTITUTE(連結実質赤字比率に係る赤字・黒字の構成分析!H$40,"▲","-")),2)),NA())</f>
        <v>0</v>
      </c>
      <c r="H30" s="261" t="e">
        <f>IF(ROUND(VALUE(SUBSTITUTE(連結実質赤字比率に係る赤字・黒字の構成分析!I$40,"▲","-")),2)&lt;0,ABS(ROUND(VALUE(SUBSTITUTE(連結実質赤字比率に係る赤字・黒字の構成分析!I$40,"▲","-")),2)),NA())</f>
        <v>#N/A</v>
      </c>
      <c r="I30" s="261">
        <f>IF(ROUND(VALUE(SUBSTITUTE(連結実質赤字比率に係る赤字・黒字の構成分析!I$40,"▲","-")),2)&gt;=0,ABS(ROUND(VALUE(SUBSTITUTE(連結実質赤字比率に係る赤字・黒字の構成分析!I$40,"▲","-")),2)),NA())</f>
        <v>0</v>
      </c>
      <c r="J30" s="261" t="e">
        <f>IF(ROUND(VALUE(SUBSTITUTE(連結実質赤字比率に係る赤字・黒字の構成分析!J$40,"▲","-")),2)&lt;0,ABS(ROUND(VALUE(SUBSTITUTE(連結実質赤字比率に係る赤字・黒字の構成分析!J$40,"▲","-")),2)),NA())</f>
        <v>#N/A</v>
      </c>
      <c r="K30" s="261">
        <f>IF(ROUND(VALUE(SUBSTITUTE(連結実質赤字比率に係る赤字・黒字の構成分析!J$40,"▲","-")),2)&gt;=0,ABS(ROUND(VALUE(SUBSTITUTE(連結実質赤字比率に係る赤字・黒字の構成分析!J$40,"▲","-")),2)),NA())</f>
        <v>0</v>
      </c>
    </row>
    <row r="31" spans="1:11" x14ac:dyDescent="0.15">
      <c r="A31" s="261" t="str">
        <f>IF(連結実質赤字比率に係る赤字・黒字の構成分析!C$39="",NA(),連結実質赤字比率に係る赤字・黒字の構成分析!C$39)</f>
        <v>介護保険特別会計</v>
      </c>
      <c r="B31" s="261" t="e">
        <f>IF(ROUND(VALUE(SUBSTITUTE(連結実質赤字比率に係る赤字・黒字の構成分析!F$39,"▲","-")),2)&lt;0,ABS(ROUND(VALUE(SUBSTITUTE(連結実質赤字比率に係る赤字・黒字の構成分析!F$39,"▲","-")),2)),NA())</f>
        <v>#N/A</v>
      </c>
      <c r="C31" s="261">
        <f>IF(ROUND(VALUE(SUBSTITUTE(連結実質赤字比率に係る赤字・黒字の構成分析!F$39,"▲","-")),2)&gt;=0,ABS(ROUND(VALUE(SUBSTITUTE(連結実質赤字比率に係る赤字・黒字の構成分析!F$39,"▲","-")),2)),NA())</f>
        <v>0</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0</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0</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0.26</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0.03</v>
      </c>
    </row>
    <row r="32" spans="1:11" x14ac:dyDescent="0.15">
      <c r="A32" s="261" t="str">
        <f>IF(連結実質赤字比率に係る赤字・黒字の構成分析!C$38="",NA(),連結実質赤字比率に係る赤字・黒字の構成分析!C$38)</f>
        <v>小川村営バス事業特別会計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0.04</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0.02</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0.01</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0.02</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0.05</v>
      </c>
    </row>
    <row r="33" spans="1:16" x14ac:dyDescent="0.15">
      <c r="A33" s="261" t="str">
        <f>IF(連結実質赤字比率に係る赤字・黒字の構成分析!C$37="",NA(),連結実質赤字比率に係る赤字・黒字の構成分析!C$37)</f>
        <v>簡易水道事業特別会計</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0.17</v>
      </c>
      <c r="D33" s="261" t="e">
        <f>IF(ROUND(VALUE(SUBSTITUTE(連結実質赤字比率に係る赤字・黒字の構成分析!G$37,"▲","-")),2)&lt;0,ABS(ROUND(VALUE(SUBSTITUTE(連結実質赤字比率に係る赤字・黒字の構成分析!G$37,"▲","-")),2)),NA())</f>
        <v>#N/A</v>
      </c>
      <c r="E33" s="261">
        <f>IF(ROUND(VALUE(SUBSTITUTE(連結実質赤字比率に係る赤字・黒字の構成分析!G$37,"▲","-")),2)&gt;=0,ABS(ROUND(VALUE(SUBSTITUTE(連結実質赤字比率に係る赤字・黒字の構成分析!G$37,"▲","-")),2)),NA())</f>
        <v>0.26</v>
      </c>
      <c r="F33" s="261" t="e">
        <f>IF(ROUND(VALUE(SUBSTITUTE(連結実質赤字比率に係る赤字・黒字の構成分析!H$37,"▲","-")),2)&lt;0,ABS(ROUND(VALUE(SUBSTITUTE(連結実質赤字比率に係る赤字・黒字の構成分析!H$37,"▲","-")),2)),NA())</f>
        <v>#N/A</v>
      </c>
      <c r="G33" s="261">
        <f>IF(ROUND(VALUE(SUBSTITUTE(連結実質赤字比率に係る赤字・黒字の構成分析!H$37,"▲","-")),2)&gt;=0,ABS(ROUND(VALUE(SUBSTITUTE(連結実質赤字比率に係る赤字・黒字の構成分析!H$37,"▲","-")),2)),NA())</f>
        <v>0.19</v>
      </c>
      <c r="H33" s="261" t="e">
        <f>IF(ROUND(VALUE(SUBSTITUTE(連結実質赤字比率に係る赤字・黒字の構成分析!I$37,"▲","-")),2)&lt;0,ABS(ROUND(VALUE(SUBSTITUTE(連結実質赤字比率に係る赤字・黒字の構成分析!I$37,"▲","-")),2)),NA())</f>
        <v>#N/A</v>
      </c>
      <c r="I33" s="261">
        <f>IF(ROUND(VALUE(SUBSTITUTE(連結実質赤字比率に係る赤字・黒字の構成分析!I$37,"▲","-")),2)&gt;=0,ABS(ROUND(VALUE(SUBSTITUTE(連結実質赤字比率に係る赤字・黒字の構成分析!I$37,"▲","-")),2)),NA())</f>
        <v>0.23</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0.22</v>
      </c>
    </row>
    <row r="34" spans="1:16" x14ac:dyDescent="0.15">
      <c r="A34" s="261" t="str">
        <f>IF(連結実質赤字比率に係る赤字・黒字の構成分析!C$36="",NA(),連結実質赤字比率に係る赤字・黒字の構成分析!C$36)</f>
        <v>下水道事業特別会計</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0.35</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0.62</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0.61</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0.28000000000000003</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0.43</v>
      </c>
    </row>
    <row r="35" spans="1:16" x14ac:dyDescent="0.15">
      <c r="A35" s="261" t="str">
        <f>IF(連結実質赤字比率に係る赤字・黒字の構成分析!C$35="",NA(),連結実質赤字比率に係る赤字・黒字の構成分析!C$35)</f>
        <v>国民健康保険特別会計</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2.5499999999999998</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2.31</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1.97</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0.93</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1.73</v>
      </c>
    </row>
    <row r="36" spans="1:16" x14ac:dyDescent="0.15">
      <c r="A36" s="261" t="str">
        <f>IF(連結実質赤字比率に係る赤字・黒字の構成分析!C$34="",NA(),連結実質赤字比率に係る赤字・黒字の構成分析!C$34)</f>
        <v>一般会計</v>
      </c>
      <c r="B36" s="261" t="e">
        <f>IF(ROUND(VALUE(SUBSTITUTE(連結実質赤字比率に係る赤字・黒字の構成分析!F$34,"▲","-")),2)&lt;0,ABS(ROUND(VALUE(SUBSTITUTE(連結実質赤字比率に係る赤字・黒字の構成分析!F$34,"▲","-")),2)),NA())</f>
        <v>#N/A</v>
      </c>
      <c r="C36" s="261">
        <f>IF(ROUND(VALUE(SUBSTITUTE(連結実質赤字比率に係る赤字・黒字の構成分析!F$34,"▲","-")),2)&gt;=0,ABS(ROUND(VALUE(SUBSTITUTE(連結実質赤字比率に係る赤字・黒字の構成分析!F$34,"▲","-")),2)),NA())</f>
        <v>10.36</v>
      </c>
      <c r="D36" s="261" t="e">
        <f>IF(ROUND(VALUE(SUBSTITUTE(連結実質赤字比率に係る赤字・黒字の構成分析!G$34,"▲","-")),2)&lt;0,ABS(ROUND(VALUE(SUBSTITUTE(連結実質赤字比率に係る赤字・黒字の構成分析!G$34,"▲","-")),2)),NA())</f>
        <v>#N/A</v>
      </c>
      <c r="E36" s="261">
        <f>IF(ROUND(VALUE(SUBSTITUTE(連結実質赤字比率に係る赤字・黒字の構成分析!G$34,"▲","-")),2)&gt;=0,ABS(ROUND(VALUE(SUBSTITUTE(連結実質赤字比率に係る赤字・黒字の構成分析!G$34,"▲","-")),2)),NA())</f>
        <v>17.690000000000001</v>
      </c>
      <c r="F36" s="261" t="e">
        <f>IF(ROUND(VALUE(SUBSTITUTE(連結実質赤字比率に係る赤字・黒字の構成分析!H$34,"▲","-")),2)&lt;0,ABS(ROUND(VALUE(SUBSTITUTE(連結実質赤字比率に係る赤字・黒字の構成分析!H$34,"▲","-")),2)),NA())</f>
        <v>#N/A</v>
      </c>
      <c r="G36" s="261">
        <f>IF(ROUND(VALUE(SUBSTITUTE(連結実質赤字比率に係る赤字・黒字の構成分析!H$34,"▲","-")),2)&gt;=0,ABS(ROUND(VALUE(SUBSTITUTE(連結実質赤字比率に係る赤字・黒字の構成分析!H$34,"▲","-")),2)),NA())</f>
        <v>12.53</v>
      </c>
      <c r="H36" s="261" t="e">
        <f>IF(ROUND(VALUE(SUBSTITUTE(連結実質赤字比率に係る赤字・黒字の構成分析!I$34,"▲","-")),2)&lt;0,ABS(ROUND(VALUE(SUBSTITUTE(連結実質赤字比率に係る赤字・黒字の構成分析!I$34,"▲","-")),2)),NA())</f>
        <v>#N/A</v>
      </c>
      <c r="I36" s="261">
        <f>IF(ROUND(VALUE(SUBSTITUTE(連結実質赤字比率に係る赤字・黒字の構成分析!I$34,"▲","-")),2)&gt;=0,ABS(ROUND(VALUE(SUBSTITUTE(連結実質赤字比率に係る赤字・黒字の構成分析!I$34,"▲","-")),2)),NA())</f>
        <v>18.43</v>
      </c>
      <c r="J36" s="261" t="e">
        <f>IF(ROUND(VALUE(SUBSTITUTE(連結実質赤字比率に係る赤字・黒字の構成分析!J$34,"▲","-")),2)&lt;0,ABS(ROUND(VALUE(SUBSTITUTE(連結実質赤字比率に係る赤字・黒字の構成分析!J$34,"▲","-")),2)),NA())</f>
        <v>#N/A</v>
      </c>
      <c r="K36" s="261">
        <f>IF(ROUND(VALUE(SUBSTITUTE(連結実質赤字比率に係る赤字・黒字の構成分析!J$34,"▲","-")),2)&gt;=0,ABS(ROUND(VALUE(SUBSTITUTE(連結実質赤字比率に係る赤字・黒字の構成分析!J$34,"▲","-")),2)),NA())</f>
        <v>15.44</v>
      </c>
    </row>
    <row r="39" spans="1:16" x14ac:dyDescent="0.15">
      <c r="A39" s="259" t="s">
        <v>9</v>
      </c>
    </row>
    <row r="40" spans="1:16" x14ac:dyDescent="0.15">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x14ac:dyDescent="0.15">
      <c r="A41" s="262"/>
      <c r="B41" s="262" t="s">
        <v>104</v>
      </c>
      <c r="C41" s="262"/>
      <c r="D41" s="262" t="s">
        <v>110</v>
      </c>
      <c r="E41" s="262" t="s">
        <v>104</v>
      </c>
      <c r="F41" s="262"/>
      <c r="G41" s="262" t="s">
        <v>110</v>
      </c>
      <c r="H41" s="262" t="s">
        <v>104</v>
      </c>
      <c r="I41" s="262"/>
      <c r="J41" s="262" t="s">
        <v>110</v>
      </c>
      <c r="K41" s="262" t="s">
        <v>104</v>
      </c>
      <c r="L41" s="262"/>
      <c r="M41" s="262" t="s">
        <v>110</v>
      </c>
      <c r="N41" s="262" t="s">
        <v>104</v>
      </c>
      <c r="O41" s="262"/>
      <c r="P41" s="262" t="s">
        <v>110</v>
      </c>
    </row>
    <row r="42" spans="1:16" x14ac:dyDescent="0.15">
      <c r="A42" s="262" t="s">
        <v>17</v>
      </c>
      <c r="B42" s="262"/>
      <c r="C42" s="262"/>
      <c r="D42" s="262">
        <f>'実質公債費比率（分子）の構造'!K$52</f>
        <v>393</v>
      </c>
      <c r="E42" s="262"/>
      <c r="F42" s="262"/>
      <c r="G42" s="262">
        <f>'実質公債費比率（分子）の構造'!L$52</f>
        <v>402</v>
      </c>
      <c r="H42" s="262"/>
      <c r="I42" s="262"/>
      <c r="J42" s="262">
        <f>'実質公債費比率（分子）の構造'!M$52</f>
        <v>386</v>
      </c>
      <c r="K42" s="262"/>
      <c r="L42" s="262"/>
      <c r="M42" s="262">
        <f>'実質公債費比率（分子）の構造'!N$52</f>
        <v>390</v>
      </c>
      <c r="N42" s="262"/>
      <c r="O42" s="262"/>
      <c r="P42" s="262">
        <f>'実質公債費比率（分子）の構造'!O$52</f>
        <v>374</v>
      </c>
    </row>
    <row r="43" spans="1:16" x14ac:dyDescent="0.15">
      <c r="A43" s="262" t="s">
        <v>40</v>
      </c>
      <c r="B43" s="262">
        <f>'実質公債費比率（分子）の構造'!K$51</f>
        <v>0</v>
      </c>
      <c r="C43" s="262"/>
      <c r="D43" s="262"/>
      <c r="E43" s="262" t="str">
        <f>'実質公債費比率（分子）の構造'!L$51</f>
        <v>-</v>
      </c>
      <c r="F43" s="262"/>
      <c r="G43" s="262"/>
      <c r="H43" s="262" t="str">
        <f>'実質公債費比率（分子）の構造'!M$51</f>
        <v>-</v>
      </c>
      <c r="I43" s="262"/>
      <c r="J43" s="262"/>
      <c r="K43" s="262">
        <f>'実質公債費比率（分子）の構造'!N$51</f>
        <v>0</v>
      </c>
      <c r="L43" s="262"/>
      <c r="M43" s="262"/>
      <c r="N43" s="262">
        <f>'実質公債費比率（分子）の構造'!O$51</f>
        <v>0</v>
      </c>
      <c r="O43" s="262"/>
      <c r="P43" s="262"/>
    </row>
    <row r="44" spans="1:16" x14ac:dyDescent="0.15">
      <c r="A44" s="262" t="s">
        <v>37</v>
      </c>
      <c r="B44" s="262" t="str">
        <f>'実質公債費比率（分子）の構造'!K$50</f>
        <v>-</v>
      </c>
      <c r="C44" s="262"/>
      <c r="D44" s="262"/>
      <c r="E44" s="262" t="str">
        <f>'実質公債費比率（分子）の構造'!L$50</f>
        <v>-</v>
      </c>
      <c r="F44" s="262"/>
      <c r="G44" s="262"/>
      <c r="H44" s="262" t="str">
        <f>'実質公債費比率（分子）の構造'!M$50</f>
        <v>-</v>
      </c>
      <c r="I44" s="262"/>
      <c r="J44" s="262"/>
      <c r="K44" s="262" t="str">
        <f>'実質公債費比率（分子）の構造'!N$50</f>
        <v>-</v>
      </c>
      <c r="L44" s="262"/>
      <c r="M44" s="262"/>
      <c r="N44" s="262" t="str">
        <f>'実質公債費比率（分子）の構造'!O$50</f>
        <v>-</v>
      </c>
      <c r="O44" s="262"/>
      <c r="P44" s="262"/>
    </row>
    <row r="45" spans="1:16" x14ac:dyDescent="0.15">
      <c r="A45" s="262" t="s">
        <v>36</v>
      </c>
      <c r="B45" s="262" t="str">
        <f>'実質公債費比率（分子）の構造'!K$49</f>
        <v>-</v>
      </c>
      <c r="C45" s="262"/>
      <c r="D45" s="262"/>
      <c r="E45" s="262" t="str">
        <f>'実質公債費比率（分子）の構造'!L$49</f>
        <v>-</v>
      </c>
      <c r="F45" s="262"/>
      <c r="G45" s="262"/>
      <c r="H45" s="262" t="str">
        <f>'実質公債費比率（分子）の構造'!M$49</f>
        <v>-</v>
      </c>
      <c r="I45" s="262"/>
      <c r="J45" s="262"/>
      <c r="K45" s="262" t="str">
        <f>'実質公債費比率（分子）の構造'!N$49</f>
        <v>-</v>
      </c>
      <c r="L45" s="262"/>
      <c r="M45" s="262"/>
      <c r="N45" s="262" t="str">
        <f>'実質公債費比率（分子）の構造'!O$49</f>
        <v>-</v>
      </c>
      <c r="O45" s="262"/>
      <c r="P45" s="262"/>
    </row>
    <row r="46" spans="1:16" x14ac:dyDescent="0.15">
      <c r="A46" s="262" t="s">
        <v>11</v>
      </c>
      <c r="B46" s="262">
        <f>'実質公債費比率（分子）の構造'!K$48</f>
        <v>238</v>
      </c>
      <c r="C46" s="262"/>
      <c r="D46" s="262"/>
      <c r="E46" s="262">
        <f>'実質公債費比率（分子）の構造'!L$48</f>
        <v>233</v>
      </c>
      <c r="F46" s="262"/>
      <c r="G46" s="262"/>
      <c r="H46" s="262">
        <f>'実質公債費比率（分子）の構造'!M$48</f>
        <v>226</v>
      </c>
      <c r="I46" s="262"/>
      <c r="J46" s="262"/>
      <c r="K46" s="262">
        <f>'実質公債費比率（分子）の構造'!N$48</f>
        <v>219</v>
      </c>
      <c r="L46" s="262"/>
      <c r="M46" s="262"/>
      <c r="N46" s="262">
        <f>'実質公債費比率（分子）の構造'!O$48</f>
        <v>199</v>
      </c>
      <c r="O46" s="262"/>
      <c r="P46" s="262"/>
    </row>
    <row r="47" spans="1:16" x14ac:dyDescent="0.15">
      <c r="A47" s="262" t="s">
        <v>32</v>
      </c>
      <c r="B47" s="262" t="str">
        <f>'実質公債費比率（分子）の構造'!K$47</f>
        <v>-</v>
      </c>
      <c r="C47" s="262"/>
      <c r="D47" s="262"/>
      <c r="E47" s="262" t="str">
        <f>'実質公債費比率（分子）の構造'!L$47</f>
        <v>-</v>
      </c>
      <c r="F47" s="262"/>
      <c r="G47" s="262"/>
      <c r="H47" s="262" t="str">
        <f>'実質公債費比率（分子）の構造'!M$47</f>
        <v>-</v>
      </c>
      <c r="I47" s="262"/>
      <c r="J47" s="262"/>
      <c r="K47" s="262" t="str">
        <f>'実質公債費比率（分子）の構造'!N$47</f>
        <v>-</v>
      </c>
      <c r="L47" s="262"/>
      <c r="M47" s="262"/>
      <c r="N47" s="262" t="str">
        <f>'実質公債費比率（分子）の構造'!O$47</f>
        <v>-</v>
      </c>
      <c r="O47" s="262"/>
      <c r="P47" s="262"/>
    </row>
    <row r="48" spans="1:16" x14ac:dyDescent="0.15">
      <c r="A48" s="262" t="s">
        <v>26</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x14ac:dyDescent="0.15">
      <c r="A49" s="262" t="s">
        <v>24</v>
      </c>
      <c r="B49" s="262">
        <f>'実質公債費比率（分子）の構造'!K$45</f>
        <v>346</v>
      </c>
      <c r="C49" s="262"/>
      <c r="D49" s="262"/>
      <c r="E49" s="262">
        <f>'実質公債費比率（分子）の構造'!L$45</f>
        <v>340</v>
      </c>
      <c r="F49" s="262"/>
      <c r="G49" s="262"/>
      <c r="H49" s="262">
        <f>'実質公債費比率（分子）の構造'!M$45</f>
        <v>301</v>
      </c>
      <c r="I49" s="262"/>
      <c r="J49" s="262"/>
      <c r="K49" s="262">
        <f>'実質公債費比率（分子）の構造'!N$45</f>
        <v>303</v>
      </c>
      <c r="L49" s="262"/>
      <c r="M49" s="262"/>
      <c r="N49" s="262">
        <f>'実質公債費比率（分子）の構造'!O$45</f>
        <v>297</v>
      </c>
      <c r="O49" s="262"/>
      <c r="P49" s="262"/>
    </row>
    <row r="50" spans="1:16" x14ac:dyDescent="0.15">
      <c r="A50" s="262" t="s">
        <v>55</v>
      </c>
      <c r="B50" s="262" t="e">
        <f>NA()</f>
        <v>#N/A</v>
      </c>
      <c r="C50" s="262">
        <f>IF(ISNUMBER('実質公債費比率（分子）の構造'!K$53),'実質公債費比率（分子）の構造'!K$53,NA())</f>
        <v>191</v>
      </c>
      <c r="D50" s="262" t="e">
        <f>NA()</f>
        <v>#N/A</v>
      </c>
      <c r="E50" s="262" t="e">
        <f>NA()</f>
        <v>#N/A</v>
      </c>
      <c r="F50" s="262">
        <f>IF(ISNUMBER('実質公債費比率（分子）の構造'!L$53),'実質公債費比率（分子）の構造'!L$53,NA())</f>
        <v>171</v>
      </c>
      <c r="G50" s="262" t="e">
        <f>NA()</f>
        <v>#N/A</v>
      </c>
      <c r="H50" s="262" t="e">
        <f>NA()</f>
        <v>#N/A</v>
      </c>
      <c r="I50" s="262">
        <f>IF(ISNUMBER('実質公債費比率（分子）の構造'!M$53),'実質公債費比率（分子）の構造'!M$53,NA())</f>
        <v>141</v>
      </c>
      <c r="J50" s="262" t="e">
        <f>NA()</f>
        <v>#N/A</v>
      </c>
      <c r="K50" s="262" t="e">
        <f>NA()</f>
        <v>#N/A</v>
      </c>
      <c r="L50" s="262">
        <f>IF(ISNUMBER('実質公債費比率（分子）の構造'!N$53),'実質公債費比率（分子）の構造'!N$53,NA())</f>
        <v>132</v>
      </c>
      <c r="M50" s="262" t="e">
        <f>NA()</f>
        <v>#N/A</v>
      </c>
      <c r="N50" s="262" t="e">
        <f>NA()</f>
        <v>#N/A</v>
      </c>
      <c r="O50" s="262">
        <f>IF(ISNUMBER('実質公債費比率（分子）の構造'!O$53),'実質公債費比率（分子）の構造'!O$53,NA())</f>
        <v>122</v>
      </c>
      <c r="P50" s="262" t="e">
        <f>NA()</f>
        <v>#N/A</v>
      </c>
    </row>
    <row r="53" spans="1:16" x14ac:dyDescent="0.15">
      <c r="A53" s="259" t="s">
        <v>42</v>
      </c>
    </row>
    <row r="54" spans="1:16" x14ac:dyDescent="0.15">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x14ac:dyDescent="0.15">
      <c r="A55" s="261"/>
      <c r="B55" s="261" t="s">
        <v>62</v>
      </c>
      <c r="C55" s="261"/>
      <c r="D55" s="261" t="s">
        <v>74</v>
      </c>
      <c r="E55" s="261" t="s">
        <v>62</v>
      </c>
      <c r="F55" s="261"/>
      <c r="G55" s="261" t="s">
        <v>74</v>
      </c>
      <c r="H55" s="261" t="s">
        <v>62</v>
      </c>
      <c r="I55" s="261"/>
      <c r="J55" s="261" t="s">
        <v>74</v>
      </c>
      <c r="K55" s="261" t="s">
        <v>62</v>
      </c>
      <c r="L55" s="261"/>
      <c r="M55" s="261" t="s">
        <v>74</v>
      </c>
      <c r="N55" s="261" t="s">
        <v>62</v>
      </c>
      <c r="O55" s="261"/>
      <c r="P55" s="261" t="s">
        <v>74</v>
      </c>
    </row>
    <row r="56" spans="1:16" x14ac:dyDescent="0.15">
      <c r="A56" s="261" t="s">
        <v>83</v>
      </c>
      <c r="B56" s="261"/>
      <c r="C56" s="261"/>
      <c r="D56" s="261">
        <f>'将来負担比率（分子）の構造'!I$52</f>
        <v>3295</v>
      </c>
      <c r="E56" s="261"/>
      <c r="F56" s="261"/>
      <c r="G56" s="261">
        <f>'将来負担比率（分子）の構造'!J$52</f>
        <v>3149</v>
      </c>
      <c r="H56" s="261"/>
      <c r="I56" s="261"/>
      <c r="J56" s="261">
        <f>'将来負担比率（分子）の構造'!K$52</f>
        <v>3048</v>
      </c>
      <c r="K56" s="261"/>
      <c r="L56" s="261"/>
      <c r="M56" s="261">
        <f>'将来負担比率（分子）の構造'!L$52</f>
        <v>3097</v>
      </c>
      <c r="N56" s="261"/>
      <c r="O56" s="261"/>
      <c r="P56" s="261">
        <f>'将来負担比率（分子）の構造'!M$52</f>
        <v>3103</v>
      </c>
    </row>
    <row r="57" spans="1:16" x14ac:dyDescent="0.15">
      <c r="A57" s="261" t="s">
        <v>82</v>
      </c>
      <c r="B57" s="261"/>
      <c r="C57" s="261"/>
      <c r="D57" s="261">
        <f>'将来負担比率（分子）の構造'!I$51</f>
        <v>164</v>
      </c>
      <c r="E57" s="261"/>
      <c r="F57" s="261"/>
      <c r="G57" s="261">
        <f>'将来負担比率（分子）の構造'!J$51</f>
        <v>151</v>
      </c>
      <c r="H57" s="261"/>
      <c r="I57" s="261"/>
      <c r="J57" s="261">
        <f>'将来負担比率（分子）の構造'!K$51</f>
        <v>112</v>
      </c>
      <c r="K57" s="261"/>
      <c r="L57" s="261"/>
      <c r="M57" s="261">
        <f>'将来負担比率（分子）の構造'!L$51</f>
        <v>101</v>
      </c>
      <c r="N57" s="261"/>
      <c r="O57" s="261"/>
      <c r="P57" s="261">
        <f>'将来負担比率（分子）の構造'!M$51</f>
        <v>90</v>
      </c>
    </row>
    <row r="58" spans="1:16" x14ac:dyDescent="0.15">
      <c r="A58" s="261" t="s">
        <v>81</v>
      </c>
      <c r="B58" s="261"/>
      <c r="C58" s="261"/>
      <c r="D58" s="261">
        <f>'将来負担比率（分子）の構造'!I$50</f>
        <v>2775</v>
      </c>
      <c r="E58" s="261"/>
      <c r="F58" s="261"/>
      <c r="G58" s="261">
        <f>'将来負担比率（分子）の構造'!J$50</f>
        <v>2767</v>
      </c>
      <c r="H58" s="261"/>
      <c r="I58" s="261"/>
      <c r="J58" s="261">
        <f>'将来負担比率（分子）の構造'!K$50</f>
        <v>2973</v>
      </c>
      <c r="K58" s="261"/>
      <c r="L58" s="261"/>
      <c r="M58" s="261">
        <f>'将来負担比率（分子）の構造'!L$50</f>
        <v>3136</v>
      </c>
      <c r="N58" s="261"/>
      <c r="O58" s="261"/>
      <c r="P58" s="261">
        <f>'将来負担比率（分子）の構造'!M$50</f>
        <v>3166</v>
      </c>
    </row>
    <row r="59" spans="1:16" x14ac:dyDescent="0.15">
      <c r="A59" s="261" t="s">
        <v>39</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x14ac:dyDescent="0.15">
      <c r="A60" s="261" t="s">
        <v>53</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x14ac:dyDescent="0.15">
      <c r="A61" s="261" t="s">
        <v>70</v>
      </c>
      <c r="B61" s="261" t="str">
        <f>'将来負担比率（分子）の構造'!I$46</f>
        <v>-</v>
      </c>
      <c r="C61" s="261"/>
      <c r="D61" s="261"/>
      <c r="E61" s="261" t="str">
        <f>'将来負担比率（分子）の構造'!J$46</f>
        <v>-</v>
      </c>
      <c r="F61" s="261"/>
      <c r="G61" s="261"/>
      <c r="H61" s="261" t="str">
        <f>'将来負担比率（分子）の構造'!K$46</f>
        <v>-</v>
      </c>
      <c r="I61" s="261"/>
      <c r="J61" s="261"/>
      <c r="K61" s="261" t="str">
        <f>'将来負担比率（分子）の構造'!L$46</f>
        <v>-</v>
      </c>
      <c r="L61" s="261"/>
      <c r="M61" s="261"/>
      <c r="N61" s="261" t="str">
        <f>'将来負担比率（分子）の構造'!M$46</f>
        <v>-</v>
      </c>
      <c r="O61" s="261"/>
      <c r="P61" s="261"/>
    </row>
    <row r="62" spans="1:16" x14ac:dyDescent="0.15">
      <c r="A62" s="261" t="s">
        <v>63</v>
      </c>
      <c r="B62" s="261">
        <f>'将来負担比率（分子）の構造'!I$45</f>
        <v>662</v>
      </c>
      <c r="C62" s="261"/>
      <c r="D62" s="261"/>
      <c r="E62" s="261">
        <f>'将来負担比率（分子）の構造'!J$45</f>
        <v>667</v>
      </c>
      <c r="F62" s="261"/>
      <c r="G62" s="261"/>
      <c r="H62" s="261">
        <f>'将来負担比率（分子）の構造'!K$45</f>
        <v>623</v>
      </c>
      <c r="I62" s="261"/>
      <c r="J62" s="261"/>
      <c r="K62" s="261">
        <f>'将来負担比率（分子）の構造'!L$45</f>
        <v>638</v>
      </c>
      <c r="L62" s="261"/>
      <c r="M62" s="261"/>
      <c r="N62" s="261">
        <f>'将来負担比率（分子）の構造'!M$45</f>
        <v>646</v>
      </c>
      <c r="O62" s="261"/>
      <c r="P62" s="261"/>
    </row>
    <row r="63" spans="1:16" x14ac:dyDescent="0.15">
      <c r="A63" s="261" t="s">
        <v>64</v>
      </c>
      <c r="B63" s="261" t="str">
        <f>'将来負担比率（分子）の構造'!I$44</f>
        <v>-</v>
      </c>
      <c r="C63" s="261"/>
      <c r="D63" s="261"/>
      <c r="E63" s="261" t="str">
        <f>'将来負担比率（分子）の構造'!J$44</f>
        <v>-</v>
      </c>
      <c r="F63" s="261"/>
      <c r="G63" s="261"/>
      <c r="H63" s="261" t="str">
        <f>'将来負担比率（分子）の構造'!K$44</f>
        <v>-</v>
      </c>
      <c r="I63" s="261"/>
      <c r="J63" s="261"/>
      <c r="K63" s="261" t="str">
        <f>'将来負担比率（分子）の構造'!L$44</f>
        <v>-</v>
      </c>
      <c r="L63" s="261"/>
      <c r="M63" s="261"/>
      <c r="N63" s="261" t="str">
        <f>'将来負担比率（分子）の構造'!M$44</f>
        <v>-</v>
      </c>
      <c r="O63" s="261"/>
      <c r="P63" s="261"/>
    </row>
    <row r="64" spans="1:16" x14ac:dyDescent="0.15">
      <c r="A64" s="261" t="s">
        <v>60</v>
      </c>
      <c r="B64" s="261">
        <f>'将来負担比率（分子）の構造'!I$43</f>
        <v>2474</v>
      </c>
      <c r="C64" s="261"/>
      <c r="D64" s="261"/>
      <c r="E64" s="261">
        <f>'将来負担比率（分子）の構造'!J$43</f>
        <v>2303</v>
      </c>
      <c r="F64" s="261"/>
      <c r="G64" s="261"/>
      <c r="H64" s="261">
        <f>'将来負担比率（分子）の構造'!K$43</f>
        <v>2155</v>
      </c>
      <c r="I64" s="261"/>
      <c r="J64" s="261"/>
      <c r="K64" s="261">
        <f>'将来負担比率（分子）の構造'!L$43</f>
        <v>2021</v>
      </c>
      <c r="L64" s="261"/>
      <c r="M64" s="261"/>
      <c r="N64" s="261">
        <f>'将来負担比率（分子）の構造'!M$43</f>
        <v>1844</v>
      </c>
      <c r="O64" s="261"/>
      <c r="P64" s="261"/>
    </row>
    <row r="65" spans="1:16" x14ac:dyDescent="0.15">
      <c r="A65" s="261" t="s">
        <v>57</v>
      </c>
      <c r="B65" s="261" t="str">
        <f>'将来負担比率（分子）の構造'!I$42</f>
        <v>-</v>
      </c>
      <c r="C65" s="261"/>
      <c r="D65" s="261"/>
      <c r="E65" s="261" t="str">
        <f>'将来負担比率（分子）の構造'!J$42</f>
        <v>-</v>
      </c>
      <c r="F65" s="261"/>
      <c r="G65" s="261"/>
      <c r="H65" s="261" t="str">
        <f>'将来負担比率（分子）の構造'!K$42</f>
        <v>-</v>
      </c>
      <c r="I65" s="261"/>
      <c r="J65" s="261"/>
      <c r="K65" s="261" t="str">
        <f>'将来負担比率（分子）の構造'!L$42</f>
        <v>-</v>
      </c>
      <c r="L65" s="261"/>
      <c r="M65" s="261"/>
      <c r="N65" s="261" t="str">
        <f>'将来負担比率（分子）の構造'!M$42</f>
        <v>-</v>
      </c>
      <c r="O65" s="261"/>
      <c r="P65" s="261"/>
    </row>
    <row r="66" spans="1:16" x14ac:dyDescent="0.15">
      <c r="A66" s="261" t="s">
        <v>3</v>
      </c>
      <c r="B66" s="261">
        <f>'将来負担比率（分子）の構造'!I$41</f>
        <v>2172</v>
      </c>
      <c r="C66" s="261"/>
      <c r="D66" s="261"/>
      <c r="E66" s="261">
        <f>'将来負担比率（分子）の構造'!J$41</f>
        <v>1923</v>
      </c>
      <c r="F66" s="261"/>
      <c r="G66" s="261"/>
      <c r="H66" s="261">
        <f>'将来負担比率（分子）の構造'!K$41</f>
        <v>1862</v>
      </c>
      <c r="I66" s="261"/>
      <c r="J66" s="261"/>
      <c r="K66" s="261">
        <f>'将来負担比率（分子）の構造'!L$41</f>
        <v>1930</v>
      </c>
      <c r="L66" s="261"/>
      <c r="M66" s="261"/>
      <c r="N66" s="261">
        <f>'将来負担比率（分子）の構造'!M$41</f>
        <v>2122</v>
      </c>
      <c r="O66" s="261"/>
      <c r="P66" s="261"/>
    </row>
    <row r="67" spans="1:16" x14ac:dyDescent="0.15">
      <c r="A67" s="261" t="s">
        <v>85</v>
      </c>
      <c r="B67" s="261" t="e">
        <f>NA()</f>
        <v>#N/A</v>
      </c>
      <c r="C67" s="261">
        <f>IF(ISNUMBER('将来負担比率（分子）の構造'!I$53),IF('将来負担比率（分子）の構造'!I$53&lt;0,0,'将来負担比率（分子）の構造'!I$53),NA())</f>
        <v>0</v>
      </c>
      <c r="D67" s="261" t="e">
        <f>NA()</f>
        <v>#N/A</v>
      </c>
      <c r="E67" s="261" t="e">
        <f>NA()</f>
        <v>#N/A</v>
      </c>
      <c r="F67" s="261">
        <f>IF(ISNUMBER('将来負担比率（分子）の構造'!J$53),IF('将来負担比率（分子）の構造'!J$53&lt;0,0,'将来負担比率（分子）の構造'!J$53),NA())</f>
        <v>0</v>
      </c>
      <c r="G67" s="261" t="e">
        <f>NA()</f>
        <v>#N/A</v>
      </c>
      <c r="H67" s="261" t="e">
        <f>NA()</f>
        <v>#N/A</v>
      </c>
      <c r="I67" s="261">
        <f>IF(ISNUMBER('将来負担比率（分子）の構造'!K$53),IF('将来負担比率（分子）の構造'!K$53&lt;0,0,'将来負担比率（分子）の構造'!K$53),NA())</f>
        <v>0</v>
      </c>
      <c r="J67" s="261" t="e">
        <f>NA()</f>
        <v>#N/A</v>
      </c>
      <c r="K67" s="261" t="e">
        <f>NA()</f>
        <v>#N/A</v>
      </c>
      <c r="L67" s="261">
        <f>IF(ISNUMBER('将来負担比率（分子）の構造'!L$53),IF('将来負担比率（分子）の構造'!L$53&lt;0,0,'将来負担比率（分子）の構造'!L$53),NA())</f>
        <v>0</v>
      </c>
      <c r="M67" s="261" t="e">
        <f>NA()</f>
        <v>#N/A</v>
      </c>
      <c r="N67" s="261" t="e">
        <f>NA()</f>
        <v>#N/A</v>
      </c>
      <c r="O67" s="261">
        <f>IF(ISNUMBER('将来負担比率（分子）の構造'!M$53),IF('将来負担比率（分子）の構造'!M$53&lt;0,0,'将来負担比率（分子）の構造'!M$53),NA())</f>
        <v>0</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27" t="s">
        <v>273</v>
      </c>
      <c r="DI1" s="628"/>
      <c r="DJ1" s="628"/>
      <c r="DK1" s="628"/>
      <c r="DL1" s="628"/>
      <c r="DM1" s="628"/>
      <c r="DN1" s="629"/>
      <c r="DP1" s="627" t="s">
        <v>274</v>
      </c>
      <c r="DQ1" s="628"/>
      <c r="DR1" s="628"/>
      <c r="DS1" s="628"/>
      <c r="DT1" s="628"/>
      <c r="DU1" s="628"/>
      <c r="DV1" s="628"/>
      <c r="DW1" s="628"/>
      <c r="DX1" s="628"/>
      <c r="DY1" s="628"/>
      <c r="DZ1" s="628"/>
      <c r="EA1" s="628"/>
      <c r="EB1" s="628"/>
      <c r="EC1" s="629"/>
      <c r="ED1" s="2"/>
      <c r="EE1" s="2"/>
      <c r="EF1" s="2"/>
      <c r="EG1" s="2"/>
      <c r="EH1" s="2"/>
      <c r="EI1" s="2"/>
      <c r="EJ1" s="2"/>
      <c r="EK1" s="2"/>
      <c r="EL1" s="2"/>
      <c r="EM1" s="2"/>
    </row>
    <row r="2" spans="2:143" ht="22.5" customHeight="1" x14ac:dyDescent="0.15">
      <c r="B2" s="42" t="s">
        <v>148</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74" t="s">
        <v>161</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4" t="s">
        <v>275</v>
      </c>
      <c r="AQ3" s="475"/>
      <c r="AR3" s="475"/>
      <c r="AS3" s="475"/>
      <c r="AT3" s="475"/>
      <c r="AU3" s="475"/>
      <c r="AV3" s="475"/>
      <c r="AW3" s="475"/>
      <c r="AX3" s="475"/>
      <c r="AY3" s="475"/>
      <c r="AZ3" s="475"/>
      <c r="BA3" s="475"/>
      <c r="BB3" s="475"/>
      <c r="BC3" s="475"/>
      <c r="BD3" s="475"/>
      <c r="BE3" s="475"/>
      <c r="BF3" s="475"/>
      <c r="BG3" s="475"/>
      <c r="BH3" s="475"/>
      <c r="BI3" s="475"/>
      <c r="BJ3" s="475"/>
      <c r="BK3" s="475"/>
      <c r="BL3" s="475"/>
      <c r="BM3" s="475"/>
      <c r="BN3" s="475"/>
      <c r="BO3" s="475"/>
      <c r="BP3" s="475"/>
      <c r="BQ3" s="475"/>
      <c r="BR3" s="475"/>
      <c r="BS3" s="475"/>
      <c r="BT3" s="475"/>
      <c r="BU3" s="475"/>
      <c r="BV3" s="475"/>
      <c r="BW3" s="475"/>
      <c r="BX3" s="475"/>
      <c r="BY3" s="475"/>
      <c r="BZ3" s="475"/>
      <c r="CA3" s="475"/>
      <c r="CB3" s="515"/>
      <c r="CD3" s="474" t="s">
        <v>106</v>
      </c>
      <c r="CE3" s="475"/>
      <c r="CF3" s="475"/>
      <c r="CG3" s="475"/>
      <c r="CH3" s="475"/>
      <c r="CI3" s="475"/>
      <c r="CJ3" s="475"/>
      <c r="CK3" s="475"/>
      <c r="CL3" s="475"/>
      <c r="CM3" s="475"/>
      <c r="CN3" s="475"/>
      <c r="CO3" s="475"/>
      <c r="CP3" s="475"/>
      <c r="CQ3" s="475"/>
      <c r="CR3" s="475"/>
      <c r="CS3" s="475"/>
      <c r="CT3" s="475"/>
      <c r="CU3" s="475"/>
      <c r="CV3" s="475"/>
      <c r="CW3" s="475"/>
      <c r="CX3" s="475"/>
      <c r="CY3" s="475"/>
      <c r="CZ3" s="475"/>
      <c r="DA3" s="475"/>
      <c r="DB3" s="475"/>
      <c r="DC3" s="475"/>
      <c r="DD3" s="475"/>
      <c r="DE3" s="475"/>
      <c r="DF3" s="475"/>
      <c r="DG3" s="475"/>
      <c r="DH3" s="475"/>
      <c r="DI3" s="475"/>
      <c r="DJ3" s="475"/>
      <c r="DK3" s="475"/>
      <c r="DL3" s="475"/>
      <c r="DM3" s="475"/>
      <c r="DN3" s="475"/>
      <c r="DO3" s="475"/>
      <c r="DP3" s="475"/>
      <c r="DQ3" s="475"/>
      <c r="DR3" s="475"/>
      <c r="DS3" s="475"/>
      <c r="DT3" s="475"/>
      <c r="DU3" s="475"/>
      <c r="DV3" s="475"/>
      <c r="DW3" s="475"/>
      <c r="DX3" s="475"/>
      <c r="DY3" s="475"/>
      <c r="DZ3" s="475"/>
      <c r="EA3" s="475"/>
      <c r="EB3" s="475"/>
      <c r="EC3" s="515"/>
    </row>
    <row r="4" spans="2:143" ht="11.25" customHeight="1" x14ac:dyDescent="0.15">
      <c r="B4" s="474" t="s">
        <v>0</v>
      </c>
      <c r="C4" s="475"/>
      <c r="D4" s="475"/>
      <c r="E4" s="475"/>
      <c r="F4" s="475"/>
      <c r="G4" s="475"/>
      <c r="H4" s="475"/>
      <c r="I4" s="475"/>
      <c r="J4" s="475"/>
      <c r="K4" s="475"/>
      <c r="L4" s="475"/>
      <c r="M4" s="475"/>
      <c r="N4" s="475"/>
      <c r="O4" s="475"/>
      <c r="P4" s="475"/>
      <c r="Q4" s="515"/>
      <c r="R4" s="474" t="s">
        <v>279</v>
      </c>
      <c r="S4" s="475"/>
      <c r="T4" s="475"/>
      <c r="U4" s="475"/>
      <c r="V4" s="475"/>
      <c r="W4" s="475"/>
      <c r="X4" s="475"/>
      <c r="Y4" s="515"/>
      <c r="Z4" s="474" t="s">
        <v>145</v>
      </c>
      <c r="AA4" s="475"/>
      <c r="AB4" s="475"/>
      <c r="AC4" s="515"/>
      <c r="AD4" s="474" t="s">
        <v>280</v>
      </c>
      <c r="AE4" s="475"/>
      <c r="AF4" s="475"/>
      <c r="AG4" s="475"/>
      <c r="AH4" s="475"/>
      <c r="AI4" s="475"/>
      <c r="AJ4" s="475"/>
      <c r="AK4" s="515"/>
      <c r="AL4" s="474" t="s">
        <v>145</v>
      </c>
      <c r="AM4" s="475"/>
      <c r="AN4" s="475"/>
      <c r="AO4" s="515"/>
      <c r="AP4" s="630" t="s">
        <v>282</v>
      </c>
      <c r="AQ4" s="630"/>
      <c r="AR4" s="630"/>
      <c r="AS4" s="630"/>
      <c r="AT4" s="630"/>
      <c r="AU4" s="630"/>
      <c r="AV4" s="630"/>
      <c r="AW4" s="630"/>
      <c r="AX4" s="630"/>
      <c r="AY4" s="630"/>
      <c r="AZ4" s="630"/>
      <c r="BA4" s="630"/>
      <c r="BB4" s="630"/>
      <c r="BC4" s="630"/>
      <c r="BD4" s="630"/>
      <c r="BE4" s="630"/>
      <c r="BF4" s="630"/>
      <c r="BG4" s="630" t="s">
        <v>284</v>
      </c>
      <c r="BH4" s="630"/>
      <c r="BI4" s="630"/>
      <c r="BJ4" s="630"/>
      <c r="BK4" s="630"/>
      <c r="BL4" s="630"/>
      <c r="BM4" s="630"/>
      <c r="BN4" s="630"/>
      <c r="BO4" s="630" t="s">
        <v>145</v>
      </c>
      <c r="BP4" s="630"/>
      <c r="BQ4" s="630"/>
      <c r="BR4" s="630"/>
      <c r="BS4" s="630" t="s">
        <v>287</v>
      </c>
      <c r="BT4" s="630"/>
      <c r="BU4" s="630"/>
      <c r="BV4" s="630"/>
      <c r="BW4" s="630"/>
      <c r="BX4" s="630"/>
      <c r="BY4" s="630"/>
      <c r="BZ4" s="630"/>
      <c r="CA4" s="630"/>
      <c r="CB4" s="630"/>
      <c r="CD4" s="474" t="s">
        <v>290</v>
      </c>
      <c r="CE4" s="475"/>
      <c r="CF4" s="475"/>
      <c r="CG4" s="475"/>
      <c r="CH4" s="475"/>
      <c r="CI4" s="475"/>
      <c r="CJ4" s="475"/>
      <c r="CK4" s="475"/>
      <c r="CL4" s="475"/>
      <c r="CM4" s="475"/>
      <c r="CN4" s="475"/>
      <c r="CO4" s="475"/>
      <c r="CP4" s="475"/>
      <c r="CQ4" s="475"/>
      <c r="CR4" s="475"/>
      <c r="CS4" s="475"/>
      <c r="CT4" s="475"/>
      <c r="CU4" s="475"/>
      <c r="CV4" s="475"/>
      <c r="CW4" s="475"/>
      <c r="CX4" s="475"/>
      <c r="CY4" s="475"/>
      <c r="CZ4" s="475"/>
      <c r="DA4" s="475"/>
      <c r="DB4" s="475"/>
      <c r="DC4" s="475"/>
      <c r="DD4" s="475"/>
      <c r="DE4" s="475"/>
      <c r="DF4" s="475"/>
      <c r="DG4" s="475"/>
      <c r="DH4" s="475"/>
      <c r="DI4" s="475"/>
      <c r="DJ4" s="475"/>
      <c r="DK4" s="475"/>
      <c r="DL4" s="475"/>
      <c r="DM4" s="475"/>
      <c r="DN4" s="475"/>
      <c r="DO4" s="475"/>
      <c r="DP4" s="475"/>
      <c r="DQ4" s="475"/>
      <c r="DR4" s="475"/>
      <c r="DS4" s="475"/>
      <c r="DT4" s="475"/>
      <c r="DU4" s="475"/>
      <c r="DV4" s="475"/>
      <c r="DW4" s="475"/>
      <c r="DX4" s="475"/>
      <c r="DY4" s="475"/>
      <c r="DZ4" s="475"/>
      <c r="EA4" s="475"/>
      <c r="EB4" s="475"/>
      <c r="EC4" s="515"/>
    </row>
    <row r="5" spans="2:143" s="8" customFormat="1" ht="11.25" customHeight="1" x14ac:dyDescent="0.15">
      <c r="B5" s="589" t="s">
        <v>291</v>
      </c>
      <c r="C5" s="590"/>
      <c r="D5" s="590"/>
      <c r="E5" s="590"/>
      <c r="F5" s="590"/>
      <c r="G5" s="590"/>
      <c r="H5" s="590"/>
      <c r="I5" s="590"/>
      <c r="J5" s="590"/>
      <c r="K5" s="590"/>
      <c r="L5" s="590"/>
      <c r="M5" s="590"/>
      <c r="N5" s="590"/>
      <c r="O5" s="590"/>
      <c r="P5" s="590"/>
      <c r="Q5" s="591"/>
      <c r="R5" s="592">
        <v>182607</v>
      </c>
      <c r="S5" s="593"/>
      <c r="T5" s="593"/>
      <c r="U5" s="593"/>
      <c r="V5" s="593"/>
      <c r="W5" s="593"/>
      <c r="X5" s="593"/>
      <c r="Y5" s="618"/>
      <c r="Z5" s="625">
        <v>5</v>
      </c>
      <c r="AA5" s="625"/>
      <c r="AB5" s="625"/>
      <c r="AC5" s="625"/>
      <c r="AD5" s="626">
        <v>182607</v>
      </c>
      <c r="AE5" s="626"/>
      <c r="AF5" s="626"/>
      <c r="AG5" s="626"/>
      <c r="AH5" s="626"/>
      <c r="AI5" s="626"/>
      <c r="AJ5" s="626"/>
      <c r="AK5" s="626"/>
      <c r="AL5" s="623">
        <v>9.6999999999999993</v>
      </c>
      <c r="AM5" s="603"/>
      <c r="AN5" s="603"/>
      <c r="AO5" s="624"/>
      <c r="AP5" s="589" t="s">
        <v>292</v>
      </c>
      <c r="AQ5" s="590"/>
      <c r="AR5" s="590"/>
      <c r="AS5" s="590"/>
      <c r="AT5" s="590"/>
      <c r="AU5" s="590"/>
      <c r="AV5" s="590"/>
      <c r="AW5" s="590"/>
      <c r="AX5" s="590"/>
      <c r="AY5" s="590"/>
      <c r="AZ5" s="590"/>
      <c r="BA5" s="590"/>
      <c r="BB5" s="590"/>
      <c r="BC5" s="590"/>
      <c r="BD5" s="590"/>
      <c r="BE5" s="590"/>
      <c r="BF5" s="591"/>
      <c r="BG5" s="537">
        <v>182607</v>
      </c>
      <c r="BH5" s="365"/>
      <c r="BI5" s="365"/>
      <c r="BJ5" s="365"/>
      <c r="BK5" s="365"/>
      <c r="BL5" s="365"/>
      <c r="BM5" s="365"/>
      <c r="BN5" s="538"/>
      <c r="BO5" s="586">
        <v>100</v>
      </c>
      <c r="BP5" s="586"/>
      <c r="BQ5" s="586"/>
      <c r="BR5" s="586"/>
      <c r="BS5" s="587" t="s">
        <v>144</v>
      </c>
      <c r="BT5" s="587"/>
      <c r="BU5" s="587"/>
      <c r="BV5" s="587"/>
      <c r="BW5" s="587"/>
      <c r="BX5" s="587"/>
      <c r="BY5" s="587"/>
      <c r="BZ5" s="587"/>
      <c r="CA5" s="587"/>
      <c r="CB5" s="607"/>
      <c r="CD5" s="474" t="s">
        <v>282</v>
      </c>
      <c r="CE5" s="475"/>
      <c r="CF5" s="475"/>
      <c r="CG5" s="475"/>
      <c r="CH5" s="475"/>
      <c r="CI5" s="475"/>
      <c r="CJ5" s="475"/>
      <c r="CK5" s="475"/>
      <c r="CL5" s="475"/>
      <c r="CM5" s="475"/>
      <c r="CN5" s="475"/>
      <c r="CO5" s="475"/>
      <c r="CP5" s="475"/>
      <c r="CQ5" s="515"/>
      <c r="CR5" s="474" t="s">
        <v>294</v>
      </c>
      <c r="CS5" s="475"/>
      <c r="CT5" s="475"/>
      <c r="CU5" s="475"/>
      <c r="CV5" s="475"/>
      <c r="CW5" s="475"/>
      <c r="CX5" s="475"/>
      <c r="CY5" s="515"/>
      <c r="CZ5" s="474" t="s">
        <v>145</v>
      </c>
      <c r="DA5" s="475"/>
      <c r="DB5" s="475"/>
      <c r="DC5" s="515"/>
      <c r="DD5" s="474" t="s">
        <v>296</v>
      </c>
      <c r="DE5" s="475"/>
      <c r="DF5" s="475"/>
      <c r="DG5" s="475"/>
      <c r="DH5" s="475"/>
      <c r="DI5" s="475"/>
      <c r="DJ5" s="475"/>
      <c r="DK5" s="475"/>
      <c r="DL5" s="475"/>
      <c r="DM5" s="475"/>
      <c r="DN5" s="475"/>
      <c r="DO5" s="475"/>
      <c r="DP5" s="515"/>
      <c r="DQ5" s="474" t="s">
        <v>299</v>
      </c>
      <c r="DR5" s="475"/>
      <c r="DS5" s="475"/>
      <c r="DT5" s="475"/>
      <c r="DU5" s="475"/>
      <c r="DV5" s="475"/>
      <c r="DW5" s="475"/>
      <c r="DX5" s="475"/>
      <c r="DY5" s="475"/>
      <c r="DZ5" s="475"/>
      <c r="EA5" s="475"/>
      <c r="EB5" s="475"/>
      <c r="EC5" s="515"/>
    </row>
    <row r="6" spans="2:143" ht="11.25" customHeight="1" x14ac:dyDescent="0.15">
      <c r="B6" s="534" t="s">
        <v>301</v>
      </c>
      <c r="C6" s="535"/>
      <c r="D6" s="535"/>
      <c r="E6" s="535"/>
      <c r="F6" s="535"/>
      <c r="G6" s="535"/>
      <c r="H6" s="535"/>
      <c r="I6" s="535"/>
      <c r="J6" s="535"/>
      <c r="K6" s="535"/>
      <c r="L6" s="535"/>
      <c r="M6" s="535"/>
      <c r="N6" s="535"/>
      <c r="O6" s="535"/>
      <c r="P6" s="535"/>
      <c r="Q6" s="536"/>
      <c r="R6" s="537">
        <v>56277</v>
      </c>
      <c r="S6" s="365"/>
      <c r="T6" s="365"/>
      <c r="U6" s="365"/>
      <c r="V6" s="365"/>
      <c r="W6" s="365"/>
      <c r="X6" s="365"/>
      <c r="Y6" s="538"/>
      <c r="Z6" s="586">
        <v>1.5</v>
      </c>
      <c r="AA6" s="586"/>
      <c r="AB6" s="586"/>
      <c r="AC6" s="586"/>
      <c r="AD6" s="587">
        <v>56277</v>
      </c>
      <c r="AE6" s="587"/>
      <c r="AF6" s="587"/>
      <c r="AG6" s="587"/>
      <c r="AH6" s="587"/>
      <c r="AI6" s="587"/>
      <c r="AJ6" s="587"/>
      <c r="AK6" s="587"/>
      <c r="AL6" s="573">
        <v>3</v>
      </c>
      <c r="AM6" s="313"/>
      <c r="AN6" s="313"/>
      <c r="AO6" s="588"/>
      <c r="AP6" s="534" t="s">
        <v>302</v>
      </c>
      <c r="AQ6" s="535"/>
      <c r="AR6" s="535"/>
      <c r="AS6" s="535"/>
      <c r="AT6" s="535"/>
      <c r="AU6" s="535"/>
      <c r="AV6" s="535"/>
      <c r="AW6" s="535"/>
      <c r="AX6" s="535"/>
      <c r="AY6" s="535"/>
      <c r="AZ6" s="535"/>
      <c r="BA6" s="535"/>
      <c r="BB6" s="535"/>
      <c r="BC6" s="535"/>
      <c r="BD6" s="535"/>
      <c r="BE6" s="535"/>
      <c r="BF6" s="536"/>
      <c r="BG6" s="537">
        <v>182607</v>
      </c>
      <c r="BH6" s="365"/>
      <c r="BI6" s="365"/>
      <c r="BJ6" s="365"/>
      <c r="BK6" s="365"/>
      <c r="BL6" s="365"/>
      <c r="BM6" s="365"/>
      <c r="BN6" s="538"/>
      <c r="BO6" s="586">
        <v>100</v>
      </c>
      <c r="BP6" s="586"/>
      <c r="BQ6" s="586"/>
      <c r="BR6" s="586"/>
      <c r="BS6" s="587" t="s">
        <v>144</v>
      </c>
      <c r="BT6" s="587"/>
      <c r="BU6" s="587"/>
      <c r="BV6" s="587"/>
      <c r="BW6" s="587"/>
      <c r="BX6" s="587"/>
      <c r="BY6" s="587"/>
      <c r="BZ6" s="587"/>
      <c r="CA6" s="587"/>
      <c r="CB6" s="607"/>
      <c r="CD6" s="589" t="s">
        <v>303</v>
      </c>
      <c r="CE6" s="590"/>
      <c r="CF6" s="590"/>
      <c r="CG6" s="590"/>
      <c r="CH6" s="590"/>
      <c r="CI6" s="590"/>
      <c r="CJ6" s="590"/>
      <c r="CK6" s="590"/>
      <c r="CL6" s="590"/>
      <c r="CM6" s="590"/>
      <c r="CN6" s="590"/>
      <c r="CO6" s="590"/>
      <c r="CP6" s="590"/>
      <c r="CQ6" s="591"/>
      <c r="CR6" s="537">
        <v>47051</v>
      </c>
      <c r="CS6" s="365"/>
      <c r="CT6" s="365"/>
      <c r="CU6" s="365"/>
      <c r="CV6" s="365"/>
      <c r="CW6" s="365"/>
      <c r="CX6" s="365"/>
      <c r="CY6" s="538"/>
      <c r="CZ6" s="586">
        <v>1.4</v>
      </c>
      <c r="DA6" s="586"/>
      <c r="DB6" s="586"/>
      <c r="DC6" s="586"/>
      <c r="DD6" s="542" t="s">
        <v>144</v>
      </c>
      <c r="DE6" s="365"/>
      <c r="DF6" s="365"/>
      <c r="DG6" s="365"/>
      <c r="DH6" s="365"/>
      <c r="DI6" s="365"/>
      <c r="DJ6" s="365"/>
      <c r="DK6" s="365"/>
      <c r="DL6" s="365"/>
      <c r="DM6" s="365"/>
      <c r="DN6" s="365"/>
      <c r="DO6" s="365"/>
      <c r="DP6" s="538"/>
      <c r="DQ6" s="542">
        <v>47051</v>
      </c>
      <c r="DR6" s="365"/>
      <c r="DS6" s="365"/>
      <c r="DT6" s="365"/>
      <c r="DU6" s="365"/>
      <c r="DV6" s="365"/>
      <c r="DW6" s="365"/>
      <c r="DX6" s="365"/>
      <c r="DY6" s="365"/>
      <c r="DZ6" s="365"/>
      <c r="EA6" s="365"/>
      <c r="EB6" s="365"/>
      <c r="EC6" s="579"/>
    </row>
    <row r="7" spans="2:143" ht="11.25" customHeight="1" x14ac:dyDescent="0.15">
      <c r="B7" s="534" t="s">
        <v>304</v>
      </c>
      <c r="C7" s="535"/>
      <c r="D7" s="535"/>
      <c r="E7" s="535"/>
      <c r="F7" s="535"/>
      <c r="G7" s="535"/>
      <c r="H7" s="535"/>
      <c r="I7" s="535"/>
      <c r="J7" s="535"/>
      <c r="K7" s="535"/>
      <c r="L7" s="535"/>
      <c r="M7" s="535"/>
      <c r="N7" s="535"/>
      <c r="O7" s="535"/>
      <c r="P7" s="535"/>
      <c r="Q7" s="536"/>
      <c r="R7" s="537">
        <v>225</v>
      </c>
      <c r="S7" s="365"/>
      <c r="T7" s="365"/>
      <c r="U7" s="365"/>
      <c r="V7" s="365"/>
      <c r="W7" s="365"/>
      <c r="X7" s="365"/>
      <c r="Y7" s="538"/>
      <c r="Z7" s="586">
        <v>0</v>
      </c>
      <c r="AA7" s="586"/>
      <c r="AB7" s="586"/>
      <c r="AC7" s="586"/>
      <c r="AD7" s="587">
        <v>225</v>
      </c>
      <c r="AE7" s="587"/>
      <c r="AF7" s="587"/>
      <c r="AG7" s="587"/>
      <c r="AH7" s="587"/>
      <c r="AI7" s="587"/>
      <c r="AJ7" s="587"/>
      <c r="AK7" s="587"/>
      <c r="AL7" s="573">
        <v>0</v>
      </c>
      <c r="AM7" s="313"/>
      <c r="AN7" s="313"/>
      <c r="AO7" s="588"/>
      <c r="AP7" s="534" t="s">
        <v>125</v>
      </c>
      <c r="AQ7" s="535"/>
      <c r="AR7" s="535"/>
      <c r="AS7" s="535"/>
      <c r="AT7" s="535"/>
      <c r="AU7" s="535"/>
      <c r="AV7" s="535"/>
      <c r="AW7" s="535"/>
      <c r="AX7" s="535"/>
      <c r="AY7" s="535"/>
      <c r="AZ7" s="535"/>
      <c r="BA7" s="535"/>
      <c r="BB7" s="535"/>
      <c r="BC7" s="535"/>
      <c r="BD7" s="535"/>
      <c r="BE7" s="535"/>
      <c r="BF7" s="536"/>
      <c r="BG7" s="537">
        <v>87173</v>
      </c>
      <c r="BH7" s="365"/>
      <c r="BI7" s="365"/>
      <c r="BJ7" s="365"/>
      <c r="BK7" s="365"/>
      <c r="BL7" s="365"/>
      <c r="BM7" s="365"/>
      <c r="BN7" s="538"/>
      <c r="BO7" s="586">
        <v>47.7</v>
      </c>
      <c r="BP7" s="586"/>
      <c r="BQ7" s="586"/>
      <c r="BR7" s="586"/>
      <c r="BS7" s="587" t="s">
        <v>144</v>
      </c>
      <c r="BT7" s="587"/>
      <c r="BU7" s="587"/>
      <c r="BV7" s="587"/>
      <c r="BW7" s="587"/>
      <c r="BX7" s="587"/>
      <c r="BY7" s="587"/>
      <c r="BZ7" s="587"/>
      <c r="CA7" s="587"/>
      <c r="CB7" s="607"/>
      <c r="CD7" s="534" t="s">
        <v>10</v>
      </c>
      <c r="CE7" s="535"/>
      <c r="CF7" s="535"/>
      <c r="CG7" s="535"/>
      <c r="CH7" s="535"/>
      <c r="CI7" s="535"/>
      <c r="CJ7" s="535"/>
      <c r="CK7" s="535"/>
      <c r="CL7" s="535"/>
      <c r="CM7" s="535"/>
      <c r="CN7" s="535"/>
      <c r="CO7" s="535"/>
      <c r="CP7" s="535"/>
      <c r="CQ7" s="536"/>
      <c r="CR7" s="537">
        <v>499297</v>
      </c>
      <c r="CS7" s="365"/>
      <c r="CT7" s="365"/>
      <c r="CU7" s="365"/>
      <c r="CV7" s="365"/>
      <c r="CW7" s="365"/>
      <c r="CX7" s="365"/>
      <c r="CY7" s="538"/>
      <c r="CZ7" s="586">
        <v>14.9</v>
      </c>
      <c r="DA7" s="586"/>
      <c r="DB7" s="586"/>
      <c r="DC7" s="586"/>
      <c r="DD7" s="542">
        <v>4105</v>
      </c>
      <c r="DE7" s="365"/>
      <c r="DF7" s="365"/>
      <c r="DG7" s="365"/>
      <c r="DH7" s="365"/>
      <c r="DI7" s="365"/>
      <c r="DJ7" s="365"/>
      <c r="DK7" s="365"/>
      <c r="DL7" s="365"/>
      <c r="DM7" s="365"/>
      <c r="DN7" s="365"/>
      <c r="DO7" s="365"/>
      <c r="DP7" s="538"/>
      <c r="DQ7" s="542">
        <v>372134</v>
      </c>
      <c r="DR7" s="365"/>
      <c r="DS7" s="365"/>
      <c r="DT7" s="365"/>
      <c r="DU7" s="365"/>
      <c r="DV7" s="365"/>
      <c r="DW7" s="365"/>
      <c r="DX7" s="365"/>
      <c r="DY7" s="365"/>
      <c r="DZ7" s="365"/>
      <c r="EA7" s="365"/>
      <c r="EB7" s="365"/>
      <c r="EC7" s="579"/>
    </row>
    <row r="8" spans="2:143" ht="11.25" customHeight="1" x14ac:dyDescent="0.15">
      <c r="B8" s="534" t="s">
        <v>307</v>
      </c>
      <c r="C8" s="535"/>
      <c r="D8" s="535"/>
      <c r="E8" s="535"/>
      <c r="F8" s="535"/>
      <c r="G8" s="535"/>
      <c r="H8" s="535"/>
      <c r="I8" s="535"/>
      <c r="J8" s="535"/>
      <c r="K8" s="535"/>
      <c r="L8" s="535"/>
      <c r="M8" s="535"/>
      <c r="N8" s="535"/>
      <c r="O8" s="535"/>
      <c r="P8" s="535"/>
      <c r="Q8" s="536"/>
      <c r="R8" s="537">
        <v>694</v>
      </c>
      <c r="S8" s="365"/>
      <c r="T8" s="365"/>
      <c r="U8" s="365"/>
      <c r="V8" s="365"/>
      <c r="W8" s="365"/>
      <c r="X8" s="365"/>
      <c r="Y8" s="538"/>
      <c r="Z8" s="586">
        <v>0</v>
      </c>
      <c r="AA8" s="586"/>
      <c r="AB8" s="586"/>
      <c r="AC8" s="586"/>
      <c r="AD8" s="587">
        <v>694</v>
      </c>
      <c r="AE8" s="587"/>
      <c r="AF8" s="587"/>
      <c r="AG8" s="587"/>
      <c r="AH8" s="587"/>
      <c r="AI8" s="587"/>
      <c r="AJ8" s="587"/>
      <c r="AK8" s="587"/>
      <c r="AL8" s="573">
        <v>0</v>
      </c>
      <c r="AM8" s="313"/>
      <c r="AN8" s="313"/>
      <c r="AO8" s="588"/>
      <c r="AP8" s="534" t="s">
        <v>308</v>
      </c>
      <c r="AQ8" s="535"/>
      <c r="AR8" s="535"/>
      <c r="AS8" s="535"/>
      <c r="AT8" s="535"/>
      <c r="AU8" s="535"/>
      <c r="AV8" s="535"/>
      <c r="AW8" s="535"/>
      <c r="AX8" s="535"/>
      <c r="AY8" s="535"/>
      <c r="AZ8" s="535"/>
      <c r="BA8" s="535"/>
      <c r="BB8" s="535"/>
      <c r="BC8" s="535"/>
      <c r="BD8" s="535"/>
      <c r="BE8" s="535"/>
      <c r="BF8" s="536"/>
      <c r="BG8" s="537">
        <v>4165</v>
      </c>
      <c r="BH8" s="365"/>
      <c r="BI8" s="365"/>
      <c r="BJ8" s="365"/>
      <c r="BK8" s="365"/>
      <c r="BL8" s="365"/>
      <c r="BM8" s="365"/>
      <c r="BN8" s="538"/>
      <c r="BO8" s="586">
        <v>2.2999999999999998</v>
      </c>
      <c r="BP8" s="586"/>
      <c r="BQ8" s="586"/>
      <c r="BR8" s="586"/>
      <c r="BS8" s="542" t="s">
        <v>144</v>
      </c>
      <c r="BT8" s="365"/>
      <c r="BU8" s="365"/>
      <c r="BV8" s="365"/>
      <c r="BW8" s="365"/>
      <c r="BX8" s="365"/>
      <c r="BY8" s="365"/>
      <c r="BZ8" s="365"/>
      <c r="CA8" s="365"/>
      <c r="CB8" s="579"/>
      <c r="CD8" s="534" t="s">
        <v>295</v>
      </c>
      <c r="CE8" s="535"/>
      <c r="CF8" s="535"/>
      <c r="CG8" s="535"/>
      <c r="CH8" s="535"/>
      <c r="CI8" s="535"/>
      <c r="CJ8" s="535"/>
      <c r="CK8" s="535"/>
      <c r="CL8" s="535"/>
      <c r="CM8" s="535"/>
      <c r="CN8" s="535"/>
      <c r="CO8" s="535"/>
      <c r="CP8" s="535"/>
      <c r="CQ8" s="536"/>
      <c r="CR8" s="537">
        <v>582398</v>
      </c>
      <c r="CS8" s="365"/>
      <c r="CT8" s="365"/>
      <c r="CU8" s="365"/>
      <c r="CV8" s="365"/>
      <c r="CW8" s="365"/>
      <c r="CX8" s="365"/>
      <c r="CY8" s="538"/>
      <c r="CZ8" s="586">
        <v>17.399999999999999</v>
      </c>
      <c r="DA8" s="586"/>
      <c r="DB8" s="586"/>
      <c r="DC8" s="586"/>
      <c r="DD8" s="542">
        <v>13865</v>
      </c>
      <c r="DE8" s="365"/>
      <c r="DF8" s="365"/>
      <c r="DG8" s="365"/>
      <c r="DH8" s="365"/>
      <c r="DI8" s="365"/>
      <c r="DJ8" s="365"/>
      <c r="DK8" s="365"/>
      <c r="DL8" s="365"/>
      <c r="DM8" s="365"/>
      <c r="DN8" s="365"/>
      <c r="DO8" s="365"/>
      <c r="DP8" s="538"/>
      <c r="DQ8" s="542">
        <v>336191</v>
      </c>
      <c r="DR8" s="365"/>
      <c r="DS8" s="365"/>
      <c r="DT8" s="365"/>
      <c r="DU8" s="365"/>
      <c r="DV8" s="365"/>
      <c r="DW8" s="365"/>
      <c r="DX8" s="365"/>
      <c r="DY8" s="365"/>
      <c r="DZ8" s="365"/>
      <c r="EA8" s="365"/>
      <c r="EB8" s="365"/>
      <c r="EC8" s="579"/>
    </row>
    <row r="9" spans="2:143" ht="11.25" customHeight="1" x14ac:dyDescent="0.15">
      <c r="B9" s="534" t="s">
        <v>310</v>
      </c>
      <c r="C9" s="535"/>
      <c r="D9" s="535"/>
      <c r="E9" s="535"/>
      <c r="F9" s="535"/>
      <c r="G9" s="535"/>
      <c r="H9" s="535"/>
      <c r="I9" s="535"/>
      <c r="J9" s="535"/>
      <c r="K9" s="535"/>
      <c r="L9" s="535"/>
      <c r="M9" s="535"/>
      <c r="N9" s="535"/>
      <c r="O9" s="535"/>
      <c r="P9" s="535"/>
      <c r="Q9" s="536"/>
      <c r="R9" s="537">
        <v>404</v>
      </c>
      <c r="S9" s="365"/>
      <c r="T9" s="365"/>
      <c r="U9" s="365"/>
      <c r="V9" s="365"/>
      <c r="W9" s="365"/>
      <c r="X9" s="365"/>
      <c r="Y9" s="538"/>
      <c r="Z9" s="586">
        <v>0</v>
      </c>
      <c r="AA9" s="586"/>
      <c r="AB9" s="586"/>
      <c r="AC9" s="586"/>
      <c r="AD9" s="587">
        <v>404</v>
      </c>
      <c r="AE9" s="587"/>
      <c r="AF9" s="587"/>
      <c r="AG9" s="587"/>
      <c r="AH9" s="587"/>
      <c r="AI9" s="587"/>
      <c r="AJ9" s="587"/>
      <c r="AK9" s="587"/>
      <c r="AL9" s="573">
        <v>0</v>
      </c>
      <c r="AM9" s="313"/>
      <c r="AN9" s="313"/>
      <c r="AO9" s="588"/>
      <c r="AP9" s="534" t="s">
        <v>311</v>
      </c>
      <c r="AQ9" s="535"/>
      <c r="AR9" s="535"/>
      <c r="AS9" s="535"/>
      <c r="AT9" s="535"/>
      <c r="AU9" s="535"/>
      <c r="AV9" s="535"/>
      <c r="AW9" s="535"/>
      <c r="AX9" s="535"/>
      <c r="AY9" s="535"/>
      <c r="AZ9" s="535"/>
      <c r="BA9" s="535"/>
      <c r="BB9" s="535"/>
      <c r="BC9" s="535"/>
      <c r="BD9" s="535"/>
      <c r="BE9" s="535"/>
      <c r="BF9" s="536"/>
      <c r="BG9" s="537">
        <v>75536</v>
      </c>
      <c r="BH9" s="365"/>
      <c r="BI9" s="365"/>
      <c r="BJ9" s="365"/>
      <c r="BK9" s="365"/>
      <c r="BL9" s="365"/>
      <c r="BM9" s="365"/>
      <c r="BN9" s="538"/>
      <c r="BO9" s="586">
        <v>41.4</v>
      </c>
      <c r="BP9" s="586"/>
      <c r="BQ9" s="586"/>
      <c r="BR9" s="586"/>
      <c r="BS9" s="542" t="s">
        <v>144</v>
      </c>
      <c r="BT9" s="365"/>
      <c r="BU9" s="365"/>
      <c r="BV9" s="365"/>
      <c r="BW9" s="365"/>
      <c r="BX9" s="365"/>
      <c r="BY9" s="365"/>
      <c r="BZ9" s="365"/>
      <c r="CA9" s="365"/>
      <c r="CB9" s="579"/>
      <c r="CD9" s="534" t="s">
        <v>140</v>
      </c>
      <c r="CE9" s="535"/>
      <c r="CF9" s="535"/>
      <c r="CG9" s="535"/>
      <c r="CH9" s="535"/>
      <c r="CI9" s="535"/>
      <c r="CJ9" s="535"/>
      <c r="CK9" s="535"/>
      <c r="CL9" s="535"/>
      <c r="CM9" s="535"/>
      <c r="CN9" s="535"/>
      <c r="CO9" s="535"/>
      <c r="CP9" s="535"/>
      <c r="CQ9" s="536"/>
      <c r="CR9" s="537">
        <v>205287</v>
      </c>
      <c r="CS9" s="365"/>
      <c r="CT9" s="365"/>
      <c r="CU9" s="365"/>
      <c r="CV9" s="365"/>
      <c r="CW9" s="365"/>
      <c r="CX9" s="365"/>
      <c r="CY9" s="538"/>
      <c r="CZ9" s="586">
        <v>6.1</v>
      </c>
      <c r="DA9" s="586"/>
      <c r="DB9" s="586"/>
      <c r="DC9" s="586"/>
      <c r="DD9" s="542" t="s">
        <v>144</v>
      </c>
      <c r="DE9" s="365"/>
      <c r="DF9" s="365"/>
      <c r="DG9" s="365"/>
      <c r="DH9" s="365"/>
      <c r="DI9" s="365"/>
      <c r="DJ9" s="365"/>
      <c r="DK9" s="365"/>
      <c r="DL9" s="365"/>
      <c r="DM9" s="365"/>
      <c r="DN9" s="365"/>
      <c r="DO9" s="365"/>
      <c r="DP9" s="538"/>
      <c r="DQ9" s="542">
        <v>193552</v>
      </c>
      <c r="DR9" s="365"/>
      <c r="DS9" s="365"/>
      <c r="DT9" s="365"/>
      <c r="DU9" s="365"/>
      <c r="DV9" s="365"/>
      <c r="DW9" s="365"/>
      <c r="DX9" s="365"/>
      <c r="DY9" s="365"/>
      <c r="DZ9" s="365"/>
      <c r="EA9" s="365"/>
      <c r="EB9" s="365"/>
      <c r="EC9" s="579"/>
    </row>
    <row r="10" spans="2:143" ht="11.25" customHeight="1" x14ac:dyDescent="0.15">
      <c r="B10" s="534" t="s">
        <v>312</v>
      </c>
      <c r="C10" s="535"/>
      <c r="D10" s="535"/>
      <c r="E10" s="535"/>
      <c r="F10" s="535"/>
      <c r="G10" s="535"/>
      <c r="H10" s="535"/>
      <c r="I10" s="535"/>
      <c r="J10" s="535"/>
      <c r="K10" s="535"/>
      <c r="L10" s="535"/>
      <c r="M10" s="535"/>
      <c r="N10" s="535"/>
      <c r="O10" s="535"/>
      <c r="P10" s="535"/>
      <c r="Q10" s="536"/>
      <c r="R10" s="537">
        <v>45955</v>
      </c>
      <c r="S10" s="365"/>
      <c r="T10" s="365"/>
      <c r="U10" s="365"/>
      <c r="V10" s="365"/>
      <c r="W10" s="365"/>
      <c r="X10" s="365"/>
      <c r="Y10" s="538"/>
      <c r="Z10" s="586">
        <v>1.2</v>
      </c>
      <c r="AA10" s="586"/>
      <c r="AB10" s="586"/>
      <c r="AC10" s="586"/>
      <c r="AD10" s="587">
        <v>45955</v>
      </c>
      <c r="AE10" s="587"/>
      <c r="AF10" s="587"/>
      <c r="AG10" s="587"/>
      <c r="AH10" s="587"/>
      <c r="AI10" s="587"/>
      <c r="AJ10" s="587"/>
      <c r="AK10" s="587"/>
      <c r="AL10" s="573">
        <v>2.4</v>
      </c>
      <c r="AM10" s="313"/>
      <c r="AN10" s="313"/>
      <c r="AO10" s="588"/>
      <c r="AP10" s="534" t="s">
        <v>314</v>
      </c>
      <c r="AQ10" s="535"/>
      <c r="AR10" s="535"/>
      <c r="AS10" s="535"/>
      <c r="AT10" s="535"/>
      <c r="AU10" s="535"/>
      <c r="AV10" s="535"/>
      <c r="AW10" s="535"/>
      <c r="AX10" s="535"/>
      <c r="AY10" s="535"/>
      <c r="AZ10" s="535"/>
      <c r="BA10" s="535"/>
      <c r="BB10" s="535"/>
      <c r="BC10" s="535"/>
      <c r="BD10" s="535"/>
      <c r="BE10" s="535"/>
      <c r="BF10" s="536"/>
      <c r="BG10" s="537">
        <v>4675</v>
      </c>
      <c r="BH10" s="365"/>
      <c r="BI10" s="365"/>
      <c r="BJ10" s="365"/>
      <c r="BK10" s="365"/>
      <c r="BL10" s="365"/>
      <c r="BM10" s="365"/>
      <c r="BN10" s="538"/>
      <c r="BO10" s="586">
        <v>2.6</v>
      </c>
      <c r="BP10" s="586"/>
      <c r="BQ10" s="586"/>
      <c r="BR10" s="586"/>
      <c r="BS10" s="542" t="s">
        <v>144</v>
      </c>
      <c r="BT10" s="365"/>
      <c r="BU10" s="365"/>
      <c r="BV10" s="365"/>
      <c r="BW10" s="365"/>
      <c r="BX10" s="365"/>
      <c r="BY10" s="365"/>
      <c r="BZ10" s="365"/>
      <c r="CA10" s="365"/>
      <c r="CB10" s="579"/>
      <c r="CD10" s="534" t="s">
        <v>309</v>
      </c>
      <c r="CE10" s="535"/>
      <c r="CF10" s="535"/>
      <c r="CG10" s="535"/>
      <c r="CH10" s="535"/>
      <c r="CI10" s="535"/>
      <c r="CJ10" s="535"/>
      <c r="CK10" s="535"/>
      <c r="CL10" s="535"/>
      <c r="CM10" s="535"/>
      <c r="CN10" s="535"/>
      <c r="CO10" s="535"/>
      <c r="CP10" s="535"/>
      <c r="CQ10" s="536"/>
      <c r="CR10" s="537" t="s">
        <v>144</v>
      </c>
      <c r="CS10" s="365"/>
      <c r="CT10" s="365"/>
      <c r="CU10" s="365"/>
      <c r="CV10" s="365"/>
      <c r="CW10" s="365"/>
      <c r="CX10" s="365"/>
      <c r="CY10" s="538"/>
      <c r="CZ10" s="586" t="s">
        <v>144</v>
      </c>
      <c r="DA10" s="586"/>
      <c r="DB10" s="586"/>
      <c r="DC10" s="586"/>
      <c r="DD10" s="542" t="s">
        <v>144</v>
      </c>
      <c r="DE10" s="365"/>
      <c r="DF10" s="365"/>
      <c r="DG10" s="365"/>
      <c r="DH10" s="365"/>
      <c r="DI10" s="365"/>
      <c r="DJ10" s="365"/>
      <c r="DK10" s="365"/>
      <c r="DL10" s="365"/>
      <c r="DM10" s="365"/>
      <c r="DN10" s="365"/>
      <c r="DO10" s="365"/>
      <c r="DP10" s="538"/>
      <c r="DQ10" s="542" t="s">
        <v>144</v>
      </c>
      <c r="DR10" s="365"/>
      <c r="DS10" s="365"/>
      <c r="DT10" s="365"/>
      <c r="DU10" s="365"/>
      <c r="DV10" s="365"/>
      <c r="DW10" s="365"/>
      <c r="DX10" s="365"/>
      <c r="DY10" s="365"/>
      <c r="DZ10" s="365"/>
      <c r="EA10" s="365"/>
      <c r="EB10" s="365"/>
      <c r="EC10" s="579"/>
    </row>
    <row r="11" spans="2:143" ht="11.25" customHeight="1" x14ac:dyDescent="0.15">
      <c r="B11" s="534" t="s">
        <v>317</v>
      </c>
      <c r="C11" s="535"/>
      <c r="D11" s="535"/>
      <c r="E11" s="535"/>
      <c r="F11" s="535"/>
      <c r="G11" s="535"/>
      <c r="H11" s="535"/>
      <c r="I11" s="535"/>
      <c r="J11" s="535"/>
      <c r="K11" s="535"/>
      <c r="L11" s="535"/>
      <c r="M11" s="535"/>
      <c r="N11" s="535"/>
      <c r="O11" s="535"/>
      <c r="P11" s="535"/>
      <c r="Q11" s="536"/>
      <c r="R11" s="537" t="s">
        <v>144</v>
      </c>
      <c r="S11" s="365"/>
      <c r="T11" s="365"/>
      <c r="U11" s="365"/>
      <c r="V11" s="365"/>
      <c r="W11" s="365"/>
      <c r="X11" s="365"/>
      <c r="Y11" s="538"/>
      <c r="Z11" s="586" t="s">
        <v>144</v>
      </c>
      <c r="AA11" s="586"/>
      <c r="AB11" s="586"/>
      <c r="AC11" s="586"/>
      <c r="AD11" s="587" t="s">
        <v>144</v>
      </c>
      <c r="AE11" s="587"/>
      <c r="AF11" s="587"/>
      <c r="AG11" s="587"/>
      <c r="AH11" s="587"/>
      <c r="AI11" s="587"/>
      <c r="AJ11" s="587"/>
      <c r="AK11" s="587"/>
      <c r="AL11" s="573" t="s">
        <v>144</v>
      </c>
      <c r="AM11" s="313"/>
      <c r="AN11" s="313"/>
      <c r="AO11" s="588"/>
      <c r="AP11" s="534" t="s">
        <v>318</v>
      </c>
      <c r="AQ11" s="535"/>
      <c r="AR11" s="535"/>
      <c r="AS11" s="535"/>
      <c r="AT11" s="535"/>
      <c r="AU11" s="535"/>
      <c r="AV11" s="535"/>
      <c r="AW11" s="535"/>
      <c r="AX11" s="535"/>
      <c r="AY11" s="535"/>
      <c r="AZ11" s="535"/>
      <c r="BA11" s="535"/>
      <c r="BB11" s="535"/>
      <c r="BC11" s="535"/>
      <c r="BD11" s="535"/>
      <c r="BE11" s="535"/>
      <c r="BF11" s="536"/>
      <c r="BG11" s="537">
        <v>2797</v>
      </c>
      <c r="BH11" s="365"/>
      <c r="BI11" s="365"/>
      <c r="BJ11" s="365"/>
      <c r="BK11" s="365"/>
      <c r="BL11" s="365"/>
      <c r="BM11" s="365"/>
      <c r="BN11" s="538"/>
      <c r="BO11" s="586">
        <v>1.5</v>
      </c>
      <c r="BP11" s="586"/>
      <c r="BQ11" s="586"/>
      <c r="BR11" s="586"/>
      <c r="BS11" s="542" t="s">
        <v>144</v>
      </c>
      <c r="BT11" s="365"/>
      <c r="BU11" s="365"/>
      <c r="BV11" s="365"/>
      <c r="BW11" s="365"/>
      <c r="BX11" s="365"/>
      <c r="BY11" s="365"/>
      <c r="BZ11" s="365"/>
      <c r="CA11" s="365"/>
      <c r="CB11" s="579"/>
      <c r="CD11" s="534" t="s">
        <v>319</v>
      </c>
      <c r="CE11" s="535"/>
      <c r="CF11" s="535"/>
      <c r="CG11" s="535"/>
      <c r="CH11" s="535"/>
      <c r="CI11" s="535"/>
      <c r="CJ11" s="535"/>
      <c r="CK11" s="535"/>
      <c r="CL11" s="535"/>
      <c r="CM11" s="535"/>
      <c r="CN11" s="535"/>
      <c r="CO11" s="535"/>
      <c r="CP11" s="535"/>
      <c r="CQ11" s="536"/>
      <c r="CR11" s="537">
        <v>146433</v>
      </c>
      <c r="CS11" s="365"/>
      <c r="CT11" s="365"/>
      <c r="CU11" s="365"/>
      <c r="CV11" s="365"/>
      <c r="CW11" s="365"/>
      <c r="CX11" s="365"/>
      <c r="CY11" s="538"/>
      <c r="CZ11" s="586">
        <v>4.4000000000000004</v>
      </c>
      <c r="DA11" s="586"/>
      <c r="DB11" s="586"/>
      <c r="DC11" s="586"/>
      <c r="DD11" s="542">
        <v>32082</v>
      </c>
      <c r="DE11" s="365"/>
      <c r="DF11" s="365"/>
      <c r="DG11" s="365"/>
      <c r="DH11" s="365"/>
      <c r="DI11" s="365"/>
      <c r="DJ11" s="365"/>
      <c r="DK11" s="365"/>
      <c r="DL11" s="365"/>
      <c r="DM11" s="365"/>
      <c r="DN11" s="365"/>
      <c r="DO11" s="365"/>
      <c r="DP11" s="538"/>
      <c r="DQ11" s="542">
        <v>124739</v>
      </c>
      <c r="DR11" s="365"/>
      <c r="DS11" s="365"/>
      <c r="DT11" s="365"/>
      <c r="DU11" s="365"/>
      <c r="DV11" s="365"/>
      <c r="DW11" s="365"/>
      <c r="DX11" s="365"/>
      <c r="DY11" s="365"/>
      <c r="DZ11" s="365"/>
      <c r="EA11" s="365"/>
      <c r="EB11" s="365"/>
      <c r="EC11" s="579"/>
    </row>
    <row r="12" spans="2:143" ht="11.25" customHeight="1" x14ac:dyDescent="0.15">
      <c r="B12" s="534" t="s">
        <v>320</v>
      </c>
      <c r="C12" s="535"/>
      <c r="D12" s="535"/>
      <c r="E12" s="535"/>
      <c r="F12" s="535"/>
      <c r="G12" s="535"/>
      <c r="H12" s="535"/>
      <c r="I12" s="535"/>
      <c r="J12" s="535"/>
      <c r="K12" s="535"/>
      <c r="L12" s="535"/>
      <c r="M12" s="535"/>
      <c r="N12" s="535"/>
      <c r="O12" s="535"/>
      <c r="P12" s="535"/>
      <c r="Q12" s="536"/>
      <c r="R12" s="537" t="s">
        <v>144</v>
      </c>
      <c r="S12" s="365"/>
      <c r="T12" s="365"/>
      <c r="U12" s="365"/>
      <c r="V12" s="365"/>
      <c r="W12" s="365"/>
      <c r="X12" s="365"/>
      <c r="Y12" s="538"/>
      <c r="Z12" s="586" t="s">
        <v>144</v>
      </c>
      <c r="AA12" s="586"/>
      <c r="AB12" s="586"/>
      <c r="AC12" s="586"/>
      <c r="AD12" s="587" t="s">
        <v>144</v>
      </c>
      <c r="AE12" s="587"/>
      <c r="AF12" s="587"/>
      <c r="AG12" s="587"/>
      <c r="AH12" s="587"/>
      <c r="AI12" s="587"/>
      <c r="AJ12" s="587"/>
      <c r="AK12" s="587"/>
      <c r="AL12" s="573" t="s">
        <v>144</v>
      </c>
      <c r="AM12" s="313"/>
      <c r="AN12" s="313"/>
      <c r="AO12" s="588"/>
      <c r="AP12" s="534" t="s">
        <v>321</v>
      </c>
      <c r="AQ12" s="535"/>
      <c r="AR12" s="535"/>
      <c r="AS12" s="535"/>
      <c r="AT12" s="535"/>
      <c r="AU12" s="535"/>
      <c r="AV12" s="535"/>
      <c r="AW12" s="535"/>
      <c r="AX12" s="535"/>
      <c r="AY12" s="535"/>
      <c r="AZ12" s="535"/>
      <c r="BA12" s="535"/>
      <c r="BB12" s="535"/>
      <c r="BC12" s="535"/>
      <c r="BD12" s="535"/>
      <c r="BE12" s="535"/>
      <c r="BF12" s="536"/>
      <c r="BG12" s="537">
        <v>77400</v>
      </c>
      <c r="BH12" s="365"/>
      <c r="BI12" s="365"/>
      <c r="BJ12" s="365"/>
      <c r="BK12" s="365"/>
      <c r="BL12" s="365"/>
      <c r="BM12" s="365"/>
      <c r="BN12" s="538"/>
      <c r="BO12" s="586">
        <v>42.4</v>
      </c>
      <c r="BP12" s="586"/>
      <c r="BQ12" s="586"/>
      <c r="BR12" s="586"/>
      <c r="BS12" s="542" t="s">
        <v>144</v>
      </c>
      <c r="BT12" s="365"/>
      <c r="BU12" s="365"/>
      <c r="BV12" s="365"/>
      <c r="BW12" s="365"/>
      <c r="BX12" s="365"/>
      <c r="BY12" s="365"/>
      <c r="BZ12" s="365"/>
      <c r="CA12" s="365"/>
      <c r="CB12" s="579"/>
      <c r="CD12" s="534" t="s">
        <v>322</v>
      </c>
      <c r="CE12" s="535"/>
      <c r="CF12" s="535"/>
      <c r="CG12" s="535"/>
      <c r="CH12" s="535"/>
      <c r="CI12" s="535"/>
      <c r="CJ12" s="535"/>
      <c r="CK12" s="535"/>
      <c r="CL12" s="535"/>
      <c r="CM12" s="535"/>
      <c r="CN12" s="535"/>
      <c r="CO12" s="535"/>
      <c r="CP12" s="535"/>
      <c r="CQ12" s="536"/>
      <c r="CR12" s="537">
        <v>84531</v>
      </c>
      <c r="CS12" s="365"/>
      <c r="CT12" s="365"/>
      <c r="CU12" s="365"/>
      <c r="CV12" s="365"/>
      <c r="CW12" s="365"/>
      <c r="CX12" s="365"/>
      <c r="CY12" s="538"/>
      <c r="CZ12" s="586">
        <v>2.5</v>
      </c>
      <c r="DA12" s="586"/>
      <c r="DB12" s="586"/>
      <c r="DC12" s="586"/>
      <c r="DD12" s="542">
        <v>14491</v>
      </c>
      <c r="DE12" s="365"/>
      <c r="DF12" s="365"/>
      <c r="DG12" s="365"/>
      <c r="DH12" s="365"/>
      <c r="DI12" s="365"/>
      <c r="DJ12" s="365"/>
      <c r="DK12" s="365"/>
      <c r="DL12" s="365"/>
      <c r="DM12" s="365"/>
      <c r="DN12" s="365"/>
      <c r="DO12" s="365"/>
      <c r="DP12" s="538"/>
      <c r="DQ12" s="542">
        <v>80274</v>
      </c>
      <c r="DR12" s="365"/>
      <c r="DS12" s="365"/>
      <c r="DT12" s="365"/>
      <c r="DU12" s="365"/>
      <c r="DV12" s="365"/>
      <c r="DW12" s="365"/>
      <c r="DX12" s="365"/>
      <c r="DY12" s="365"/>
      <c r="DZ12" s="365"/>
      <c r="EA12" s="365"/>
      <c r="EB12" s="365"/>
      <c r="EC12" s="579"/>
    </row>
    <row r="13" spans="2:143" ht="11.25" customHeight="1" x14ac:dyDescent="0.15">
      <c r="B13" s="534" t="s">
        <v>305</v>
      </c>
      <c r="C13" s="535"/>
      <c r="D13" s="535"/>
      <c r="E13" s="535"/>
      <c r="F13" s="535"/>
      <c r="G13" s="535"/>
      <c r="H13" s="535"/>
      <c r="I13" s="535"/>
      <c r="J13" s="535"/>
      <c r="K13" s="535"/>
      <c r="L13" s="535"/>
      <c r="M13" s="535"/>
      <c r="N13" s="535"/>
      <c r="O13" s="535"/>
      <c r="P13" s="535"/>
      <c r="Q13" s="536"/>
      <c r="R13" s="537">
        <v>9984</v>
      </c>
      <c r="S13" s="365"/>
      <c r="T13" s="365"/>
      <c r="U13" s="365"/>
      <c r="V13" s="365"/>
      <c r="W13" s="365"/>
      <c r="X13" s="365"/>
      <c r="Y13" s="538"/>
      <c r="Z13" s="586">
        <v>0.3</v>
      </c>
      <c r="AA13" s="586"/>
      <c r="AB13" s="586"/>
      <c r="AC13" s="586"/>
      <c r="AD13" s="587">
        <v>9984</v>
      </c>
      <c r="AE13" s="587"/>
      <c r="AF13" s="587"/>
      <c r="AG13" s="587"/>
      <c r="AH13" s="587"/>
      <c r="AI13" s="587"/>
      <c r="AJ13" s="587"/>
      <c r="AK13" s="587"/>
      <c r="AL13" s="573">
        <v>0.5</v>
      </c>
      <c r="AM13" s="313"/>
      <c r="AN13" s="313"/>
      <c r="AO13" s="588"/>
      <c r="AP13" s="534" t="s">
        <v>323</v>
      </c>
      <c r="AQ13" s="535"/>
      <c r="AR13" s="535"/>
      <c r="AS13" s="535"/>
      <c r="AT13" s="535"/>
      <c r="AU13" s="535"/>
      <c r="AV13" s="535"/>
      <c r="AW13" s="535"/>
      <c r="AX13" s="535"/>
      <c r="AY13" s="535"/>
      <c r="AZ13" s="535"/>
      <c r="BA13" s="535"/>
      <c r="BB13" s="535"/>
      <c r="BC13" s="535"/>
      <c r="BD13" s="535"/>
      <c r="BE13" s="535"/>
      <c r="BF13" s="536"/>
      <c r="BG13" s="537">
        <v>77400</v>
      </c>
      <c r="BH13" s="365"/>
      <c r="BI13" s="365"/>
      <c r="BJ13" s="365"/>
      <c r="BK13" s="365"/>
      <c r="BL13" s="365"/>
      <c r="BM13" s="365"/>
      <c r="BN13" s="538"/>
      <c r="BO13" s="586">
        <v>42.4</v>
      </c>
      <c r="BP13" s="586"/>
      <c r="BQ13" s="586"/>
      <c r="BR13" s="586"/>
      <c r="BS13" s="542" t="s">
        <v>144</v>
      </c>
      <c r="BT13" s="365"/>
      <c r="BU13" s="365"/>
      <c r="BV13" s="365"/>
      <c r="BW13" s="365"/>
      <c r="BX13" s="365"/>
      <c r="BY13" s="365"/>
      <c r="BZ13" s="365"/>
      <c r="CA13" s="365"/>
      <c r="CB13" s="579"/>
      <c r="CD13" s="534" t="s">
        <v>324</v>
      </c>
      <c r="CE13" s="535"/>
      <c r="CF13" s="535"/>
      <c r="CG13" s="535"/>
      <c r="CH13" s="535"/>
      <c r="CI13" s="535"/>
      <c r="CJ13" s="535"/>
      <c r="CK13" s="535"/>
      <c r="CL13" s="535"/>
      <c r="CM13" s="535"/>
      <c r="CN13" s="535"/>
      <c r="CO13" s="535"/>
      <c r="CP13" s="535"/>
      <c r="CQ13" s="536"/>
      <c r="CR13" s="537">
        <v>880530</v>
      </c>
      <c r="CS13" s="365"/>
      <c r="CT13" s="365"/>
      <c r="CU13" s="365"/>
      <c r="CV13" s="365"/>
      <c r="CW13" s="365"/>
      <c r="CX13" s="365"/>
      <c r="CY13" s="538"/>
      <c r="CZ13" s="586">
        <v>26.3</v>
      </c>
      <c r="DA13" s="586"/>
      <c r="DB13" s="586"/>
      <c r="DC13" s="586"/>
      <c r="DD13" s="542">
        <v>599251</v>
      </c>
      <c r="DE13" s="365"/>
      <c r="DF13" s="365"/>
      <c r="DG13" s="365"/>
      <c r="DH13" s="365"/>
      <c r="DI13" s="365"/>
      <c r="DJ13" s="365"/>
      <c r="DK13" s="365"/>
      <c r="DL13" s="365"/>
      <c r="DM13" s="365"/>
      <c r="DN13" s="365"/>
      <c r="DO13" s="365"/>
      <c r="DP13" s="538"/>
      <c r="DQ13" s="542">
        <v>336802</v>
      </c>
      <c r="DR13" s="365"/>
      <c r="DS13" s="365"/>
      <c r="DT13" s="365"/>
      <c r="DU13" s="365"/>
      <c r="DV13" s="365"/>
      <c r="DW13" s="365"/>
      <c r="DX13" s="365"/>
      <c r="DY13" s="365"/>
      <c r="DZ13" s="365"/>
      <c r="EA13" s="365"/>
      <c r="EB13" s="365"/>
      <c r="EC13" s="579"/>
    </row>
    <row r="14" spans="2:143" ht="11.25" customHeight="1" x14ac:dyDescent="0.15">
      <c r="B14" s="534" t="s">
        <v>289</v>
      </c>
      <c r="C14" s="535"/>
      <c r="D14" s="535"/>
      <c r="E14" s="535"/>
      <c r="F14" s="535"/>
      <c r="G14" s="535"/>
      <c r="H14" s="535"/>
      <c r="I14" s="535"/>
      <c r="J14" s="535"/>
      <c r="K14" s="535"/>
      <c r="L14" s="535"/>
      <c r="M14" s="535"/>
      <c r="N14" s="535"/>
      <c r="O14" s="535"/>
      <c r="P14" s="535"/>
      <c r="Q14" s="536"/>
      <c r="R14" s="537" t="s">
        <v>144</v>
      </c>
      <c r="S14" s="365"/>
      <c r="T14" s="365"/>
      <c r="U14" s="365"/>
      <c r="V14" s="365"/>
      <c r="W14" s="365"/>
      <c r="X14" s="365"/>
      <c r="Y14" s="538"/>
      <c r="Z14" s="586" t="s">
        <v>144</v>
      </c>
      <c r="AA14" s="586"/>
      <c r="AB14" s="586"/>
      <c r="AC14" s="586"/>
      <c r="AD14" s="587" t="s">
        <v>144</v>
      </c>
      <c r="AE14" s="587"/>
      <c r="AF14" s="587"/>
      <c r="AG14" s="587"/>
      <c r="AH14" s="587"/>
      <c r="AI14" s="587"/>
      <c r="AJ14" s="587"/>
      <c r="AK14" s="587"/>
      <c r="AL14" s="573" t="s">
        <v>144</v>
      </c>
      <c r="AM14" s="313"/>
      <c r="AN14" s="313"/>
      <c r="AO14" s="588"/>
      <c r="AP14" s="534" t="s">
        <v>325</v>
      </c>
      <c r="AQ14" s="535"/>
      <c r="AR14" s="535"/>
      <c r="AS14" s="535"/>
      <c r="AT14" s="535"/>
      <c r="AU14" s="535"/>
      <c r="AV14" s="535"/>
      <c r="AW14" s="535"/>
      <c r="AX14" s="535"/>
      <c r="AY14" s="535"/>
      <c r="AZ14" s="535"/>
      <c r="BA14" s="535"/>
      <c r="BB14" s="535"/>
      <c r="BC14" s="535"/>
      <c r="BD14" s="535"/>
      <c r="BE14" s="535"/>
      <c r="BF14" s="536"/>
      <c r="BG14" s="537">
        <v>9951</v>
      </c>
      <c r="BH14" s="365"/>
      <c r="BI14" s="365"/>
      <c r="BJ14" s="365"/>
      <c r="BK14" s="365"/>
      <c r="BL14" s="365"/>
      <c r="BM14" s="365"/>
      <c r="BN14" s="538"/>
      <c r="BO14" s="586">
        <v>5.4</v>
      </c>
      <c r="BP14" s="586"/>
      <c r="BQ14" s="586"/>
      <c r="BR14" s="586"/>
      <c r="BS14" s="542" t="s">
        <v>144</v>
      </c>
      <c r="BT14" s="365"/>
      <c r="BU14" s="365"/>
      <c r="BV14" s="365"/>
      <c r="BW14" s="365"/>
      <c r="BX14" s="365"/>
      <c r="BY14" s="365"/>
      <c r="BZ14" s="365"/>
      <c r="CA14" s="365"/>
      <c r="CB14" s="579"/>
      <c r="CD14" s="534" t="s">
        <v>326</v>
      </c>
      <c r="CE14" s="535"/>
      <c r="CF14" s="535"/>
      <c r="CG14" s="535"/>
      <c r="CH14" s="535"/>
      <c r="CI14" s="535"/>
      <c r="CJ14" s="535"/>
      <c r="CK14" s="535"/>
      <c r="CL14" s="535"/>
      <c r="CM14" s="535"/>
      <c r="CN14" s="535"/>
      <c r="CO14" s="535"/>
      <c r="CP14" s="535"/>
      <c r="CQ14" s="536"/>
      <c r="CR14" s="537">
        <v>295677</v>
      </c>
      <c r="CS14" s="365"/>
      <c r="CT14" s="365"/>
      <c r="CU14" s="365"/>
      <c r="CV14" s="365"/>
      <c r="CW14" s="365"/>
      <c r="CX14" s="365"/>
      <c r="CY14" s="538"/>
      <c r="CZ14" s="586">
        <v>8.8000000000000007</v>
      </c>
      <c r="DA14" s="586"/>
      <c r="DB14" s="586"/>
      <c r="DC14" s="586"/>
      <c r="DD14" s="542">
        <v>198040</v>
      </c>
      <c r="DE14" s="365"/>
      <c r="DF14" s="365"/>
      <c r="DG14" s="365"/>
      <c r="DH14" s="365"/>
      <c r="DI14" s="365"/>
      <c r="DJ14" s="365"/>
      <c r="DK14" s="365"/>
      <c r="DL14" s="365"/>
      <c r="DM14" s="365"/>
      <c r="DN14" s="365"/>
      <c r="DO14" s="365"/>
      <c r="DP14" s="538"/>
      <c r="DQ14" s="542">
        <v>97721</v>
      </c>
      <c r="DR14" s="365"/>
      <c r="DS14" s="365"/>
      <c r="DT14" s="365"/>
      <c r="DU14" s="365"/>
      <c r="DV14" s="365"/>
      <c r="DW14" s="365"/>
      <c r="DX14" s="365"/>
      <c r="DY14" s="365"/>
      <c r="DZ14" s="365"/>
      <c r="EA14" s="365"/>
      <c r="EB14" s="365"/>
      <c r="EC14" s="579"/>
    </row>
    <row r="15" spans="2:143" ht="11.25" customHeight="1" x14ac:dyDescent="0.15">
      <c r="B15" s="534" t="s">
        <v>327</v>
      </c>
      <c r="C15" s="535"/>
      <c r="D15" s="535"/>
      <c r="E15" s="535"/>
      <c r="F15" s="535"/>
      <c r="G15" s="535"/>
      <c r="H15" s="535"/>
      <c r="I15" s="535"/>
      <c r="J15" s="535"/>
      <c r="K15" s="535"/>
      <c r="L15" s="535"/>
      <c r="M15" s="535"/>
      <c r="N15" s="535"/>
      <c r="O15" s="535"/>
      <c r="P15" s="535"/>
      <c r="Q15" s="536"/>
      <c r="R15" s="537">
        <v>247</v>
      </c>
      <c r="S15" s="365"/>
      <c r="T15" s="365"/>
      <c r="U15" s="365"/>
      <c r="V15" s="365"/>
      <c r="W15" s="365"/>
      <c r="X15" s="365"/>
      <c r="Y15" s="538"/>
      <c r="Z15" s="586">
        <v>0</v>
      </c>
      <c r="AA15" s="586"/>
      <c r="AB15" s="586"/>
      <c r="AC15" s="586"/>
      <c r="AD15" s="587">
        <v>247</v>
      </c>
      <c r="AE15" s="587"/>
      <c r="AF15" s="587"/>
      <c r="AG15" s="587"/>
      <c r="AH15" s="587"/>
      <c r="AI15" s="587"/>
      <c r="AJ15" s="587"/>
      <c r="AK15" s="587"/>
      <c r="AL15" s="573">
        <v>0</v>
      </c>
      <c r="AM15" s="313"/>
      <c r="AN15" s="313"/>
      <c r="AO15" s="588"/>
      <c r="AP15" s="534" t="s">
        <v>328</v>
      </c>
      <c r="AQ15" s="535"/>
      <c r="AR15" s="535"/>
      <c r="AS15" s="535"/>
      <c r="AT15" s="535"/>
      <c r="AU15" s="535"/>
      <c r="AV15" s="535"/>
      <c r="AW15" s="535"/>
      <c r="AX15" s="535"/>
      <c r="AY15" s="535"/>
      <c r="AZ15" s="535"/>
      <c r="BA15" s="535"/>
      <c r="BB15" s="535"/>
      <c r="BC15" s="535"/>
      <c r="BD15" s="535"/>
      <c r="BE15" s="535"/>
      <c r="BF15" s="536"/>
      <c r="BG15" s="537">
        <v>8083</v>
      </c>
      <c r="BH15" s="365"/>
      <c r="BI15" s="365"/>
      <c r="BJ15" s="365"/>
      <c r="BK15" s="365"/>
      <c r="BL15" s="365"/>
      <c r="BM15" s="365"/>
      <c r="BN15" s="538"/>
      <c r="BO15" s="586">
        <v>4.4000000000000004</v>
      </c>
      <c r="BP15" s="586"/>
      <c r="BQ15" s="586"/>
      <c r="BR15" s="586"/>
      <c r="BS15" s="542" t="s">
        <v>144</v>
      </c>
      <c r="BT15" s="365"/>
      <c r="BU15" s="365"/>
      <c r="BV15" s="365"/>
      <c r="BW15" s="365"/>
      <c r="BX15" s="365"/>
      <c r="BY15" s="365"/>
      <c r="BZ15" s="365"/>
      <c r="CA15" s="365"/>
      <c r="CB15" s="579"/>
      <c r="CD15" s="534" t="s">
        <v>329</v>
      </c>
      <c r="CE15" s="535"/>
      <c r="CF15" s="535"/>
      <c r="CG15" s="535"/>
      <c r="CH15" s="535"/>
      <c r="CI15" s="535"/>
      <c r="CJ15" s="535"/>
      <c r="CK15" s="535"/>
      <c r="CL15" s="535"/>
      <c r="CM15" s="535"/>
      <c r="CN15" s="535"/>
      <c r="CO15" s="535"/>
      <c r="CP15" s="535"/>
      <c r="CQ15" s="536"/>
      <c r="CR15" s="537">
        <v>171303</v>
      </c>
      <c r="CS15" s="365"/>
      <c r="CT15" s="365"/>
      <c r="CU15" s="365"/>
      <c r="CV15" s="365"/>
      <c r="CW15" s="365"/>
      <c r="CX15" s="365"/>
      <c r="CY15" s="538"/>
      <c r="CZ15" s="586">
        <v>5.0999999999999996</v>
      </c>
      <c r="DA15" s="586"/>
      <c r="DB15" s="586"/>
      <c r="DC15" s="586"/>
      <c r="DD15" s="542">
        <v>6432</v>
      </c>
      <c r="DE15" s="365"/>
      <c r="DF15" s="365"/>
      <c r="DG15" s="365"/>
      <c r="DH15" s="365"/>
      <c r="DI15" s="365"/>
      <c r="DJ15" s="365"/>
      <c r="DK15" s="365"/>
      <c r="DL15" s="365"/>
      <c r="DM15" s="365"/>
      <c r="DN15" s="365"/>
      <c r="DO15" s="365"/>
      <c r="DP15" s="538"/>
      <c r="DQ15" s="542">
        <v>158314</v>
      </c>
      <c r="DR15" s="365"/>
      <c r="DS15" s="365"/>
      <c r="DT15" s="365"/>
      <c r="DU15" s="365"/>
      <c r="DV15" s="365"/>
      <c r="DW15" s="365"/>
      <c r="DX15" s="365"/>
      <c r="DY15" s="365"/>
      <c r="DZ15" s="365"/>
      <c r="EA15" s="365"/>
      <c r="EB15" s="365"/>
      <c r="EC15" s="579"/>
    </row>
    <row r="16" spans="2:143" ht="11.25" customHeight="1" x14ac:dyDescent="0.15">
      <c r="B16" s="534" t="s">
        <v>332</v>
      </c>
      <c r="C16" s="535"/>
      <c r="D16" s="535"/>
      <c r="E16" s="535"/>
      <c r="F16" s="535"/>
      <c r="G16" s="535"/>
      <c r="H16" s="535"/>
      <c r="I16" s="535"/>
      <c r="J16" s="535"/>
      <c r="K16" s="535"/>
      <c r="L16" s="535"/>
      <c r="M16" s="535"/>
      <c r="N16" s="535"/>
      <c r="O16" s="535"/>
      <c r="P16" s="535"/>
      <c r="Q16" s="536"/>
      <c r="R16" s="537">
        <v>1733964</v>
      </c>
      <c r="S16" s="365"/>
      <c r="T16" s="365"/>
      <c r="U16" s="365"/>
      <c r="V16" s="365"/>
      <c r="W16" s="365"/>
      <c r="X16" s="365"/>
      <c r="Y16" s="538"/>
      <c r="Z16" s="586">
        <v>47</v>
      </c>
      <c r="AA16" s="586"/>
      <c r="AB16" s="586"/>
      <c r="AC16" s="586"/>
      <c r="AD16" s="587">
        <v>1577991</v>
      </c>
      <c r="AE16" s="587"/>
      <c r="AF16" s="587"/>
      <c r="AG16" s="587"/>
      <c r="AH16" s="587"/>
      <c r="AI16" s="587"/>
      <c r="AJ16" s="587"/>
      <c r="AK16" s="587"/>
      <c r="AL16" s="573">
        <v>84.1</v>
      </c>
      <c r="AM16" s="313"/>
      <c r="AN16" s="313"/>
      <c r="AO16" s="588"/>
      <c r="AP16" s="534" t="s">
        <v>61</v>
      </c>
      <c r="AQ16" s="535"/>
      <c r="AR16" s="535"/>
      <c r="AS16" s="535"/>
      <c r="AT16" s="535"/>
      <c r="AU16" s="535"/>
      <c r="AV16" s="535"/>
      <c r="AW16" s="535"/>
      <c r="AX16" s="535"/>
      <c r="AY16" s="535"/>
      <c r="AZ16" s="535"/>
      <c r="BA16" s="535"/>
      <c r="BB16" s="535"/>
      <c r="BC16" s="535"/>
      <c r="BD16" s="535"/>
      <c r="BE16" s="535"/>
      <c r="BF16" s="536"/>
      <c r="BG16" s="537" t="s">
        <v>144</v>
      </c>
      <c r="BH16" s="365"/>
      <c r="BI16" s="365"/>
      <c r="BJ16" s="365"/>
      <c r="BK16" s="365"/>
      <c r="BL16" s="365"/>
      <c r="BM16" s="365"/>
      <c r="BN16" s="538"/>
      <c r="BO16" s="586" t="s">
        <v>144</v>
      </c>
      <c r="BP16" s="586"/>
      <c r="BQ16" s="586"/>
      <c r="BR16" s="586"/>
      <c r="BS16" s="542" t="s">
        <v>144</v>
      </c>
      <c r="BT16" s="365"/>
      <c r="BU16" s="365"/>
      <c r="BV16" s="365"/>
      <c r="BW16" s="365"/>
      <c r="BX16" s="365"/>
      <c r="BY16" s="365"/>
      <c r="BZ16" s="365"/>
      <c r="CA16" s="365"/>
      <c r="CB16" s="579"/>
      <c r="CD16" s="534" t="s">
        <v>107</v>
      </c>
      <c r="CE16" s="535"/>
      <c r="CF16" s="535"/>
      <c r="CG16" s="535"/>
      <c r="CH16" s="535"/>
      <c r="CI16" s="535"/>
      <c r="CJ16" s="535"/>
      <c r="CK16" s="535"/>
      <c r="CL16" s="535"/>
      <c r="CM16" s="535"/>
      <c r="CN16" s="535"/>
      <c r="CO16" s="535"/>
      <c r="CP16" s="535"/>
      <c r="CQ16" s="536"/>
      <c r="CR16" s="537">
        <v>42039</v>
      </c>
      <c r="CS16" s="365"/>
      <c r="CT16" s="365"/>
      <c r="CU16" s="365"/>
      <c r="CV16" s="365"/>
      <c r="CW16" s="365"/>
      <c r="CX16" s="365"/>
      <c r="CY16" s="538"/>
      <c r="CZ16" s="586">
        <v>1.3</v>
      </c>
      <c r="DA16" s="586"/>
      <c r="DB16" s="586"/>
      <c r="DC16" s="586"/>
      <c r="DD16" s="542" t="s">
        <v>144</v>
      </c>
      <c r="DE16" s="365"/>
      <c r="DF16" s="365"/>
      <c r="DG16" s="365"/>
      <c r="DH16" s="365"/>
      <c r="DI16" s="365"/>
      <c r="DJ16" s="365"/>
      <c r="DK16" s="365"/>
      <c r="DL16" s="365"/>
      <c r="DM16" s="365"/>
      <c r="DN16" s="365"/>
      <c r="DO16" s="365"/>
      <c r="DP16" s="538"/>
      <c r="DQ16" s="542">
        <v>31993</v>
      </c>
      <c r="DR16" s="365"/>
      <c r="DS16" s="365"/>
      <c r="DT16" s="365"/>
      <c r="DU16" s="365"/>
      <c r="DV16" s="365"/>
      <c r="DW16" s="365"/>
      <c r="DX16" s="365"/>
      <c r="DY16" s="365"/>
      <c r="DZ16" s="365"/>
      <c r="EA16" s="365"/>
      <c r="EB16" s="365"/>
      <c r="EC16" s="579"/>
    </row>
    <row r="17" spans="2:133" ht="11.25" customHeight="1" x14ac:dyDescent="0.15">
      <c r="B17" s="534" t="s">
        <v>333</v>
      </c>
      <c r="C17" s="535"/>
      <c r="D17" s="535"/>
      <c r="E17" s="535"/>
      <c r="F17" s="535"/>
      <c r="G17" s="535"/>
      <c r="H17" s="535"/>
      <c r="I17" s="535"/>
      <c r="J17" s="535"/>
      <c r="K17" s="535"/>
      <c r="L17" s="535"/>
      <c r="M17" s="535"/>
      <c r="N17" s="535"/>
      <c r="O17" s="535"/>
      <c r="P17" s="535"/>
      <c r="Q17" s="536"/>
      <c r="R17" s="537">
        <v>1577991</v>
      </c>
      <c r="S17" s="365"/>
      <c r="T17" s="365"/>
      <c r="U17" s="365"/>
      <c r="V17" s="365"/>
      <c r="W17" s="365"/>
      <c r="X17" s="365"/>
      <c r="Y17" s="538"/>
      <c r="Z17" s="586">
        <v>42.8</v>
      </c>
      <c r="AA17" s="586"/>
      <c r="AB17" s="586"/>
      <c r="AC17" s="586"/>
      <c r="AD17" s="587">
        <v>1577991</v>
      </c>
      <c r="AE17" s="587"/>
      <c r="AF17" s="587"/>
      <c r="AG17" s="587"/>
      <c r="AH17" s="587"/>
      <c r="AI17" s="587"/>
      <c r="AJ17" s="587"/>
      <c r="AK17" s="587"/>
      <c r="AL17" s="573">
        <v>84.1</v>
      </c>
      <c r="AM17" s="313"/>
      <c r="AN17" s="313"/>
      <c r="AO17" s="588"/>
      <c r="AP17" s="534" t="s">
        <v>293</v>
      </c>
      <c r="AQ17" s="535"/>
      <c r="AR17" s="535"/>
      <c r="AS17" s="535"/>
      <c r="AT17" s="535"/>
      <c r="AU17" s="535"/>
      <c r="AV17" s="535"/>
      <c r="AW17" s="535"/>
      <c r="AX17" s="535"/>
      <c r="AY17" s="535"/>
      <c r="AZ17" s="535"/>
      <c r="BA17" s="535"/>
      <c r="BB17" s="535"/>
      <c r="BC17" s="535"/>
      <c r="BD17" s="535"/>
      <c r="BE17" s="535"/>
      <c r="BF17" s="536"/>
      <c r="BG17" s="537" t="s">
        <v>144</v>
      </c>
      <c r="BH17" s="365"/>
      <c r="BI17" s="365"/>
      <c r="BJ17" s="365"/>
      <c r="BK17" s="365"/>
      <c r="BL17" s="365"/>
      <c r="BM17" s="365"/>
      <c r="BN17" s="538"/>
      <c r="BO17" s="586" t="s">
        <v>144</v>
      </c>
      <c r="BP17" s="586"/>
      <c r="BQ17" s="586"/>
      <c r="BR17" s="586"/>
      <c r="BS17" s="542" t="s">
        <v>144</v>
      </c>
      <c r="BT17" s="365"/>
      <c r="BU17" s="365"/>
      <c r="BV17" s="365"/>
      <c r="BW17" s="365"/>
      <c r="BX17" s="365"/>
      <c r="BY17" s="365"/>
      <c r="BZ17" s="365"/>
      <c r="CA17" s="365"/>
      <c r="CB17" s="579"/>
      <c r="CD17" s="534" t="s">
        <v>334</v>
      </c>
      <c r="CE17" s="535"/>
      <c r="CF17" s="535"/>
      <c r="CG17" s="535"/>
      <c r="CH17" s="535"/>
      <c r="CI17" s="535"/>
      <c r="CJ17" s="535"/>
      <c r="CK17" s="535"/>
      <c r="CL17" s="535"/>
      <c r="CM17" s="535"/>
      <c r="CN17" s="535"/>
      <c r="CO17" s="535"/>
      <c r="CP17" s="535"/>
      <c r="CQ17" s="536"/>
      <c r="CR17" s="537">
        <v>391374</v>
      </c>
      <c r="CS17" s="365"/>
      <c r="CT17" s="365"/>
      <c r="CU17" s="365"/>
      <c r="CV17" s="365"/>
      <c r="CW17" s="365"/>
      <c r="CX17" s="365"/>
      <c r="CY17" s="538"/>
      <c r="CZ17" s="586">
        <v>11.7</v>
      </c>
      <c r="DA17" s="586"/>
      <c r="DB17" s="586"/>
      <c r="DC17" s="586"/>
      <c r="DD17" s="542" t="s">
        <v>144</v>
      </c>
      <c r="DE17" s="365"/>
      <c r="DF17" s="365"/>
      <c r="DG17" s="365"/>
      <c r="DH17" s="365"/>
      <c r="DI17" s="365"/>
      <c r="DJ17" s="365"/>
      <c r="DK17" s="365"/>
      <c r="DL17" s="365"/>
      <c r="DM17" s="365"/>
      <c r="DN17" s="365"/>
      <c r="DO17" s="365"/>
      <c r="DP17" s="538"/>
      <c r="DQ17" s="542">
        <v>369708</v>
      </c>
      <c r="DR17" s="365"/>
      <c r="DS17" s="365"/>
      <c r="DT17" s="365"/>
      <c r="DU17" s="365"/>
      <c r="DV17" s="365"/>
      <c r="DW17" s="365"/>
      <c r="DX17" s="365"/>
      <c r="DY17" s="365"/>
      <c r="DZ17" s="365"/>
      <c r="EA17" s="365"/>
      <c r="EB17" s="365"/>
      <c r="EC17" s="579"/>
    </row>
    <row r="18" spans="2:133" ht="11.25" customHeight="1" x14ac:dyDescent="0.15">
      <c r="B18" s="534" t="s">
        <v>1</v>
      </c>
      <c r="C18" s="535"/>
      <c r="D18" s="535"/>
      <c r="E18" s="535"/>
      <c r="F18" s="535"/>
      <c r="G18" s="535"/>
      <c r="H18" s="535"/>
      <c r="I18" s="535"/>
      <c r="J18" s="535"/>
      <c r="K18" s="535"/>
      <c r="L18" s="535"/>
      <c r="M18" s="535"/>
      <c r="N18" s="535"/>
      <c r="O18" s="535"/>
      <c r="P18" s="535"/>
      <c r="Q18" s="536"/>
      <c r="R18" s="537">
        <v>155973</v>
      </c>
      <c r="S18" s="365"/>
      <c r="T18" s="365"/>
      <c r="U18" s="365"/>
      <c r="V18" s="365"/>
      <c r="W18" s="365"/>
      <c r="X18" s="365"/>
      <c r="Y18" s="538"/>
      <c r="Z18" s="586">
        <v>4.2</v>
      </c>
      <c r="AA18" s="586"/>
      <c r="AB18" s="586"/>
      <c r="AC18" s="586"/>
      <c r="AD18" s="587" t="s">
        <v>144</v>
      </c>
      <c r="AE18" s="587"/>
      <c r="AF18" s="587"/>
      <c r="AG18" s="587"/>
      <c r="AH18" s="587"/>
      <c r="AI18" s="587"/>
      <c r="AJ18" s="587"/>
      <c r="AK18" s="587"/>
      <c r="AL18" s="573" t="s">
        <v>144</v>
      </c>
      <c r="AM18" s="313"/>
      <c r="AN18" s="313"/>
      <c r="AO18" s="588"/>
      <c r="AP18" s="534" t="s">
        <v>288</v>
      </c>
      <c r="AQ18" s="535"/>
      <c r="AR18" s="535"/>
      <c r="AS18" s="535"/>
      <c r="AT18" s="535"/>
      <c r="AU18" s="535"/>
      <c r="AV18" s="535"/>
      <c r="AW18" s="535"/>
      <c r="AX18" s="535"/>
      <c r="AY18" s="535"/>
      <c r="AZ18" s="535"/>
      <c r="BA18" s="535"/>
      <c r="BB18" s="535"/>
      <c r="BC18" s="535"/>
      <c r="BD18" s="535"/>
      <c r="BE18" s="535"/>
      <c r="BF18" s="536"/>
      <c r="BG18" s="537" t="s">
        <v>144</v>
      </c>
      <c r="BH18" s="365"/>
      <c r="BI18" s="365"/>
      <c r="BJ18" s="365"/>
      <c r="BK18" s="365"/>
      <c r="BL18" s="365"/>
      <c r="BM18" s="365"/>
      <c r="BN18" s="538"/>
      <c r="BO18" s="586" t="s">
        <v>144</v>
      </c>
      <c r="BP18" s="586"/>
      <c r="BQ18" s="586"/>
      <c r="BR18" s="586"/>
      <c r="BS18" s="542" t="s">
        <v>144</v>
      </c>
      <c r="BT18" s="365"/>
      <c r="BU18" s="365"/>
      <c r="BV18" s="365"/>
      <c r="BW18" s="365"/>
      <c r="BX18" s="365"/>
      <c r="BY18" s="365"/>
      <c r="BZ18" s="365"/>
      <c r="CA18" s="365"/>
      <c r="CB18" s="579"/>
      <c r="CD18" s="534" t="s">
        <v>335</v>
      </c>
      <c r="CE18" s="535"/>
      <c r="CF18" s="535"/>
      <c r="CG18" s="535"/>
      <c r="CH18" s="535"/>
      <c r="CI18" s="535"/>
      <c r="CJ18" s="535"/>
      <c r="CK18" s="535"/>
      <c r="CL18" s="535"/>
      <c r="CM18" s="535"/>
      <c r="CN18" s="535"/>
      <c r="CO18" s="535"/>
      <c r="CP18" s="535"/>
      <c r="CQ18" s="536"/>
      <c r="CR18" s="537">
        <v>236</v>
      </c>
      <c r="CS18" s="365"/>
      <c r="CT18" s="365"/>
      <c r="CU18" s="365"/>
      <c r="CV18" s="365"/>
      <c r="CW18" s="365"/>
      <c r="CX18" s="365"/>
      <c r="CY18" s="538"/>
      <c r="CZ18" s="586">
        <v>0</v>
      </c>
      <c r="DA18" s="586"/>
      <c r="DB18" s="586"/>
      <c r="DC18" s="586"/>
      <c r="DD18" s="542">
        <v>236</v>
      </c>
      <c r="DE18" s="365"/>
      <c r="DF18" s="365"/>
      <c r="DG18" s="365"/>
      <c r="DH18" s="365"/>
      <c r="DI18" s="365"/>
      <c r="DJ18" s="365"/>
      <c r="DK18" s="365"/>
      <c r="DL18" s="365"/>
      <c r="DM18" s="365"/>
      <c r="DN18" s="365"/>
      <c r="DO18" s="365"/>
      <c r="DP18" s="538"/>
      <c r="DQ18" s="542">
        <v>236</v>
      </c>
      <c r="DR18" s="365"/>
      <c r="DS18" s="365"/>
      <c r="DT18" s="365"/>
      <c r="DU18" s="365"/>
      <c r="DV18" s="365"/>
      <c r="DW18" s="365"/>
      <c r="DX18" s="365"/>
      <c r="DY18" s="365"/>
      <c r="DZ18" s="365"/>
      <c r="EA18" s="365"/>
      <c r="EB18" s="365"/>
      <c r="EC18" s="579"/>
    </row>
    <row r="19" spans="2:133" ht="11.25" customHeight="1" x14ac:dyDescent="0.15">
      <c r="B19" s="534" t="s">
        <v>259</v>
      </c>
      <c r="C19" s="535"/>
      <c r="D19" s="535"/>
      <c r="E19" s="535"/>
      <c r="F19" s="535"/>
      <c r="G19" s="535"/>
      <c r="H19" s="535"/>
      <c r="I19" s="535"/>
      <c r="J19" s="535"/>
      <c r="K19" s="535"/>
      <c r="L19" s="535"/>
      <c r="M19" s="535"/>
      <c r="N19" s="535"/>
      <c r="O19" s="535"/>
      <c r="P19" s="535"/>
      <c r="Q19" s="536"/>
      <c r="R19" s="537" t="s">
        <v>144</v>
      </c>
      <c r="S19" s="365"/>
      <c r="T19" s="365"/>
      <c r="U19" s="365"/>
      <c r="V19" s="365"/>
      <c r="W19" s="365"/>
      <c r="X19" s="365"/>
      <c r="Y19" s="538"/>
      <c r="Z19" s="586" t="s">
        <v>144</v>
      </c>
      <c r="AA19" s="586"/>
      <c r="AB19" s="586"/>
      <c r="AC19" s="586"/>
      <c r="AD19" s="587" t="s">
        <v>144</v>
      </c>
      <c r="AE19" s="587"/>
      <c r="AF19" s="587"/>
      <c r="AG19" s="587"/>
      <c r="AH19" s="587"/>
      <c r="AI19" s="587"/>
      <c r="AJ19" s="587"/>
      <c r="AK19" s="587"/>
      <c r="AL19" s="573" t="s">
        <v>144</v>
      </c>
      <c r="AM19" s="313"/>
      <c r="AN19" s="313"/>
      <c r="AO19" s="588"/>
      <c r="AP19" s="534" t="s">
        <v>337</v>
      </c>
      <c r="AQ19" s="535"/>
      <c r="AR19" s="535"/>
      <c r="AS19" s="535"/>
      <c r="AT19" s="535"/>
      <c r="AU19" s="535"/>
      <c r="AV19" s="535"/>
      <c r="AW19" s="535"/>
      <c r="AX19" s="535"/>
      <c r="AY19" s="535"/>
      <c r="AZ19" s="535"/>
      <c r="BA19" s="535"/>
      <c r="BB19" s="535"/>
      <c r="BC19" s="535"/>
      <c r="BD19" s="535"/>
      <c r="BE19" s="535"/>
      <c r="BF19" s="536"/>
      <c r="BG19" s="537" t="s">
        <v>144</v>
      </c>
      <c r="BH19" s="365"/>
      <c r="BI19" s="365"/>
      <c r="BJ19" s="365"/>
      <c r="BK19" s="365"/>
      <c r="BL19" s="365"/>
      <c r="BM19" s="365"/>
      <c r="BN19" s="538"/>
      <c r="BO19" s="586" t="s">
        <v>144</v>
      </c>
      <c r="BP19" s="586"/>
      <c r="BQ19" s="586"/>
      <c r="BR19" s="586"/>
      <c r="BS19" s="542" t="s">
        <v>144</v>
      </c>
      <c r="BT19" s="365"/>
      <c r="BU19" s="365"/>
      <c r="BV19" s="365"/>
      <c r="BW19" s="365"/>
      <c r="BX19" s="365"/>
      <c r="BY19" s="365"/>
      <c r="BZ19" s="365"/>
      <c r="CA19" s="365"/>
      <c r="CB19" s="579"/>
      <c r="CD19" s="534" t="s">
        <v>277</v>
      </c>
      <c r="CE19" s="535"/>
      <c r="CF19" s="535"/>
      <c r="CG19" s="535"/>
      <c r="CH19" s="535"/>
      <c r="CI19" s="535"/>
      <c r="CJ19" s="535"/>
      <c r="CK19" s="535"/>
      <c r="CL19" s="535"/>
      <c r="CM19" s="535"/>
      <c r="CN19" s="535"/>
      <c r="CO19" s="535"/>
      <c r="CP19" s="535"/>
      <c r="CQ19" s="536"/>
      <c r="CR19" s="537" t="s">
        <v>144</v>
      </c>
      <c r="CS19" s="365"/>
      <c r="CT19" s="365"/>
      <c r="CU19" s="365"/>
      <c r="CV19" s="365"/>
      <c r="CW19" s="365"/>
      <c r="CX19" s="365"/>
      <c r="CY19" s="538"/>
      <c r="CZ19" s="586" t="s">
        <v>144</v>
      </c>
      <c r="DA19" s="586"/>
      <c r="DB19" s="586"/>
      <c r="DC19" s="586"/>
      <c r="DD19" s="542" t="s">
        <v>144</v>
      </c>
      <c r="DE19" s="365"/>
      <c r="DF19" s="365"/>
      <c r="DG19" s="365"/>
      <c r="DH19" s="365"/>
      <c r="DI19" s="365"/>
      <c r="DJ19" s="365"/>
      <c r="DK19" s="365"/>
      <c r="DL19" s="365"/>
      <c r="DM19" s="365"/>
      <c r="DN19" s="365"/>
      <c r="DO19" s="365"/>
      <c r="DP19" s="538"/>
      <c r="DQ19" s="542" t="s">
        <v>144</v>
      </c>
      <c r="DR19" s="365"/>
      <c r="DS19" s="365"/>
      <c r="DT19" s="365"/>
      <c r="DU19" s="365"/>
      <c r="DV19" s="365"/>
      <c r="DW19" s="365"/>
      <c r="DX19" s="365"/>
      <c r="DY19" s="365"/>
      <c r="DZ19" s="365"/>
      <c r="EA19" s="365"/>
      <c r="EB19" s="365"/>
      <c r="EC19" s="579"/>
    </row>
    <row r="20" spans="2:133" ht="11.25" customHeight="1" x14ac:dyDescent="0.15">
      <c r="B20" s="534" t="s">
        <v>16</v>
      </c>
      <c r="C20" s="535"/>
      <c r="D20" s="535"/>
      <c r="E20" s="535"/>
      <c r="F20" s="535"/>
      <c r="G20" s="535"/>
      <c r="H20" s="535"/>
      <c r="I20" s="535"/>
      <c r="J20" s="535"/>
      <c r="K20" s="535"/>
      <c r="L20" s="535"/>
      <c r="M20" s="535"/>
      <c r="N20" s="535"/>
      <c r="O20" s="535"/>
      <c r="P20" s="535"/>
      <c r="Q20" s="536"/>
      <c r="R20" s="537">
        <v>2030357</v>
      </c>
      <c r="S20" s="365"/>
      <c r="T20" s="365"/>
      <c r="U20" s="365"/>
      <c r="V20" s="365"/>
      <c r="W20" s="365"/>
      <c r="X20" s="365"/>
      <c r="Y20" s="538"/>
      <c r="Z20" s="586">
        <v>55.1</v>
      </c>
      <c r="AA20" s="586"/>
      <c r="AB20" s="586"/>
      <c r="AC20" s="586"/>
      <c r="AD20" s="587">
        <v>1874384</v>
      </c>
      <c r="AE20" s="587"/>
      <c r="AF20" s="587"/>
      <c r="AG20" s="587"/>
      <c r="AH20" s="587"/>
      <c r="AI20" s="587"/>
      <c r="AJ20" s="587"/>
      <c r="AK20" s="587"/>
      <c r="AL20" s="573">
        <v>99.9</v>
      </c>
      <c r="AM20" s="313"/>
      <c r="AN20" s="313"/>
      <c r="AO20" s="588"/>
      <c r="AP20" s="534" t="s">
        <v>338</v>
      </c>
      <c r="AQ20" s="535"/>
      <c r="AR20" s="535"/>
      <c r="AS20" s="535"/>
      <c r="AT20" s="535"/>
      <c r="AU20" s="535"/>
      <c r="AV20" s="535"/>
      <c r="AW20" s="535"/>
      <c r="AX20" s="535"/>
      <c r="AY20" s="535"/>
      <c r="AZ20" s="535"/>
      <c r="BA20" s="535"/>
      <c r="BB20" s="535"/>
      <c r="BC20" s="535"/>
      <c r="BD20" s="535"/>
      <c r="BE20" s="535"/>
      <c r="BF20" s="536"/>
      <c r="BG20" s="537" t="s">
        <v>144</v>
      </c>
      <c r="BH20" s="365"/>
      <c r="BI20" s="365"/>
      <c r="BJ20" s="365"/>
      <c r="BK20" s="365"/>
      <c r="BL20" s="365"/>
      <c r="BM20" s="365"/>
      <c r="BN20" s="538"/>
      <c r="BO20" s="586" t="s">
        <v>144</v>
      </c>
      <c r="BP20" s="586"/>
      <c r="BQ20" s="586"/>
      <c r="BR20" s="586"/>
      <c r="BS20" s="542" t="s">
        <v>144</v>
      </c>
      <c r="BT20" s="365"/>
      <c r="BU20" s="365"/>
      <c r="BV20" s="365"/>
      <c r="BW20" s="365"/>
      <c r="BX20" s="365"/>
      <c r="BY20" s="365"/>
      <c r="BZ20" s="365"/>
      <c r="CA20" s="365"/>
      <c r="CB20" s="579"/>
      <c r="CD20" s="534" t="s">
        <v>6</v>
      </c>
      <c r="CE20" s="535"/>
      <c r="CF20" s="535"/>
      <c r="CG20" s="535"/>
      <c r="CH20" s="535"/>
      <c r="CI20" s="535"/>
      <c r="CJ20" s="535"/>
      <c r="CK20" s="535"/>
      <c r="CL20" s="535"/>
      <c r="CM20" s="535"/>
      <c r="CN20" s="535"/>
      <c r="CO20" s="535"/>
      <c r="CP20" s="535"/>
      <c r="CQ20" s="536"/>
      <c r="CR20" s="537">
        <v>3346156</v>
      </c>
      <c r="CS20" s="365"/>
      <c r="CT20" s="365"/>
      <c r="CU20" s="365"/>
      <c r="CV20" s="365"/>
      <c r="CW20" s="365"/>
      <c r="CX20" s="365"/>
      <c r="CY20" s="538"/>
      <c r="CZ20" s="586">
        <v>100</v>
      </c>
      <c r="DA20" s="586"/>
      <c r="DB20" s="586"/>
      <c r="DC20" s="586"/>
      <c r="DD20" s="542">
        <v>868502</v>
      </c>
      <c r="DE20" s="365"/>
      <c r="DF20" s="365"/>
      <c r="DG20" s="365"/>
      <c r="DH20" s="365"/>
      <c r="DI20" s="365"/>
      <c r="DJ20" s="365"/>
      <c r="DK20" s="365"/>
      <c r="DL20" s="365"/>
      <c r="DM20" s="365"/>
      <c r="DN20" s="365"/>
      <c r="DO20" s="365"/>
      <c r="DP20" s="538"/>
      <c r="DQ20" s="542">
        <v>2148715</v>
      </c>
      <c r="DR20" s="365"/>
      <c r="DS20" s="365"/>
      <c r="DT20" s="365"/>
      <c r="DU20" s="365"/>
      <c r="DV20" s="365"/>
      <c r="DW20" s="365"/>
      <c r="DX20" s="365"/>
      <c r="DY20" s="365"/>
      <c r="DZ20" s="365"/>
      <c r="EA20" s="365"/>
      <c r="EB20" s="365"/>
      <c r="EC20" s="579"/>
    </row>
    <row r="21" spans="2:133" ht="11.25" customHeight="1" x14ac:dyDescent="0.15">
      <c r="B21" s="534" t="s">
        <v>341</v>
      </c>
      <c r="C21" s="535"/>
      <c r="D21" s="535"/>
      <c r="E21" s="535"/>
      <c r="F21" s="535"/>
      <c r="G21" s="535"/>
      <c r="H21" s="535"/>
      <c r="I21" s="535"/>
      <c r="J21" s="535"/>
      <c r="K21" s="535"/>
      <c r="L21" s="535"/>
      <c r="M21" s="535"/>
      <c r="N21" s="535"/>
      <c r="O21" s="535"/>
      <c r="P21" s="535"/>
      <c r="Q21" s="536"/>
      <c r="R21" s="537" t="s">
        <v>144</v>
      </c>
      <c r="S21" s="365"/>
      <c r="T21" s="365"/>
      <c r="U21" s="365"/>
      <c r="V21" s="365"/>
      <c r="W21" s="365"/>
      <c r="X21" s="365"/>
      <c r="Y21" s="538"/>
      <c r="Z21" s="586" t="s">
        <v>144</v>
      </c>
      <c r="AA21" s="586"/>
      <c r="AB21" s="586"/>
      <c r="AC21" s="586"/>
      <c r="AD21" s="587" t="s">
        <v>144</v>
      </c>
      <c r="AE21" s="587"/>
      <c r="AF21" s="587"/>
      <c r="AG21" s="587"/>
      <c r="AH21" s="587"/>
      <c r="AI21" s="587"/>
      <c r="AJ21" s="587"/>
      <c r="AK21" s="587"/>
      <c r="AL21" s="573" t="s">
        <v>144</v>
      </c>
      <c r="AM21" s="313"/>
      <c r="AN21" s="313"/>
      <c r="AO21" s="588"/>
      <c r="AP21" s="611" t="s">
        <v>344</v>
      </c>
      <c r="AQ21" s="614"/>
      <c r="AR21" s="614"/>
      <c r="AS21" s="614"/>
      <c r="AT21" s="614"/>
      <c r="AU21" s="614"/>
      <c r="AV21" s="614"/>
      <c r="AW21" s="614"/>
      <c r="AX21" s="614"/>
      <c r="AY21" s="614"/>
      <c r="AZ21" s="614"/>
      <c r="BA21" s="614"/>
      <c r="BB21" s="614"/>
      <c r="BC21" s="614"/>
      <c r="BD21" s="614"/>
      <c r="BE21" s="614"/>
      <c r="BF21" s="613"/>
      <c r="BG21" s="537" t="s">
        <v>144</v>
      </c>
      <c r="BH21" s="365"/>
      <c r="BI21" s="365"/>
      <c r="BJ21" s="365"/>
      <c r="BK21" s="365"/>
      <c r="BL21" s="365"/>
      <c r="BM21" s="365"/>
      <c r="BN21" s="538"/>
      <c r="BO21" s="586" t="s">
        <v>144</v>
      </c>
      <c r="BP21" s="586"/>
      <c r="BQ21" s="586"/>
      <c r="BR21" s="586"/>
      <c r="BS21" s="542" t="s">
        <v>144</v>
      </c>
      <c r="BT21" s="365"/>
      <c r="BU21" s="365"/>
      <c r="BV21" s="365"/>
      <c r="BW21" s="365"/>
      <c r="BX21" s="365"/>
      <c r="BY21" s="365"/>
      <c r="BZ21" s="365"/>
      <c r="CA21" s="365"/>
      <c r="CB21" s="579"/>
      <c r="CD21" s="549"/>
      <c r="CE21" s="550"/>
      <c r="CF21" s="550"/>
      <c r="CG21" s="550"/>
      <c r="CH21" s="550"/>
      <c r="CI21" s="550"/>
      <c r="CJ21" s="550"/>
      <c r="CK21" s="550"/>
      <c r="CL21" s="550"/>
      <c r="CM21" s="550"/>
      <c r="CN21" s="550"/>
      <c r="CO21" s="550"/>
      <c r="CP21" s="550"/>
      <c r="CQ21" s="551"/>
      <c r="CR21" s="537"/>
      <c r="CS21" s="365"/>
      <c r="CT21" s="365"/>
      <c r="CU21" s="365"/>
      <c r="CV21" s="365"/>
      <c r="CW21" s="365"/>
      <c r="CX21" s="365"/>
      <c r="CY21" s="538"/>
      <c r="CZ21" s="586"/>
      <c r="DA21" s="586"/>
      <c r="DB21" s="586"/>
      <c r="DC21" s="586"/>
      <c r="DD21" s="542"/>
      <c r="DE21" s="365"/>
      <c r="DF21" s="365"/>
      <c r="DG21" s="365"/>
      <c r="DH21" s="365"/>
      <c r="DI21" s="365"/>
      <c r="DJ21" s="365"/>
      <c r="DK21" s="365"/>
      <c r="DL21" s="365"/>
      <c r="DM21" s="365"/>
      <c r="DN21" s="365"/>
      <c r="DO21" s="365"/>
      <c r="DP21" s="538"/>
      <c r="DQ21" s="542"/>
      <c r="DR21" s="365"/>
      <c r="DS21" s="365"/>
      <c r="DT21" s="365"/>
      <c r="DU21" s="365"/>
      <c r="DV21" s="365"/>
      <c r="DW21" s="365"/>
      <c r="DX21" s="365"/>
      <c r="DY21" s="365"/>
      <c r="DZ21" s="365"/>
      <c r="EA21" s="365"/>
      <c r="EB21" s="365"/>
      <c r="EC21" s="579"/>
    </row>
    <row r="22" spans="2:133" ht="11.25" customHeight="1" x14ac:dyDescent="0.15">
      <c r="B22" s="534" t="s">
        <v>346</v>
      </c>
      <c r="C22" s="535"/>
      <c r="D22" s="535"/>
      <c r="E22" s="535"/>
      <c r="F22" s="535"/>
      <c r="G22" s="535"/>
      <c r="H22" s="535"/>
      <c r="I22" s="535"/>
      <c r="J22" s="535"/>
      <c r="K22" s="535"/>
      <c r="L22" s="535"/>
      <c r="M22" s="535"/>
      <c r="N22" s="535"/>
      <c r="O22" s="535"/>
      <c r="P22" s="535"/>
      <c r="Q22" s="536"/>
      <c r="R22" s="537">
        <v>1961</v>
      </c>
      <c r="S22" s="365"/>
      <c r="T22" s="365"/>
      <c r="U22" s="365"/>
      <c r="V22" s="365"/>
      <c r="W22" s="365"/>
      <c r="X22" s="365"/>
      <c r="Y22" s="538"/>
      <c r="Z22" s="586">
        <v>0.1</v>
      </c>
      <c r="AA22" s="586"/>
      <c r="AB22" s="586"/>
      <c r="AC22" s="586"/>
      <c r="AD22" s="587" t="s">
        <v>144</v>
      </c>
      <c r="AE22" s="587"/>
      <c r="AF22" s="587"/>
      <c r="AG22" s="587"/>
      <c r="AH22" s="587"/>
      <c r="AI22" s="587"/>
      <c r="AJ22" s="587"/>
      <c r="AK22" s="587"/>
      <c r="AL22" s="573" t="s">
        <v>144</v>
      </c>
      <c r="AM22" s="313"/>
      <c r="AN22" s="313"/>
      <c r="AO22" s="588"/>
      <c r="AP22" s="611" t="s">
        <v>347</v>
      </c>
      <c r="AQ22" s="614"/>
      <c r="AR22" s="614"/>
      <c r="AS22" s="614"/>
      <c r="AT22" s="614"/>
      <c r="AU22" s="614"/>
      <c r="AV22" s="614"/>
      <c r="AW22" s="614"/>
      <c r="AX22" s="614"/>
      <c r="AY22" s="614"/>
      <c r="AZ22" s="614"/>
      <c r="BA22" s="614"/>
      <c r="BB22" s="614"/>
      <c r="BC22" s="614"/>
      <c r="BD22" s="614"/>
      <c r="BE22" s="614"/>
      <c r="BF22" s="613"/>
      <c r="BG22" s="537" t="s">
        <v>144</v>
      </c>
      <c r="BH22" s="365"/>
      <c r="BI22" s="365"/>
      <c r="BJ22" s="365"/>
      <c r="BK22" s="365"/>
      <c r="BL22" s="365"/>
      <c r="BM22" s="365"/>
      <c r="BN22" s="538"/>
      <c r="BO22" s="586" t="s">
        <v>144</v>
      </c>
      <c r="BP22" s="586"/>
      <c r="BQ22" s="586"/>
      <c r="BR22" s="586"/>
      <c r="BS22" s="542" t="s">
        <v>144</v>
      </c>
      <c r="BT22" s="365"/>
      <c r="BU22" s="365"/>
      <c r="BV22" s="365"/>
      <c r="BW22" s="365"/>
      <c r="BX22" s="365"/>
      <c r="BY22" s="365"/>
      <c r="BZ22" s="365"/>
      <c r="CA22" s="365"/>
      <c r="CB22" s="579"/>
      <c r="CD22" s="474" t="s">
        <v>281</v>
      </c>
      <c r="CE22" s="475"/>
      <c r="CF22" s="475"/>
      <c r="CG22" s="475"/>
      <c r="CH22" s="475"/>
      <c r="CI22" s="475"/>
      <c r="CJ22" s="475"/>
      <c r="CK22" s="475"/>
      <c r="CL22" s="475"/>
      <c r="CM22" s="475"/>
      <c r="CN22" s="475"/>
      <c r="CO22" s="475"/>
      <c r="CP22" s="475"/>
      <c r="CQ22" s="475"/>
      <c r="CR22" s="475"/>
      <c r="CS22" s="475"/>
      <c r="CT22" s="475"/>
      <c r="CU22" s="475"/>
      <c r="CV22" s="475"/>
      <c r="CW22" s="475"/>
      <c r="CX22" s="475"/>
      <c r="CY22" s="475"/>
      <c r="CZ22" s="475"/>
      <c r="DA22" s="475"/>
      <c r="DB22" s="475"/>
      <c r="DC22" s="475"/>
      <c r="DD22" s="475"/>
      <c r="DE22" s="475"/>
      <c r="DF22" s="475"/>
      <c r="DG22" s="475"/>
      <c r="DH22" s="475"/>
      <c r="DI22" s="475"/>
      <c r="DJ22" s="475"/>
      <c r="DK22" s="475"/>
      <c r="DL22" s="475"/>
      <c r="DM22" s="475"/>
      <c r="DN22" s="475"/>
      <c r="DO22" s="475"/>
      <c r="DP22" s="475"/>
      <c r="DQ22" s="475"/>
      <c r="DR22" s="475"/>
      <c r="DS22" s="475"/>
      <c r="DT22" s="475"/>
      <c r="DU22" s="475"/>
      <c r="DV22" s="475"/>
      <c r="DW22" s="475"/>
      <c r="DX22" s="475"/>
      <c r="DY22" s="475"/>
      <c r="DZ22" s="475"/>
      <c r="EA22" s="475"/>
      <c r="EB22" s="475"/>
      <c r="EC22" s="515"/>
    </row>
    <row r="23" spans="2:133" ht="11.25" customHeight="1" x14ac:dyDescent="0.15">
      <c r="B23" s="534" t="s">
        <v>13</v>
      </c>
      <c r="C23" s="535"/>
      <c r="D23" s="535"/>
      <c r="E23" s="535"/>
      <c r="F23" s="535"/>
      <c r="G23" s="535"/>
      <c r="H23" s="535"/>
      <c r="I23" s="535"/>
      <c r="J23" s="535"/>
      <c r="K23" s="535"/>
      <c r="L23" s="535"/>
      <c r="M23" s="535"/>
      <c r="N23" s="535"/>
      <c r="O23" s="535"/>
      <c r="P23" s="535"/>
      <c r="Q23" s="536"/>
      <c r="R23" s="537">
        <v>72047</v>
      </c>
      <c r="S23" s="365"/>
      <c r="T23" s="365"/>
      <c r="U23" s="365"/>
      <c r="V23" s="365"/>
      <c r="W23" s="365"/>
      <c r="X23" s="365"/>
      <c r="Y23" s="538"/>
      <c r="Z23" s="586">
        <v>2</v>
      </c>
      <c r="AA23" s="586"/>
      <c r="AB23" s="586"/>
      <c r="AC23" s="586"/>
      <c r="AD23" s="587">
        <v>642</v>
      </c>
      <c r="AE23" s="587"/>
      <c r="AF23" s="587"/>
      <c r="AG23" s="587"/>
      <c r="AH23" s="587"/>
      <c r="AI23" s="587"/>
      <c r="AJ23" s="587"/>
      <c r="AK23" s="587"/>
      <c r="AL23" s="573">
        <v>0</v>
      </c>
      <c r="AM23" s="313"/>
      <c r="AN23" s="313"/>
      <c r="AO23" s="588"/>
      <c r="AP23" s="611" t="s">
        <v>66</v>
      </c>
      <c r="AQ23" s="614"/>
      <c r="AR23" s="614"/>
      <c r="AS23" s="614"/>
      <c r="AT23" s="614"/>
      <c r="AU23" s="614"/>
      <c r="AV23" s="614"/>
      <c r="AW23" s="614"/>
      <c r="AX23" s="614"/>
      <c r="AY23" s="614"/>
      <c r="AZ23" s="614"/>
      <c r="BA23" s="614"/>
      <c r="BB23" s="614"/>
      <c r="BC23" s="614"/>
      <c r="BD23" s="614"/>
      <c r="BE23" s="614"/>
      <c r="BF23" s="613"/>
      <c r="BG23" s="537" t="s">
        <v>144</v>
      </c>
      <c r="BH23" s="365"/>
      <c r="BI23" s="365"/>
      <c r="BJ23" s="365"/>
      <c r="BK23" s="365"/>
      <c r="BL23" s="365"/>
      <c r="BM23" s="365"/>
      <c r="BN23" s="538"/>
      <c r="BO23" s="586" t="s">
        <v>144</v>
      </c>
      <c r="BP23" s="586"/>
      <c r="BQ23" s="586"/>
      <c r="BR23" s="586"/>
      <c r="BS23" s="542" t="s">
        <v>144</v>
      </c>
      <c r="BT23" s="365"/>
      <c r="BU23" s="365"/>
      <c r="BV23" s="365"/>
      <c r="BW23" s="365"/>
      <c r="BX23" s="365"/>
      <c r="BY23" s="365"/>
      <c r="BZ23" s="365"/>
      <c r="CA23" s="365"/>
      <c r="CB23" s="579"/>
      <c r="CD23" s="474" t="s">
        <v>282</v>
      </c>
      <c r="CE23" s="475"/>
      <c r="CF23" s="475"/>
      <c r="CG23" s="475"/>
      <c r="CH23" s="475"/>
      <c r="CI23" s="475"/>
      <c r="CJ23" s="475"/>
      <c r="CK23" s="475"/>
      <c r="CL23" s="475"/>
      <c r="CM23" s="475"/>
      <c r="CN23" s="475"/>
      <c r="CO23" s="475"/>
      <c r="CP23" s="475"/>
      <c r="CQ23" s="515"/>
      <c r="CR23" s="474" t="s">
        <v>348</v>
      </c>
      <c r="CS23" s="475"/>
      <c r="CT23" s="475"/>
      <c r="CU23" s="475"/>
      <c r="CV23" s="475"/>
      <c r="CW23" s="475"/>
      <c r="CX23" s="475"/>
      <c r="CY23" s="515"/>
      <c r="CZ23" s="474" t="s">
        <v>349</v>
      </c>
      <c r="DA23" s="475"/>
      <c r="DB23" s="475"/>
      <c r="DC23" s="515"/>
      <c r="DD23" s="474" t="s">
        <v>130</v>
      </c>
      <c r="DE23" s="475"/>
      <c r="DF23" s="475"/>
      <c r="DG23" s="475"/>
      <c r="DH23" s="475"/>
      <c r="DI23" s="475"/>
      <c r="DJ23" s="475"/>
      <c r="DK23" s="515"/>
      <c r="DL23" s="615" t="s">
        <v>350</v>
      </c>
      <c r="DM23" s="616"/>
      <c r="DN23" s="616"/>
      <c r="DO23" s="616"/>
      <c r="DP23" s="616"/>
      <c r="DQ23" s="616"/>
      <c r="DR23" s="616"/>
      <c r="DS23" s="616"/>
      <c r="DT23" s="616"/>
      <c r="DU23" s="616"/>
      <c r="DV23" s="617"/>
      <c r="DW23" s="474" t="s">
        <v>353</v>
      </c>
      <c r="DX23" s="475"/>
      <c r="DY23" s="475"/>
      <c r="DZ23" s="475"/>
      <c r="EA23" s="475"/>
      <c r="EB23" s="475"/>
      <c r="EC23" s="515"/>
    </row>
    <row r="24" spans="2:133" ht="11.25" customHeight="1" x14ac:dyDescent="0.15">
      <c r="B24" s="534" t="s">
        <v>354</v>
      </c>
      <c r="C24" s="535"/>
      <c r="D24" s="535"/>
      <c r="E24" s="535"/>
      <c r="F24" s="535"/>
      <c r="G24" s="535"/>
      <c r="H24" s="535"/>
      <c r="I24" s="535"/>
      <c r="J24" s="535"/>
      <c r="K24" s="535"/>
      <c r="L24" s="535"/>
      <c r="M24" s="535"/>
      <c r="N24" s="535"/>
      <c r="O24" s="535"/>
      <c r="P24" s="535"/>
      <c r="Q24" s="536"/>
      <c r="R24" s="537">
        <v>2338</v>
      </c>
      <c r="S24" s="365"/>
      <c r="T24" s="365"/>
      <c r="U24" s="365"/>
      <c r="V24" s="365"/>
      <c r="W24" s="365"/>
      <c r="X24" s="365"/>
      <c r="Y24" s="538"/>
      <c r="Z24" s="586">
        <v>0.1</v>
      </c>
      <c r="AA24" s="586"/>
      <c r="AB24" s="586"/>
      <c r="AC24" s="586"/>
      <c r="AD24" s="587" t="s">
        <v>144</v>
      </c>
      <c r="AE24" s="587"/>
      <c r="AF24" s="587"/>
      <c r="AG24" s="587"/>
      <c r="AH24" s="587"/>
      <c r="AI24" s="587"/>
      <c r="AJ24" s="587"/>
      <c r="AK24" s="587"/>
      <c r="AL24" s="573" t="s">
        <v>144</v>
      </c>
      <c r="AM24" s="313"/>
      <c r="AN24" s="313"/>
      <c r="AO24" s="588"/>
      <c r="AP24" s="611" t="s">
        <v>331</v>
      </c>
      <c r="AQ24" s="614"/>
      <c r="AR24" s="614"/>
      <c r="AS24" s="614"/>
      <c r="AT24" s="614"/>
      <c r="AU24" s="614"/>
      <c r="AV24" s="614"/>
      <c r="AW24" s="614"/>
      <c r="AX24" s="614"/>
      <c r="AY24" s="614"/>
      <c r="AZ24" s="614"/>
      <c r="BA24" s="614"/>
      <c r="BB24" s="614"/>
      <c r="BC24" s="614"/>
      <c r="BD24" s="614"/>
      <c r="BE24" s="614"/>
      <c r="BF24" s="613"/>
      <c r="BG24" s="537" t="s">
        <v>144</v>
      </c>
      <c r="BH24" s="365"/>
      <c r="BI24" s="365"/>
      <c r="BJ24" s="365"/>
      <c r="BK24" s="365"/>
      <c r="BL24" s="365"/>
      <c r="BM24" s="365"/>
      <c r="BN24" s="538"/>
      <c r="BO24" s="586" t="s">
        <v>144</v>
      </c>
      <c r="BP24" s="586"/>
      <c r="BQ24" s="586"/>
      <c r="BR24" s="586"/>
      <c r="BS24" s="542" t="s">
        <v>144</v>
      </c>
      <c r="BT24" s="365"/>
      <c r="BU24" s="365"/>
      <c r="BV24" s="365"/>
      <c r="BW24" s="365"/>
      <c r="BX24" s="365"/>
      <c r="BY24" s="365"/>
      <c r="BZ24" s="365"/>
      <c r="CA24" s="365"/>
      <c r="CB24" s="579"/>
      <c r="CD24" s="589" t="s">
        <v>355</v>
      </c>
      <c r="CE24" s="590"/>
      <c r="CF24" s="590"/>
      <c r="CG24" s="590"/>
      <c r="CH24" s="590"/>
      <c r="CI24" s="590"/>
      <c r="CJ24" s="590"/>
      <c r="CK24" s="590"/>
      <c r="CL24" s="590"/>
      <c r="CM24" s="590"/>
      <c r="CN24" s="590"/>
      <c r="CO24" s="590"/>
      <c r="CP24" s="590"/>
      <c r="CQ24" s="591"/>
      <c r="CR24" s="592">
        <v>999093</v>
      </c>
      <c r="CS24" s="593"/>
      <c r="CT24" s="593"/>
      <c r="CU24" s="593"/>
      <c r="CV24" s="593"/>
      <c r="CW24" s="593"/>
      <c r="CX24" s="593"/>
      <c r="CY24" s="618"/>
      <c r="CZ24" s="619">
        <v>29.9</v>
      </c>
      <c r="DA24" s="620"/>
      <c r="DB24" s="620"/>
      <c r="DC24" s="621"/>
      <c r="DD24" s="622">
        <v>830616</v>
      </c>
      <c r="DE24" s="593"/>
      <c r="DF24" s="593"/>
      <c r="DG24" s="593"/>
      <c r="DH24" s="593"/>
      <c r="DI24" s="593"/>
      <c r="DJ24" s="593"/>
      <c r="DK24" s="618"/>
      <c r="DL24" s="622">
        <v>736143</v>
      </c>
      <c r="DM24" s="593"/>
      <c r="DN24" s="593"/>
      <c r="DO24" s="593"/>
      <c r="DP24" s="593"/>
      <c r="DQ24" s="593"/>
      <c r="DR24" s="593"/>
      <c r="DS24" s="593"/>
      <c r="DT24" s="593"/>
      <c r="DU24" s="593"/>
      <c r="DV24" s="618"/>
      <c r="DW24" s="623">
        <v>37.700000000000003</v>
      </c>
      <c r="DX24" s="603"/>
      <c r="DY24" s="603"/>
      <c r="DZ24" s="603"/>
      <c r="EA24" s="603"/>
      <c r="EB24" s="603"/>
      <c r="EC24" s="624"/>
    </row>
    <row r="25" spans="2:133" ht="11.25" customHeight="1" x14ac:dyDescent="0.15">
      <c r="B25" s="534" t="s">
        <v>356</v>
      </c>
      <c r="C25" s="535"/>
      <c r="D25" s="535"/>
      <c r="E25" s="535"/>
      <c r="F25" s="535"/>
      <c r="G25" s="535"/>
      <c r="H25" s="535"/>
      <c r="I25" s="535"/>
      <c r="J25" s="535"/>
      <c r="K25" s="535"/>
      <c r="L25" s="535"/>
      <c r="M25" s="535"/>
      <c r="N25" s="535"/>
      <c r="O25" s="535"/>
      <c r="P25" s="535"/>
      <c r="Q25" s="536"/>
      <c r="R25" s="537">
        <v>325492</v>
      </c>
      <c r="S25" s="365"/>
      <c r="T25" s="365"/>
      <c r="U25" s="365"/>
      <c r="V25" s="365"/>
      <c r="W25" s="365"/>
      <c r="X25" s="365"/>
      <c r="Y25" s="538"/>
      <c r="Z25" s="586">
        <v>8.8000000000000007</v>
      </c>
      <c r="AA25" s="586"/>
      <c r="AB25" s="586"/>
      <c r="AC25" s="586"/>
      <c r="AD25" s="587" t="s">
        <v>144</v>
      </c>
      <c r="AE25" s="587"/>
      <c r="AF25" s="587"/>
      <c r="AG25" s="587"/>
      <c r="AH25" s="587"/>
      <c r="AI25" s="587"/>
      <c r="AJ25" s="587"/>
      <c r="AK25" s="587"/>
      <c r="AL25" s="573" t="s">
        <v>144</v>
      </c>
      <c r="AM25" s="313"/>
      <c r="AN25" s="313"/>
      <c r="AO25" s="588"/>
      <c r="AP25" s="611" t="s">
        <v>108</v>
      </c>
      <c r="AQ25" s="614"/>
      <c r="AR25" s="614"/>
      <c r="AS25" s="614"/>
      <c r="AT25" s="614"/>
      <c r="AU25" s="614"/>
      <c r="AV25" s="614"/>
      <c r="AW25" s="614"/>
      <c r="AX25" s="614"/>
      <c r="AY25" s="614"/>
      <c r="AZ25" s="614"/>
      <c r="BA25" s="614"/>
      <c r="BB25" s="614"/>
      <c r="BC25" s="614"/>
      <c r="BD25" s="614"/>
      <c r="BE25" s="614"/>
      <c r="BF25" s="613"/>
      <c r="BG25" s="537" t="s">
        <v>144</v>
      </c>
      <c r="BH25" s="365"/>
      <c r="BI25" s="365"/>
      <c r="BJ25" s="365"/>
      <c r="BK25" s="365"/>
      <c r="BL25" s="365"/>
      <c r="BM25" s="365"/>
      <c r="BN25" s="538"/>
      <c r="BO25" s="586" t="s">
        <v>144</v>
      </c>
      <c r="BP25" s="586"/>
      <c r="BQ25" s="586"/>
      <c r="BR25" s="586"/>
      <c r="BS25" s="542" t="s">
        <v>144</v>
      </c>
      <c r="BT25" s="365"/>
      <c r="BU25" s="365"/>
      <c r="BV25" s="365"/>
      <c r="BW25" s="365"/>
      <c r="BX25" s="365"/>
      <c r="BY25" s="365"/>
      <c r="BZ25" s="365"/>
      <c r="CA25" s="365"/>
      <c r="CB25" s="579"/>
      <c r="CD25" s="534" t="s">
        <v>357</v>
      </c>
      <c r="CE25" s="535"/>
      <c r="CF25" s="535"/>
      <c r="CG25" s="535"/>
      <c r="CH25" s="535"/>
      <c r="CI25" s="535"/>
      <c r="CJ25" s="535"/>
      <c r="CK25" s="535"/>
      <c r="CL25" s="535"/>
      <c r="CM25" s="535"/>
      <c r="CN25" s="535"/>
      <c r="CO25" s="535"/>
      <c r="CP25" s="535"/>
      <c r="CQ25" s="536"/>
      <c r="CR25" s="537">
        <v>432559</v>
      </c>
      <c r="CS25" s="565"/>
      <c r="CT25" s="565"/>
      <c r="CU25" s="565"/>
      <c r="CV25" s="565"/>
      <c r="CW25" s="565"/>
      <c r="CX25" s="565"/>
      <c r="CY25" s="566"/>
      <c r="CZ25" s="539">
        <v>12.9</v>
      </c>
      <c r="DA25" s="567"/>
      <c r="DB25" s="567"/>
      <c r="DC25" s="568"/>
      <c r="DD25" s="542">
        <v>412339</v>
      </c>
      <c r="DE25" s="565"/>
      <c r="DF25" s="565"/>
      <c r="DG25" s="565"/>
      <c r="DH25" s="565"/>
      <c r="DI25" s="565"/>
      <c r="DJ25" s="565"/>
      <c r="DK25" s="566"/>
      <c r="DL25" s="542">
        <v>412084</v>
      </c>
      <c r="DM25" s="565"/>
      <c r="DN25" s="565"/>
      <c r="DO25" s="565"/>
      <c r="DP25" s="565"/>
      <c r="DQ25" s="565"/>
      <c r="DR25" s="565"/>
      <c r="DS25" s="565"/>
      <c r="DT25" s="565"/>
      <c r="DU25" s="565"/>
      <c r="DV25" s="566"/>
      <c r="DW25" s="573">
        <v>21.1</v>
      </c>
      <c r="DX25" s="574"/>
      <c r="DY25" s="574"/>
      <c r="DZ25" s="574"/>
      <c r="EA25" s="574"/>
      <c r="EB25" s="574"/>
      <c r="EC25" s="575"/>
    </row>
    <row r="26" spans="2:133" ht="11.25" customHeight="1" x14ac:dyDescent="0.15">
      <c r="B26" s="608" t="s">
        <v>359</v>
      </c>
      <c r="C26" s="609"/>
      <c r="D26" s="609"/>
      <c r="E26" s="609"/>
      <c r="F26" s="609"/>
      <c r="G26" s="609"/>
      <c r="H26" s="609"/>
      <c r="I26" s="609"/>
      <c r="J26" s="609"/>
      <c r="K26" s="609"/>
      <c r="L26" s="609"/>
      <c r="M26" s="609"/>
      <c r="N26" s="609"/>
      <c r="O26" s="609"/>
      <c r="P26" s="609"/>
      <c r="Q26" s="610"/>
      <c r="R26" s="537" t="s">
        <v>144</v>
      </c>
      <c r="S26" s="365"/>
      <c r="T26" s="365"/>
      <c r="U26" s="365"/>
      <c r="V26" s="365"/>
      <c r="W26" s="365"/>
      <c r="X26" s="365"/>
      <c r="Y26" s="538"/>
      <c r="Z26" s="586" t="s">
        <v>144</v>
      </c>
      <c r="AA26" s="586"/>
      <c r="AB26" s="586"/>
      <c r="AC26" s="586"/>
      <c r="AD26" s="587" t="s">
        <v>144</v>
      </c>
      <c r="AE26" s="587"/>
      <c r="AF26" s="587"/>
      <c r="AG26" s="587"/>
      <c r="AH26" s="587"/>
      <c r="AI26" s="587"/>
      <c r="AJ26" s="587"/>
      <c r="AK26" s="587"/>
      <c r="AL26" s="573" t="s">
        <v>144</v>
      </c>
      <c r="AM26" s="313"/>
      <c r="AN26" s="313"/>
      <c r="AO26" s="588"/>
      <c r="AP26" s="611" t="s">
        <v>102</v>
      </c>
      <c r="AQ26" s="612"/>
      <c r="AR26" s="612"/>
      <c r="AS26" s="612"/>
      <c r="AT26" s="612"/>
      <c r="AU26" s="612"/>
      <c r="AV26" s="612"/>
      <c r="AW26" s="612"/>
      <c r="AX26" s="612"/>
      <c r="AY26" s="612"/>
      <c r="AZ26" s="612"/>
      <c r="BA26" s="612"/>
      <c r="BB26" s="612"/>
      <c r="BC26" s="612"/>
      <c r="BD26" s="612"/>
      <c r="BE26" s="612"/>
      <c r="BF26" s="613"/>
      <c r="BG26" s="537" t="s">
        <v>144</v>
      </c>
      <c r="BH26" s="365"/>
      <c r="BI26" s="365"/>
      <c r="BJ26" s="365"/>
      <c r="BK26" s="365"/>
      <c r="BL26" s="365"/>
      <c r="BM26" s="365"/>
      <c r="BN26" s="538"/>
      <c r="BO26" s="586" t="s">
        <v>144</v>
      </c>
      <c r="BP26" s="586"/>
      <c r="BQ26" s="586"/>
      <c r="BR26" s="586"/>
      <c r="BS26" s="542" t="s">
        <v>144</v>
      </c>
      <c r="BT26" s="365"/>
      <c r="BU26" s="365"/>
      <c r="BV26" s="365"/>
      <c r="BW26" s="365"/>
      <c r="BX26" s="365"/>
      <c r="BY26" s="365"/>
      <c r="BZ26" s="365"/>
      <c r="CA26" s="365"/>
      <c r="CB26" s="579"/>
      <c r="CD26" s="534" t="s">
        <v>360</v>
      </c>
      <c r="CE26" s="535"/>
      <c r="CF26" s="535"/>
      <c r="CG26" s="535"/>
      <c r="CH26" s="535"/>
      <c r="CI26" s="535"/>
      <c r="CJ26" s="535"/>
      <c r="CK26" s="535"/>
      <c r="CL26" s="535"/>
      <c r="CM26" s="535"/>
      <c r="CN26" s="535"/>
      <c r="CO26" s="535"/>
      <c r="CP26" s="535"/>
      <c r="CQ26" s="536"/>
      <c r="CR26" s="537">
        <v>239255</v>
      </c>
      <c r="CS26" s="365"/>
      <c r="CT26" s="365"/>
      <c r="CU26" s="365"/>
      <c r="CV26" s="365"/>
      <c r="CW26" s="365"/>
      <c r="CX26" s="365"/>
      <c r="CY26" s="538"/>
      <c r="CZ26" s="539">
        <v>7.2</v>
      </c>
      <c r="DA26" s="567"/>
      <c r="DB26" s="567"/>
      <c r="DC26" s="568"/>
      <c r="DD26" s="542">
        <v>222880</v>
      </c>
      <c r="DE26" s="365"/>
      <c r="DF26" s="365"/>
      <c r="DG26" s="365"/>
      <c r="DH26" s="365"/>
      <c r="DI26" s="365"/>
      <c r="DJ26" s="365"/>
      <c r="DK26" s="538"/>
      <c r="DL26" s="542" t="s">
        <v>144</v>
      </c>
      <c r="DM26" s="365"/>
      <c r="DN26" s="365"/>
      <c r="DO26" s="365"/>
      <c r="DP26" s="365"/>
      <c r="DQ26" s="365"/>
      <c r="DR26" s="365"/>
      <c r="DS26" s="365"/>
      <c r="DT26" s="365"/>
      <c r="DU26" s="365"/>
      <c r="DV26" s="538"/>
      <c r="DW26" s="573" t="s">
        <v>144</v>
      </c>
      <c r="DX26" s="574"/>
      <c r="DY26" s="574"/>
      <c r="DZ26" s="574"/>
      <c r="EA26" s="574"/>
      <c r="EB26" s="574"/>
      <c r="EC26" s="575"/>
    </row>
    <row r="27" spans="2:133" ht="11.25" customHeight="1" x14ac:dyDescent="0.15">
      <c r="B27" s="534" t="s">
        <v>361</v>
      </c>
      <c r="C27" s="535"/>
      <c r="D27" s="535"/>
      <c r="E27" s="535"/>
      <c r="F27" s="535"/>
      <c r="G27" s="535"/>
      <c r="H27" s="535"/>
      <c r="I27" s="535"/>
      <c r="J27" s="535"/>
      <c r="K27" s="535"/>
      <c r="L27" s="535"/>
      <c r="M27" s="535"/>
      <c r="N27" s="535"/>
      <c r="O27" s="535"/>
      <c r="P27" s="535"/>
      <c r="Q27" s="536"/>
      <c r="R27" s="537">
        <v>115222</v>
      </c>
      <c r="S27" s="365"/>
      <c r="T27" s="365"/>
      <c r="U27" s="365"/>
      <c r="V27" s="365"/>
      <c r="W27" s="365"/>
      <c r="X27" s="365"/>
      <c r="Y27" s="538"/>
      <c r="Z27" s="586">
        <v>3.1</v>
      </c>
      <c r="AA27" s="586"/>
      <c r="AB27" s="586"/>
      <c r="AC27" s="586"/>
      <c r="AD27" s="587" t="s">
        <v>144</v>
      </c>
      <c r="AE27" s="587"/>
      <c r="AF27" s="587"/>
      <c r="AG27" s="587"/>
      <c r="AH27" s="587"/>
      <c r="AI27" s="587"/>
      <c r="AJ27" s="587"/>
      <c r="AK27" s="587"/>
      <c r="AL27" s="573" t="s">
        <v>144</v>
      </c>
      <c r="AM27" s="313"/>
      <c r="AN27" s="313"/>
      <c r="AO27" s="588"/>
      <c r="AP27" s="534" t="s">
        <v>362</v>
      </c>
      <c r="AQ27" s="535"/>
      <c r="AR27" s="535"/>
      <c r="AS27" s="535"/>
      <c r="AT27" s="535"/>
      <c r="AU27" s="535"/>
      <c r="AV27" s="535"/>
      <c r="AW27" s="535"/>
      <c r="AX27" s="535"/>
      <c r="AY27" s="535"/>
      <c r="AZ27" s="535"/>
      <c r="BA27" s="535"/>
      <c r="BB27" s="535"/>
      <c r="BC27" s="535"/>
      <c r="BD27" s="535"/>
      <c r="BE27" s="535"/>
      <c r="BF27" s="536"/>
      <c r="BG27" s="537">
        <v>182607</v>
      </c>
      <c r="BH27" s="365"/>
      <c r="BI27" s="365"/>
      <c r="BJ27" s="365"/>
      <c r="BK27" s="365"/>
      <c r="BL27" s="365"/>
      <c r="BM27" s="365"/>
      <c r="BN27" s="538"/>
      <c r="BO27" s="586">
        <v>100</v>
      </c>
      <c r="BP27" s="586"/>
      <c r="BQ27" s="586"/>
      <c r="BR27" s="586"/>
      <c r="BS27" s="542" t="s">
        <v>144</v>
      </c>
      <c r="BT27" s="365"/>
      <c r="BU27" s="365"/>
      <c r="BV27" s="365"/>
      <c r="BW27" s="365"/>
      <c r="BX27" s="365"/>
      <c r="BY27" s="365"/>
      <c r="BZ27" s="365"/>
      <c r="CA27" s="365"/>
      <c r="CB27" s="579"/>
      <c r="CD27" s="534" t="s">
        <v>363</v>
      </c>
      <c r="CE27" s="535"/>
      <c r="CF27" s="535"/>
      <c r="CG27" s="535"/>
      <c r="CH27" s="535"/>
      <c r="CI27" s="535"/>
      <c r="CJ27" s="535"/>
      <c r="CK27" s="535"/>
      <c r="CL27" s="535"/>
      <c r="CM27" s="535"/>
      <c r="CN27" s="535"/>
      <c r="CO27" s="535"/>
      <c r="CP27" s="535"/>
      <c r="CQ27" s="536"/>
      <c r="CR27" s="537">
        <v>175160</v>
      </c>
      <c r="CS27" s="565"/>
      <c r="CT27" s="565"/>
      <c r="CU27" s="565"/>
      <c r="CV27" s="565"/>
      <c r="CW27" s="565"/>
      <c r="CX27" s="565"/>
      <c r="CY27" s="566"/>
      <c r="CZ27" s="539">
        <v>5.2</v>
      </c>
      <c r="DA27" s="567"/>
      <c r="DB27" s="567"/>
      <c r="DC27" s="568"/>
      <c r="DD27" s="542">
        <v>48569</v>
      </c>
      <c r="DE27" s="565"/>
      <c r="DF27" s="565"/>
      <c r="DG27" s="565"/>
      <c r="DH27" s="565"/>
      <c r="DI27" s="565"/>
      <c r="DJ27" s="565"/>
      <c r="DK27" s="566"/>
      <c r="DL27" s="542">
        <v>48569</v>
      </c>
      <c r="DM27" s="565"/>
      <c r="DN27" s="565"/>
      <c r="DO27" s="565"/>
      <c r="DP27" s="565"/>
      <c r="DQ27" s="565"/>
      <c r="DR27" s="565"/>
      <c r="DS27" s="565"/>
      <c r="DT27" s="565"/>
      <c r="DU27" s="565"/>
      <c r="DV27" s="566"/>
      <c r="DW27" s="573">
        <v>2.5</v>
      </c>
      <c r="DX27" s="574"/>
      <c r="DY27" s="574"/>
      <c r="DZ27" s="574"/>
      <c r="EA27" s="574"/>
      <c r="EB27" s="574"/>
      <c r="EC27" s="575"/>
    </row>
    <row r="28" spans="2:133" ht="11.25" customHeight="1" x14ac:dyDescent="0.15">
      <c r="B28" s="534" t="s">
        <v>365</v>
      </c>
      <c r="C28" s="535"/>
      <c r="D28" s="535"/>
      <c r="E28" s="535"/>
      <c r="F28" s="535"/>
      <c r="G28" s="535"/>
      <c r="H28" s="535"/>
      <c r="I28" s="535"/>
      <c r="J28" s="535"/>
      <c r="K28" s="535"/>
      <c r="L28" s="535"/>
      <c r="M28" s="535"/>
      <c r="N28" s="535"/>
      <c r="O28" s="535"/>
      <c r="P28" s="535"/>
      <c r="Q28" s="536"/>
      <c r="R28" s="537">
        <v>18367</v>
      </c>
      <c r="S28" s="365"/>
      <c r="T28" s="365"/>
      <c r="U28" s="365"/>
      <c r="V28" s="365"/>
      <c r="W28" s="365"/>
      <c r="X28" s="365"/>
      <c r="Y28" s="538"/>
      <c r="Z28" s="586">
        <v>0.5</v>
      </c>
      <c r="AA28" s="586"/>
      <c r="AB28" s="586"/>
      <c r="AC28" s="586"/>
      <c r="AD28" s="587" t="s">
        <v>144</v>
      </c>
      <c r="AE28" s="587"/>
      <c r="AF28" s="587"/>
      <c r="AG28" s="587"/>
      <c r="AH28" s="587"/>
      <c r="AI28" s="587"/>
      <c r="AJ28" s="587"/>
      <c r="AK28" s="587"/>
      <c r="AL28" s="573" t="s">
        <v>144</v>
      </c>
      <c r="AM28" s="313"/>
      <c r="AN28" s="313"/>
      <c r="AO28" s="588"/>
      <c r="AP28" s="549"/>
      <c r="AQ28" s="550"/>
      <c r="AR28" s="550"/>
      <c r="AS28" s="550"/>
      <c r="AT28" s="550"/>
      <c r="AU28" s="550"/>
      <c r="AV28" s="550"/>
      <c r="AW28" s="550"/>
      <c r="AX28" s="550"/>
      <c r="AY28" s="550"/>
      <c r="AZ28" s="550"/>
      <c r="BA28" s="550"/>
      <c r="BB28" s="550"/>
      <c r="BC28" s="550"/>
      <c r="BD28" s="550"/>
      <c r="BE28" s="550"/>
      <c r="BF28" s="551"/>
      <c r="BG28" s="537"/>
      <c r="BH28" s="365"/>
      <c r="BI28" s="365"/>
      <c r="BJ28" s="365"/>
      <c r="BK28" s="365"/>
      <c r="BL28" s="365"/>
      <c r="BM28" s="365"/>
      <c r="BN28" s="538"/>
      <c r="BO28" s="586"/>
      <c r="BP28" s="586"/>
      <c r="BQ28" s="586"/>
      <c r="BR28" s="586"/>
      <c r="BS28" s="587"/>
      <c r="BT28" s="587"/>
      <c r="BU28" s="587"/>
      <c r="BV28" s="587"/>
      <c r="BW28" s="587"/>
      <c r="BX28" s="587"/>
      <c r="BY28" s="587"/>
      <c r="BZ28" s="587"/>
      <c r="CA28" s="587"/>
      <c r="CB28" s="607"/>
      <c r="CD28" s="534" t="s">
        <v>116</v>
      </c>
      <c r="CE28" s="535"/>
      <c r="CF28" s="535"/>
      <c r="CG28" s="535"/>
      <c r="CH28" s="535"/>
      <c r="CI28" s="535"/>
      <c r="CJ28" s="535"/>
      <c r="CK28" s="535"/>
      <c r="CL28" s="535"/>
      <c r="CM28" s="535"/>
      <c r="CN28" s="535"/>
      <c r="CO28" s="535"/>
      <c r="CP28" s="535"/>
      <c r="CQ28" s="536"/>
      <c r="CR28" s="537">
        <v>391374</v>
      </c>
      <c r="CS28" s="365"/>
      <c r="CT28" s="365"/>
      <c r="CU28" s="365"/>
      <c r="CV28" s="365"/>
      <c r="CW28" s="365"/>
      <c r="CX28" s="365"/>
      <c r="CY28" s="538"/>
      <c r="CZ28" s="539">
        <v>11.7</v>
      </c>
      <c r="DA28" s="567"/>
      <c r="DB28" s="567"/>
      <c r="DC28" s="568"/>
      <c r="DD28" s="542">
        <v>369708</v>
      </c>
      <c r="DE28" s="365"/>
      <c r="DF28" s="365"/>
      <c r="DG28" s="365"/>
      <c r="DH28" s="365"/>
      <c r="DI28" s="365"/>
      <c r="DJ28" s="365"/>
      <c r="DK28" s="538"/>
      <c r="DL28" s="542">
        <v>275490</v>
      </c>
      <c r="DM28" s="365"/>
      <c r="DN28" s="365"/>
      <c r="DO28" s="365"/>
      <c r="DP28" s="365"/>
      <c r="DQ28" s="365"/>
      <c r="DR28" s="365"/>
      <c r="DS28" s="365"/>
      <c r="DT28" s="365"/>
      <c r="DU28" s="365"/>
      <c r="DV28" s="538"/>
      <c r="DW28" s="573">
        <v>14.1</v>
      </c>
      <c r="DX28" s="574"/>
      <c r="DY28" s="574"/>
      <c r="DZ28" s="574"/>
      <c r="EA28" s="574"/>
      <c r="EB28" s="574"/>
      <c r="EC28" s="575"/>
    </row>
    <row r="29" spans="2:133" ht="11.25" customHeight="1" x14ac:dyDescent="0.15">
      <c r="B29" s="534" t="s">
        <v>366</v>
      </c>
      <c r="C29" s="535"/>
      <c r="D29" s="535"/>
      <c r="E29" s="535"/>
      <c r="F29" s="535"/>
      <c r="G29" s="535"/>
      <c r="H29" s="535"/>
      <c r="I29" s="535"/>
      <c r="J29" s="535"/>
      <c r="K29" s="535"/>
      <c r="L29" s="535"/>
      <c r="M29" s="535"/>
      <c r="N29" s="535"/>
      <c r="O29" s="535"/>
      <c r="P29" s="535"/>
      <c r="Q29" s="536"/>
      <c r="R29" s="537">
        <v>19185</v>
      </c>
      <c r="S29" s="365"/>
      <c r="T29" s="365"/>
      <c r="U29" s="365"/>
      <c r="V29" s="365"/>
      <c r="W29" s="365"/>
      <c r="X29" s="365"/>
      <c r="Y29" s="538"/>
      <c r="Z29" s="586">
        <v>0.5</v>
      </c>
      <c r="AA29" s="586"/>
      <c r="AB29" s="586"/>
      <c r="AC29" s="586"/>
      <c r="AD29" s="587" t="s">
        <v>144</v>
      </c>
      <c r="AE29" s="587"/>
      <c r="AF29" s="587"/>
      <c r="AG29" s="587"/>
      <c r="AH29" s="587"/>
      <c r="AI29" s="587"/>
      <c r="AJ29" s="587"/>
      <c r="AK29" s="587"/>
      <c r="AL29" s="573" t="s">
        <v>144</v>
      </c>
      <c r="AM29" s="313"/>
      <c r="AN29" s="313"/>
      <c r="AO29" s="588"/>
      <c r="AP29" s="474" t="s">
        <v>282</v>
      </c>
      <c r="AQ29" s="475"/>
      <c r="AR29" s="475"/>
      <c r="AS29" s="475"/>
      <c r="AT29" s="475"/>
      <c r="AU29" s="475"/>
      <c r="AV29" s="475"/>
      <c r="AW29" s="475"/>
      <c r="AX29" s="475"/>
      <c r="AY29" s="475"/>
      <c r="AZ29" s="475"/>
      <c r="BA29" s="475"/>
      <c r="BB29" s="475"/>
      <c r="BC29" s="475"/>
      <c r="BD29" s="475"/>
      <c r="BE29" s="475"/>
      <c r="BF29" s="515"/>
      <c r="BG29" s="474" t="s">
        <v>364</v>
      </c>
      <c r="BH29" s="605"/>
      <c r="BI29" s="605"/>
      <c r="BJ29" s="605"/>
      <c r="BK29" s="605"/>
      <c r="BL29" s="605"/>
      <c r="BM29" s="605"/>
      <c r="BN29" s="605"/>
      <c r="BO29" s="605"/>
      <c r="BP29" s="605"/>
      <c r="BQ29" s="606"/>
      <c r="BR29" s="474" t="s">
        <v>370</v>
      </c>
      <c r="BS29" s="605"/>
      <c r="BT29" s="605"/>
      <c r="BU29" s="605"/>
      <c r="BV29" s="605"/>
      <c r="BW29" s="605"/>
      <c r="BX29" s="605"/>
      <c r="BY29" s="605"/>
      <c r="BZ29" s="605"/>
      <c r="CA29" s="605"/>
      <c r="CB29" s="606"/>
      <c r="CD29" s="348" t="s">
        <v>367</v>
      </c>
      <c r="CE29" s="350"/>
      <c r="CF29" s="534" t="s">
        <v>24</v>
      </c>
      <c r="CG29" s="535"/>
      <c r="CH29" s="535"/>
      <c r="CI29" s="535"/>
      <c r="CJ29" s="535"/>
      <c r="CK29" s="535"/>
      <c r="CL29" s="535"/>
      <c r="CM29" s="535"/>
      <c r="CN29" s="535"/>
      <c r="CO29" s="535"/>
      <c r="CP29" s="535"/>
      <c r="CQ29" s="536"/>
      <c r="CR29" s="537">
        <v>391347</v>
      </c>
      <c r="CS29" s="565"/>
      <c r="CT29" s="565"/>
      <c r="CU29" s="565"/>
      <c r="CV29" s="565"/>
      <c r="CW29" s="565"/>
      <c r="CX29" s="565"/>
      <c r="CY29" s="566"/>
      <c r="CZ29" s="539">
        <v>11.7</v>
      </c>
      <c r="DA29" s="567"/>
      <c r="DB29" s="567"/>
      <c r="DC29" s="568"/>
      <c r="DD29" s="542">
        <v>369681</v>
      </c>
      <c r="DE29" s="565"/>
      <c r="DF29" s="565"/>
      <c r="DG29" s="565"/>
      <c r="DH29" s="565"/>
      <c r="DI29" s="565"/>
      <c r="DJ29" s="565"/>
      <c r="DK29" s="566"/>
      <c r="DL29" s="542">
        <v>275463</v>
      </c>
      <c r="DM29" s="565"/>
      <c r="DN29" s="565"/>
      <c r="DO29" s="565"/>
      <c r="DP29" s="565"/>
      <c r="DQ29" s="565"/>
      <c r="DR29" s="565"/>
      <c r="DS29" s="565"/>
      <c r="DT29" s="565"/>
      <c r="DU29" s="565"/>
      <c r="DV29" s="566"/>
      <c r="DW29" s="573">
        <v>14.1</v>
      </c>
      <c r="DX29" s="574"/>
      <c r="DY29" s="574"/>
      <c r="DZ29" s="574"/>
      <c r="EA29" s="574"/>
      <c r="EB29" s="574"/>
      <c r="EC29" s="575"/>
    </row>
    <row r="30" spans="2:133" ht="11.25" customHeight="1" x14ac:dyDescent="0.15">
      <c r="B30" s="534" t="s">
        <v>373</v>
      </c>
      <c r="C30" s="535"/>
      <c r="D30" s="535"/>
      <c r="E30" s="535"/>
      <c r="F30" s="535"/>
      <c r="G30" s="535"/>
      <c r="H30" s="535"/>
      <c r="I30" s="535"/>
      <c r="J30" s="535"/>
      <c r="K30" s="535"/>
      <c r="L30" s="535"/>
      <c r="M30" s="535"/>
      <c r="N30" s="535"/>
      <c r="O30" s="535"/>
      <c r="P30" s="535"/>
      <c r="Q30" s="536"/>
      <c r="R30" s="537">
        <v>68873</v>
      </c>
      <c r="S30" s="365"/>
      <c r="T30" s="365"/>
      <c r="U30" s="365"/>
      <c r="V30" s="365"/>
      <c r="W30" s="365"/>
      <c r="X30" s="365"/>
      <c r="Y30" s="538"/>
      <c r="Z30" s="586">
        <v>1.9</v>
      </c>
      <c r="AA30" s="586"/>
      <c r="AB30" s="586"/>
      <c r="AC30" s="586"/>
      <c r="AD30" s="587" t="s">
        <v>144</v>
      </c>
      <c r="AE30" s="587"/>
      <c r="AF30" s="587"/>
      <c r="AG30" s="587"/>
      <c r="AH30" s="587"/>
      <c r="AI30" s="587"/>
      <c r="AJ30" s="587"/>
      <c r="AK30" s="587"/>
      <c r="AL30" s="573" t="s">
        <v>144</v>
      </c>
      <c r="AM30" s="313"/>
      <c r="AN30" s="313"/>
      <c r="AO30" s="588"/>
      <c r="AP30" s="340" t="s">
        <v>313</v>
      </c>
      <c r="AQ30" s="341"/>
      <c r="AR30" s="341"/>
      <c r="AS30" s="341"/>
      <c r="AT30" s="597" t="s">
        <v>376</v>
      </c>
      <c r="AU30" s="45"/>
      <c r="AV30" s="45"/>
      <c r="AW30" s="45"/>
      <c r="AX30" s="589" t="s">
        <v>245</v>
      </c>
      <c r="AY30" s="590"/>
      <c r="AZ30" s="590"/>
      <c r="BA30" s="590"/>
      <c r="BB30" s="590"/>
      <c r="BC30" s="590"/>
      <c r="BD30" s="590"/>
      <c r="BE30" s="590"/>
      <c r="BF30" s="591"/>
      <c r="BG30" s="601">
        <v>99.7</v>
      </c>
      <c r="BH30" s="602"/>
      <c r="BI30" s="602"/>
      <c r="BJ30" s="602"/>
      <c r="BK30" s="602"/>
      <c r="BL30" s="602"/>
      <c r="BM30" s="603">
        <v>97.9</v>
      </c>
      <c r="BN30" s="602"/>
      <c r="BO30" s="602"/>
      <c r="BP30" s="602"/>
      <c r="BQ30" s="604"/>
      <c r="BR30" s="601">
        <v>99.5</v>
      </c>
      <c r="BS30" s="602"/>
      <c r="BT30" s="602"/>
      <c r="BU30" s="602"/>
      <c r="BV30" s="602"/>
      <c r="BW30" s="602"/>
      <c r="BX30" s="603">
        <v>97.6</v>
      </c>
      <c r="BY30" s="602"/>
      <c r="BZ30" s="602"/>
      <c r="CA30" s="602"/>
      <c r="CB30" s="604"/>
      <c r="CD30" s="351"/>
      <c r="CE30" s="353"/>
      <c r="CF30" s="534" t="s">
        <v>378</v>
      </c>
      <c r="CG30" s="535"/>
      <c r="CH30" s="535"/>
      <c r="CI30" s="535"/>
      <c r="CJ30" s="535"/>
      <c r="CK30" s="535"/>
      <c r="CL30" s="535"/>
      <c r="CM30" s="535"/>
      <c r="CN30" s="535"/>
      <c r="CO30" s="535"/>
      <c r="CP30" s="535"/>
      <c r="CQ30" s="536"/>
      <c r="CR30" s="537">
        <v>376822</v>
      </c>
      <c r="CS30" s="365"/>
      <c r="CT30" s="365"/>
      <c r="CU30" s="365"/>
      <c r="CV30" s="365"/>
      <c r="CW30" s="365"/>
      <c r="CX30" s="365"/>
      <c r="CY30" s="538"/>
      <c r="CZ30" s="539">
        <v>11.3</v>
      </c>
      <c r="DA30" s="567"/>
      <c r="DB30" s="567"/>
      <c r="DC30" s="568"/>
      <c r="DD30" s="542">
        <v>357494</v>
      </c>
      <c r="DE30" s="365"/>
      <c r="DF30" s="365"/>
      <c r="DG30" s="365"/>
      <c r="DH30" s="365"/>
      <c r="DI30" s="365"/>
      <c r="DJ30" s="365"/>
      <c r="DK30" s="538"/>
      <c r="DL30" s="542">
        <v>263276</v>
      </c>
      <c r="DM30" s="365"/>
      <c r="DN30" s="365"/>
      <c r="DO30" s="365"/>
      <c r="DP30" s="365"/>
      <c r="DQ30" s="365"/>
      <c r="DR30" s="365"/>
      <c r="DS30" s="365"/>
      <c r="DT30" s="365"/>
      <c r="DU30" s="365"/>
      <c r="DV30" s="538"/>
      <c r="DW30" s="573">
        <v>13.5</v>
      </c>
      <c r="DX30" s="574"/>
      <c r="DY30" s="574"/>
      <c r="DZ30" s="574"/>
      <c r="EA30" s="574"/>
      <c r="EB30" s="574"/>
      <c r="EC30" s="575"/>
    </row>
    <row r="31" spans="2:133" ht="11.25" customHeight="1" x14ac:dyDescent="0.15">
      <c r="B31" s="534" t="s">
        <v>380</v>
      </c>
      <c r="C31" s="535"/>
      <c r="D31" s="535"/>
      <c r="E31" s="535"/>
      <c r="F31" s="535"/>
      <c r="G31" s="535"/>
      <c r="H31" s="535"/>
      <c r="I31" s="535"/>
      <c r="J31" s="535"/>
      <c r="K31" s="535"/>
      <c r="L31" s="535"/>
      <c r="M31" s="535"/>
      <c r="N31" s="535"/>
      <c r="O31" s="535"/>
      <c r="P31" s="535"/>
      <c r="Q31" s="536"/>
      <c r="R31" s="537">
        <v>393656</v>
      </c>
      <c r="S31" s="365"/>
      <c r="T31" s="365"/>
      <c r="U31" s="365"/>
      <c r="V31" s="365"/>
      <c r="W31" s="365"/>
      <c r="X31" s="365"/>
      <c r="Y31" s="538"/>
      <c r="Z31" s="586">
        <v>10.7</v>
      </c>
      <c r="AA31" s="586"/>
      <c r="AB31" s="586"/>
      <c r="AC31" s="586"/>
      <c r="AD31" s="587" t="s">
        <v>144</v>
      </c>
      <c r="AE31" s="587"/>
      <c r="AF31" s="587"/>
      <c r="AG31" s="587"/>
      <c r="AH31" s="587"/>
      <c r="AI31" s="587"/>
      <c r="AJ31" s="587"/>
      <c r="AK31" s="587"/>
      <c r="AL31" s="573" t="s">
        <v>144</v>
      </c>
      <c r="AM31" s="313"/>
      <c r="AN31" s="313"/>
      <c r="AO31" s="588"/>
      <c r="AP31" s="572"/>
      <c r="AQ31" s="417"/>
      <c r="AR31" s="417"/>
      <c r="AS31" s="417"/>
      <c r="AT31" s="598"/>
      <c r="AU31" s="8" t="s">
        <v>382</v>
      </c>
      <c r="AV31" s="8"/>
      <c r="AW31" s="8"/>
      <c r="AX31" s="534" t="s">
        <v>122</v>
      </c>
      <c r="AY31" s="535"/>
      <c r="AZ31" s="535"/>
      <c r="BA31" s="535"/>
      <c r="BB31" s="535"/>
      <c r="BC31" s="535"/>
      <c r="BD31" s="535"/>
      <c r="BE31" s="535"/>
      <c r="BF31" s="536"/>
      <c r="BG31" s="596">
        <v>99.7</v>
      </c>
      <c r="BH31" s="565"/>
      <c r="BI31" s="565"/>
      <c r="BJ31" s="565"/>
      <c r="BK31" s="565"/>
      <c r="BL31" s="565"/>
      <c r="BM31" s="313">
        <v>99.3</v>
      </c>
      <c r="BN31" s="595"/>
      <c r="BO31" s="595"/>
      <c r="BP31" s="595"/>
      <c r="BQ31" s="578"/>
      <c r="BR31" s="596">
        <v>99.6</v>
      </c>
      <c r="BS31" s="565"/>
      <c r="BT31" s="565"/>
      <c r="BU31" s="565"/>
      <c r="BV31" s="565"/>
      <c r="BW31" s="565"/>
      <c r="BX31" s="313">
        <v>99.1</v>
      </c>
      <c r="BY31" s="595"/>
      <c r="BZ31" s="595"/>
      <c r="CA31" s="595"/>
      <c r="CB31" s="578"/>
      <c r="CD31" s="351"/>
      <c r="CE31" s="353"/>
      <c r="CF31" s="534" t="s">
        <v>54</v>
      </c>
      <c r="CG31" s="535"/>
      <c r="CH31" s="535"/>
      <c r="CI31" s="535"/>
      <c r="CJ31" s="535"/>
      <c r="CK31" s="535"/>
      <c r="CL31" s="535"/>
      <c r="CM31" s="535"/>
      <c r="CN31" s="535"/>
      <c r="CO31" s="535"/>
      <c r="CP31" s="535"/>
      <c r="CQ31" s="536"/>
      <c r="CR31" s="537">
        <v>14525</v>
      </c>
      <c r="CS31" s="565"/>
      <c r="CT31" s="565"/>
      <c r="CU31" s="565"/>
      <c r="CV31" s="565"/>
      <c r="CW31" s="565"/>
      <c r="CX31" s="565"/>
      <c r="CY31" s="566"/>
      <c r="CZ31" s="539">
        <v>0.4</v>
      </c>
      <c r="DA31" s="567"/>
      <c r="DB31" s="567"/>
      <c r="DC31" s="568"/>
      <c r="DD31" s="542">
        <v>12187</v>
      </c>
      <c r="DE31" s="565"/>
      <c r="DF31" s="565"/>
      <c r="DG31" s="565"/>
      <c r="DH31" s="565"/>
      <c r="DI31" s="565"/>
      <c r="DJ31" s="565"/>
      <c r="DK31" s="566"/>
      <c r="DL31" s="542">
        <v>12187</v>
      </c>
      <c r="DM31" s="565"/>
      <c r="DN31" s="565"/>
      <c r="DO31" s="565"/>
      <c r="DP31" s="565"/>
      <c r="DQ31" s="565"/>
      <c r="DR31" s="565"/>
      <c r="DS31" s="565"/>
      <c r="DT31" s="565"/>
      <c r="DU31" s="565"/>
      <c r="DV31" s="566"/>
      <c r="DW31" s="573">
        <v>0.6</v>
      </c>
      <c r="DX31" s="574"/>
      <c r="DY31" s="574"/>
      <c r="DZ31" s="574"/>
      <c r="EA31" s="574"/>
      <c r="EB31" s="574"/>
      <c r="EC31" s="575"/>
    </row>
    <row r="32" spans="2:133" ht="11.25" customHeight="1" x14ac:dyDescent="0.15">
      <c r="B32" s="534" t="s">
        <v>249</v>
      </c>
      <c r="C32" s="535"/>
      <c r="D32" s="535"/>
      <c r="E32" s="535"/>
      <c r="F32" s="535"/>
      <c r="G32" s="535"/>
      <c r="H32" s="535"/>
      <c r="I32" s="535"/>
      <c r="J32" s="535"/>
      <c r="K32" s="535"/>
      <c r="L32" s="535"/>
      <c r="M32" s="535"/>
      <c r="N32" s="535"/>
      <c r="O32" s="535"/>
      <c r="P32" s="535"/>
      <c r="Q32" s="536"/>
      <c r="R32" s="537">
        <v>70590</v>
      </c>
      <c r="S32" s="365"/>
      <c r="T32" s="365"/>
      <c r="U32" s="365"/>
      <c r="V32" s="365"/>
      <c r="W32" s="365"/>
      <c r="X32" s="365"/>
      <c r="Y32" s="538"/>
      <c r="Z32" s="586">
        <v>1.9</v>
      </c>
      <c r="AA32" s="586"/>
      <c r="AB32" s="586"/>
      <c r="AC32" s="586"/>
      <c r="AD32" s="587">
        <v>1900</v>
      </c>
      <c r="AE32" s="587"/>
      <c r="AF32" s="587"/>
      <c r="AG32" s="587"/>
      <c r="AH32" s="587"/>
      <c r="AI32" s="587"/>
      <c r="AJ32" s="587"/>
      <c r="AK32" s="587"/>
      <c r="AL32" s="573">
        <v>0.1</v>
      </c>
      <c r="AM32" s="313"/>
      <c r="AN32" s="313"/>
      <c r="AO32" s="588"/>
      <c r="AP32" s="343"/>
      <c r="AQ32" s="344"/>
      <c r="AR32" s="344"/>
      <c r="AS32" s="344"/>
      <c r="AT32" s="599"/>
      <c r="AU32" s="46"/>
      <c r="AV32" s="46"/>
      <c r="AW32" s="46"/>
      <c r="AX32" s="549" t="s">
        <v>173</v>
      </c>
      <c r="AY32" s="550"/>
      <c r="AZ32" s="550"/>
      <c r="BA32" s="550"/>
      <c r="BB32" s="550"/>
      <c r="BC32" s="550"/>
      <c r="BD32" s="550"/>
      <c r="BE32" s="550"/>
      <c r="BF32" s="551"/>
      <c r="BG32" s="600">
        <v>99.6</v>
      </c>
      <c r="BH32" s="553"/>
      <c r="BI32" s="553"/>
      <c r="BJ32" s="553"/>
      <c r="BK32" s="553"/>
      <c r="BL32" s="553"/>
      <c r="BM32" s="584">
        <v>95.8</v>
      </c>
      <c r="BN32" s="553"/>
      <c r="BO32" s="553"/>
      <c r="BP32" s="553"/>
      <c r="BQ32" s="570"/>
      <c r="BR32" s="600">
        <v>99.4</v>
      </c>
      <c r="BS32" s="553"/>
      <c r="BT32" s="553"/>
      <c r="BU32" s="553"/>
      <c r="BV32" s="553"/>
      <c r="BW32" s="553"/>
      <c r="BX32" s="584">
        <v>95.6</v>
      </c>
      <c r="BY32" s="553"/>
      <c r="BZ32" s="553"/>
      <c r="CA32" s="553"/>
      <c r="CB32" s="570"/>
      <c r="CD32" s="354"/>
      <c r="CE32" s="356"/>
      <c r="CF32" s="534" t="s">
        <v>383</v>
      </c>
      <c r="CG32" s="535"/>
      <c r="CH32" s="535"/>
      <c r="CI32" s="535"/>
      <c r="CJ32" s="535"/>
      <c r="CK32" s="535"/>
      <c r="CL32" s="535"/>
      <c r="CM32" s="535"/>
      <c r="CN32" s="535"/>
      <c r="CO32" s="535"/>
      <c r="CP32" s="535"/>
      <c r="CQ32" s="536"/>
      <c r="CR32" s="537">
        <v>27</v>
      </c>
      <c r="CS32" s="365"/>
      <c r="CT32" s="365"/>
      <c r="CU32" s="365"/>
      <c r="CV32" s="365"/>
      <c r="CW32" s="365"/>
      <c r="CX32" s="365"/>
      <c r="CY32" s="538"/>
      <c r="CZ32" s="539">
        <v>0</v>
      </c>
      <c r="DA32" s="567"/>
      <c r="DB32" s="567"/>
      <c r="DC32" s="568"/>
      <c r="DD32" s="542">
        <v>27</v>
      </c>
      <c r="DE32" s="365"/>
      <c r="DF32" s="365"/>
      <c r="DG32" s="365"/>
      <c r="DH32" s="365"/>
      <c r="DI32" s="365"/>
      <c r="DJ32" s="365"/>
      <c r="DK32" s="538"/>
      <c r="DL32" s="542">
        <v>27</v>
      </c>
      <c r="DM32" s="365"/>
      <c r="DN32" s="365"/>
      <c r="DO32" s="365"/>
      <c r="DP32" s="365"/>
      <c r="DQ32" s="365"/>
      <c r="DR32" s="365"/>
      <c r="DS32" s="365"/>
      <c r="DT32" s="365"/>
      <c r="DU32" s="365"/>
      <c r="DV32" s="538"/>
      <c r="DW32" s="573">
        <v>0</v>
      </c>
      <c r="DX32" s="574"/>
      <c r="DY32" s="574"/>
      <c r="DZ32" s="574"/>
      <c r="EA32" s="574"/>
      <c r="EB32" s="574"/>
      <c r="EC32" s="575"/>
    </row>
    <row r="33" spans="2:133" ht="11.25" customHeight="1" x14ac:dyDescent="0.15">
      <c r="B33" s="534" t="s">
        <v>358</v>
      </c>
      <c r="C33" s="535"/>
      <c r="D33" s="535"/>
      <c r="E33" s="535"/>
      <c r="F33" s="535"/>
      <c r="G33" s="535"/>
      <c r="H33" s="535"/>
      <c r="I33" s="535"/>
      <c r="J33" s="535"/>
      <c r="K33" s="535"/>
      <c r="L33" s="535"/>
      <c r="M33" s="535"/>
      <c r="N33" s="535"/>
      <c r="O33" s="535"/>
      <c r="P33" s="535"/>
      <c r="Q33" s="536"/>
      <c r="R33" s="537">
        <v>568747</v>
      </c>
      <c r="S33" s="365"/>
      <c r="T33" s="365"/>
      <c r="U33" s="365"/>
      <c r="V33" s="365"/>
      <c r="W33" s="365"/>
      <c r="X33" s="365"/>
      <c r="Y33" s="538"/>
      <c r="Z33" s="586">
        <v>15.4</v>
      </c>
      <c r="AA33" s="586"/>
      <c r="AB33" s="586"/>
      <c r="AC33" s="586"/>
      <c r="AD33" s="587" t="s">
        <v>144</v>
      </c>
      <c r="AE33" s="587"/>
      <c r="AF33" s="587"/>
      <c r="AG33" s="587"/>
      <c r="AH33" s="587"/>
      <c r="AI33" s="587"/>
      <c r="AJ33" s="587"/>
      <c r="AK33" s="587"/>
      <c r="AL33" s="573" t="s">
        <v>144</v>
      </c>
      <c r="AM33" s="313"/>
      <c r="AN33" s="313"/>
      <c r="AO33" s="588"/>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34" t="s">
        <v>384</v>
      </c>
      <c r="CE33" s="535"/>
      <c r="CF33" s="535"/>
      <c r="CG33" s="535"/>
      <c r="CH33" s="535"/>
      <c r="CI33" s="535"/>
      <c r="CJ33" s="535"/>
      <c r="CK33" s="535"/>
      <c r="CL33" s="535"/>
      <c r="CM33" s="535"/>
      <c r="CN33" s="535"/>
      <c r="CO33" s="535"/>
      <c r="CP33" s="535"/>
      <c r="CQ33" s="536"/>
      <c r="CR33" s="537">
        <v>1436522</v>
      </c>
      <c r="CS33" s="565"/>
      <c r="CT33" s="565"/>
      <c r="CU33" s="565"/>
      <c r="CV33" s="565"/>
      <c r="CW33" s="565"/>
      <c r="CX33" s="565"/>
      <c r="CY33" s="566"/>
      <c r="CZ33" s="539">
        <v>42.9</v>
      </c>
      <c r="DA33" s="567"/>
      <c r="DB33" s="567"/>
      <c r="DC33" s="568"/>
      <c r="DD33" s="542">
        <v>1152745</v>
      </c>
      <c r="DE33" s="565"/>
      <c r="DF33" s="565"/>
      <c r="DG33" s="565"/>
      <c r="DH33" s="565"/>
      <c r="DI33" s="565"/>
      <c r="DJ33" s="565"/>
      <c r="DK33" s="566"/>
      <c r="DL33" s="542">
        <v>963802</v>
      </c>
      <c r="DM33" s="565"/>
      <c r="DN33" s="565"/>
      <c r="DO33" s="565"/>
      <c r="DP33" s="565"/>
      <c r="DQ33" s="565"/>
      <c r="DR33" s="565"/>
      <c r="DS33" s="565"/>
      <c r="DT33" s="565"/>
      <c r="DU33" s="565"/>
      <c r="DV33" s="566"/>
      <c r="DW33" s="573">
        <v>49.4</v>
      </c>
      <c r="DX33" s="574"/>
      <c r="DY33" s="574"/>
      <c r="DZ33" s="574"/>
      <c r="EA33" s="574"/>
      <c r="EB33" s="574"/>
      <c r="EC33" s="575"/>
    </row>
    <row r="34" spans="2:133" ht="11.25" customHeight="1" x14ac:dyDescent="0.15">
      <c r="B34" s="534" t="s">
        <v>385</v>
      </c>
      <c r="C34" s="535"/>
      <c r="D34" s="535"/>
      <c r="E34" s="535"/>
      <c r="F34" s="535"/>
      <c r="G34" s="535"/>
      <c r="H34" s="535"/>
      <c r="I34" s="535"/>
      <c r="J34" s="535"/>
      <c r="K34" s="535"/>
      <c r="L34" s="535"/>
      <c r="M34" s="535"/>
      <c r="N34" s="535"/>
      <c r="O34" s="535"/>
      <c r="P34" s="535"/>
      <c r="Q34" s="536"/>
      <c r="R34" s="537" t="s">
        <v>144</v>
      </c>
      <c r="S34" s="365"/>
      <c r="T34" s="365"/>
      <c r="U34" s="365"/>
      <c r="V34" s="365"/>
      <c r="W34" s="365"/>
      <c r="X34" s="365"/>
      <c r="Y34" s="538"/>
      <c r="Z34" s="586" t="s">
        <v>144</v>
      </c>
      <c r="AA34" s="586"/>
      <c r="AB34" s="586"/>
      <c r="AC34" s="586"/>
      <c r="AD34" s="587" t="s">
        <v>144</v>
      </c>
      <c r="AE34" s="587"/>
      <c r="AF34" s="587"/>
      <c r="AG34" s="587"/>
      <c r="AH34" s="587"/>
      <c r="AI34" s="587"/>
      <c r="AJ34" s="587"/>
      <c r="AK34" s="587"/>
      <c r="AL34" s="573" t="s">
        <v>144</v>
      </c>
      <c r="AM34" s="313"/>
      <c r="AN34" s="313"/>
      <c r="AO34" s="588"/>
      <c r="AP34" s="18"/>
      <c r="AQ34" s="474" t="s">
        <v>168</v>
      </c>
      <c r="AR34" s="475"/>
      <c r="AS34" s="475"/>
      <c r="AT34" s="475"/>
      <c r="AU34" s="475"/>
      <c r="AV34" s="475"/>
      <c r="AW34" s="475"/>
      <c r="AX34" s="475"/>
      <c r="AY34" s="475"/>
      <c r="AZ34" s="475"/>
      <c r="BA34" s="475"/>
      <c r="BB34" s="475"/>
      <c r="BC34" s="475"/>
      <c r="BD34" s="475"/>
      <c r="BE34" s="475"/>
      <c r="BF34" s="515"/>
      <c r="BG34" s="474" t="s">
        <v>43</v>
      </c>
      <c r="BH34" s="475"/>
      <c r="BI34" s="475"/>
      <c r="BJ34" s="475"/>
      <c r="BK34" s="475"/>
      <c r="BL34" s="475"/>
      <c r="BM34" s="475"/>
      <c r="BN34" s="475"/>
      <c r="BO34" s="475"/>
      <c r="BP34" s="475"/>
      <c r="BQ34" s="475"/>
      <c r="BR34" s="475"/>
      <c r="BS34" s="475"/>
      <c r="BT34" s="475"/>
      <c r="BU34" s="475"/>
      <c r="BV34" s="475"/>
      <c r="BW34" s="475"/>
      <c r="BX34" s="475"/>
      <c r="BY34" s="475"/>
      <c r="BZ34" s="475"/>
      <c r="CA34" s="475"/>
      <c r="CB34" s="515"/>
      <c r="CD34" s="534" t="s">
        <v>97</v>
      </c>
      <c r="CE34" s="535"/>
      <c r="CF34" s="535"/>
      <c r="CG34" s="535"/>
      <c r="CH34" s="535"/>
      <c r="CI34" s="535"/>
      <c r="CJ34" s="535"/>
      <c r="CK34" s="535"/>
      <c r="CL34" s="535"/>
      <c r="CM34" s="535"/>
      <c r="CN34" s="535"/>
      <c r="CO34" s="535"/>
      <c r="CP34" s="535"/>
      <c r="CQ34" s="536"/>
      <c r="CR34" s="537">
        <v>512965</v>
      </c>
      <c r="CS34" s="365"/>
      <c r="CT34" s="365"/>
      <c r="CU34" s="365"/>
      <c r="CV34" s="365"/>
      <c r="CW34" s="365"/>
      <c r="CX34" s="365"/>
      <c r="CY34" s="538"/>
      <c r="CZ34" s="539">
        <v>15.3</v>
      </c>
      <c r="DA34" s="567"/>
      <c r="DB34" s="567"/>
      <c r="DC34" s="568"/>
      <c r="DD34" s="542">
        <v>350539</v>
      </c>
      <c r="DE34" s="365"/>
      <c r="DF34" s="365"/>
      <c r="DG34" s="365"/>
      <c r="DH34" s="365"/>
      <c r="DI34" s="365"/>
      <c r="DJ34" s="365"/>
      <c r="DK34" s="538"/>
      <c r="DL34" s="542">
        <v>305226</v>
      </c>
      <c r="DM34" s="365"/>
      <c r="DN34" s="365"/>
      <c r="DO34" s="365"/>
      <c r="DP34" s="365"/>
      <c r="DQ34" s="365"/>
      <c r="DR34" s="365"/>
      <c r="DS34" s="365"/>
      <c r="DT34" s="365"/>
      <c r="DU34" s="365"/>
      <c r="DV34" s="538"/>
      <c r="DW34" s="573">
        <v>15.7</v>
      </c>
      <c r="DX34" s="574"/>
      <c r="DY34" s="574"/>
      <c r="DZ34" s="574"/>
      <c r="EA34" s="574"/>
      <c r="EB34" s="574"/>
      <c r="EC34" s="575"/>
    </row>
    <row r="35" spans="2:133" ht="11.25" customHeight="1" x14ac:dyDescent="0.15">
      <c r="B35" s="534" t="s">
        <v>185</v>
      </c>
      <c r="C35" s="535"/>
      <c r="D35" s="535"/>
      <c r="E35" s="535"/>
      <c r="F35" s="535"/>
      <c r="G35" s="535"/>
      <c r="H35" s="535"/>
      <c r="I35" s="535"/>
      <c r="J35" s="535"/>
      <c r="K35" s="535"/>
      <c r="L35" s="535"/>
      <c r="M35" s="535"/>
      <c r="N35" s="535"/>
      <c r="O35" s="535"/>
      <c r="P35" s="535"/>
      <c r="Q35" s="536"/>
      <c r="R35" s="537">
        <v>73347</v>
      </c>
      <c r="S35" s="365"/>
      <c r="T35" s="365"/>
      <c r="U35" s="365"/>
      <c r="V35" s="365"/>
      <c r="W35" s="365"/>
      <c r="X35" s="365"/>
      <c r="Y35" s="538"/>
      <c r="Z35" s="586">
        <v>2</v>
      </c>
      <c r="AA35" s="586"/>
      <c r="AB35" s="586"/>
      <c r="AC35" s="586"/>
      <c r="AD35" s="587" t="s">
        <v>144</v>
      </c>
      <c r="AE35" s="587"/>
      <c r="AF35" s="587"/>
      <c r="AG35" s="587"/>
      <c r="AH35" s="587"/>
      <c r="AI35" s="587"/>
      <c r="AJ35" s="587"/>
      <c r="AK35" s="587"/>
      <c r="AL35" s="573" t="s">
        <v>144</v>
      </c>
      <c r="AM35" s="313"/>
      <c r="AN35" s="313"/>
      <c r="AO35" s="588"/>
      <c r="AP35" s="18"/>
      <c r="AQ35" s="589" t="s">
        <v>362</v>
      </c>
      <c r="AR35" s="590"/>
      <c r="AS35" s="590"/>
      <c r="AT35" s="590"/>
      <c r="AU35" s="590"/>
      <c r="AV35" s="590"/>
      <c r="AW35" s="590"/>
      <c r="AX35" s="590"/>
      <c r="AY35" s="591"/>
      <c r="AZ35" s="592">
        <v>368528</v>
      </c>
      <c r="BA35" s="593"/>
      <c r="BB35" s="593"/>
      <c r="BC35" s="593"/>
      <c r="BD35" s="593"/>
      <c r="BE35" s="593"/>
      <c r="BF35" s="594"/>
      <c r="BG35" s="589" t="s">
        <v>386</v>
      </c>
      <c r="BH35" s="590"/>
      <c r="BI35" s="590"/>
      <c r="BJ35" s="590"/>
      <c r="BK35" s="590"/>
      <c r="BL35" s="590"/>
      <c r="BM35" s="590"/>
      <c r="BN35" s="590"/>
      <c r="BO35" s="590"/>
      <c r="BP35" s="590"/>
      <c r="BQ35" s="590"/>
      <c r="BR35" s="590"/>
      <c r="BS35" s="590"/>
      <c r="BT35" s="590"/>
      <c r="BU35" s="591"/>
      <c r="BV35" s="592">
        <v>26668</v>
      </c>
      <c r="BW35" s="593"/>
      <c r="BX35" s="593"/>
      <c r="BY35" s="593"/>
      <c r="BZ35" s="593"/>
      <c r="CA35" s="593"/>
      <c r="CB35" s="594"/>
      <c r="CD35" s="534" t="s">
        <v>315</v>
      </c>
      <c r="CE35" s="535"/>
      <c r="CF35" s="535"/>
      <c r="CG35" s="535"/>
      <c r="CH35" s="535"/>
      <c r="CI35" s="535"/>
      <c r="CJ35" s="535"/>
      <c r="CK35" s="535"/>
      <c r="CL35" s="535"/>
      <c r="CM35" s="535"/>
      <c r="CN35" s="535"/>
      <c r="CO35" s="535"/>
      <c r="CP35" s="535"/>
      <c r="CQ35" s="536"/>
      <c r="CR35" s="537">
        <v>142139</v>
      </c>
      <c r="CS35" s="565"/>
      <c r="CT35" s="565"/>
      <c r="CU35" s="565"/>
      <c r="CV35" s="565"/>
      <c r="CW35" s="565"/>
      <c r="CX35" s="565"/>
      <c r="CY35" s="566"/>
      <c r="CZ35" s="539">
        <v>4.2</v>
      </c>
      <c r="DA35" s="567"/>
      <c r="DB35" s="567"/>
      <c r="DC35" s="568"/>
      <c r="DD35" s="542">
        <v>129702</v>
      </c>
      <c r="DE35" s="565"/>
      <c r="DF35" s="565"/>
      <c r="DG35" s="565"/>
      <c r="DH35" s="565"/>
      <c r="DI35" s="565"/>
      <c r="DJ35" s="565"/>
      <c r="DK35" s="566"/>
      <c r="DL35" s="542">
        <v>120122</v>
      </c>
      <c r="DM35" s="565"/>
      <c r="DN35" s="565"/>
      <c r="DO35" s="565"/>
      <c r="DP35" s="565"/>
      <c r="DQ35" s="565"/>
      <c r="DR35" s="565"/>
      <c r="DS35" s="565"/>
      <c r="DT35" s="565"/>
      <c r="DU35" s="565"/>
      <c r="DV35" s="566"/>
      <c r="DW35" s="573">
        <v>6.2</v>
      </c>
      <c r="DX35" s="574"/>
      <c r="DY35" s="574"/>
      <c r="DZ35" s="574"/>
      <c r="EA35" s="574"/>
      <c r="EB35" s="574"/>
      <c r="EC35" s="575"/>
    </row>
    <row r="36" spans="2:133" ht="11.25" customHeight="1" x14ac:dyDescent="0.15">
      <c r="B36" s="549" t="s">
        <v>387</v>
      </c>
      <c r="C36" s="550"/>
      <c r="D36" s="550"/>
      <c r="E36" s="550"/>
      <c r="F36" s="550"/>
      <c r="G36" s="550"/>
      <c r="H36" s="550"/>
      <c r="I36" s="550"/>
      <c r="J36" s="550"/>
      <c r="K36" s="550"/>
      <c r="L36" s="550"/>
      <c r="M36" s="550"/>
      <c r="N36" s="550"/>
      <c r="O36" s="550"/>
      <c r="P36" s="550"/>
      <c r="Q36" s="551"/>
      <c r="R36" s="552">
        <v>3686835</v>
      </c>
      <c r="S36" s="569"/>
      <c r="T36" s="569"/>
      <c r="U36" s="569"/>
      <c r="V36" s="569"/>
      <c r="W36" s="569"/>
      <c r="X36" s="569"/>
      <c r="Y36" s="580"/>
      <c r="Z36" s="581">
        <v>100</v>
      </c>
      <c r="AA36" s="581"/>
      <c r="AB36" s="581"/>
      <c r="AC36" s="581"/>
      <c r="AD36" s="582">
        <v>1876926</v>
      </c>
      <c r="AE36" s="582"/>
      <c r="AF36" s="582"/>
      <c r="AG36" s="582"/>
      <c r="AH36" s="582"/>
      <c r="AI36" s="582"/>
      <c r="AJ36" s="582"/>
      <c r="AK36" s="582"/>
      <c r="AL36" s="583">
        <v>100</v>
      </c>
      <c r="AM36" s="584"/>
      <c r="AN36" s="584"/>
      <c r="AO36" s="585"/>
      <c r="AQ36" s="576" t="s">
        <v>388</v>
      </c>
      <c r="AR36" s="457"/>
      <c r="AS36" s="457"/>
      <c r="AT36" s="457"/>
      <c r="AU36" s="457"/>
      <c r="AV36" s="457"/>
      <c r="AW36" s="457"/>
      <c r="AX36" s="457"/>
      <c r="AY36" s="577"/>
      <c r="AZ36" s="537">
        <v>113574</v>
      </c>
      <c r="BA36" s="365"/>
      <c r="BB36" s="365"/>
      <c r="BC36" s="365"/>
      <c r="BD36" s="565"/>
      <c r="BE36" s="565"/>
      <c r="BF36" s="578"/>
      <c r="BG36" s="534" t="s">
        <v>283</v>
      </c>
      <c r="BH36" s="535"/>
      <c r="BI36" s="535"/>
      <c r="BJ36" s="535"/>
      <c r="BK36" s="535"/>
      <c r="BL36" s="535"/>
      <c r="BM36" s="535"/>
      <c r="BN36" s="535"/>
      <c r="BO36" s="535"/>
      <c r="BP36" s="535"/>
      <c r="BQ36" s="535"/>
      <c r="BR36" s="535"/>
      <c r="BS36" s="535"/>
      <c r="BT36" s="535"/>
      <c r="BU36" s="536"/>
      <c r="BV36" s="537">
        <v>29946</v>
      </c>
      <c r="BW36" s="365"/>
      <c r="BX36" s="365"/>
      <c r="BY36" s="365"/>
      <c r="BZ36" s="365"/>
      <c r="CA36" s="365"/>
      <c r="CB36" s="579"/>
      <c r="CD36" s="534" t="s">
        <v>390</v>
      </c>
      <c r="CE36" s="535"/>
      <c r="CF36" s="535"/>
      <c r="CG36" s="535"/>
      <c r="CH36" s="535"/>
      <c r="CI36" s="535"/>
      <c r="CJ36" s="535"/>
      <c r="CK36" s="535"/>
      <c r="CL36" s="535"/>
      <c r="CM36" s="535"/>
      <c r="CN36" s="535"/>
      <c r="CO36" s="535"/>
      <c r="CP36" s="535"/>
      <c r="CQ36" s="536"/>
      <c r="CR36" s="537">
        <v>276741</v>
      </c>
      <c r="CS36" s="365"/>
      <c r="CT36" s="365"/>
      <c r="CU36" s="365"/>
      <c r="CV36" s="365"/>
      <c r="CW36" s="365"/>
      <c r="CX36" s="365"/>
      <c r="CY36" s="538"/>
      <c r="CZ36" s="539">
        <v>8.3000000000000007</v>
      </c>
      <c r="DA36" s="567"/>
      <c r="DB36" s="567"/>
      <c r="DC36" s="568"/>
      <c r="DD36" s="542">
        <v>230970</v>
      </c>
      <c r="DE36" s="365"/>
      <c r="DF36" s="365"/>
      <c r="DG36" s="365"/>
      <c r="DH36" s="365"/>
      <c r="DI36" s="365"/>
      <c r="DJ36" s="365"/>
      <c r="DK36" s="538"/>
      <c r="DL36" s="542">
        <v>196920</v>
      </c>
      <c r="DM36" s="365"/>
      <c r="DN36" s="365"/>
      <c r="DO36" s="365"/>
      <c r="DP36" s="365"/>
      <c r="DQ36" s="365"/>
      <c r="DR36" s="365"/>
      <c r="DS36" s="365"/>
      <c r="DT36" s="365"/>
      <c r="DU36" s="365"/>
      <c r="DV36" s="538"/>
      <c r="DW36" s="573">
        <v>10.1</v>
      </c>
      <c r="DX36" s="574"/>
      <c r="DY36" s="574"/>
      <c r="DZ36" s="574"/>
      <c r="EA36" s="574"/>
      <c r="EB36" s="574"/>
      <c r="EC36" s="575"/>
    </row>
    <row r="37" spans="2:133" ht="11.25" customHeight="1" x14ac:dyDescent="0.15">
      <c r="AQ37" s="576" t="s">
        <v>391</v>
      </c>
      <c r="AR37" s="457"/>
      <c r="AS37" s="457"/>
      <c r="AT37" s="457"/>
      <c r="AU37" s="457"/>
      <c r="AV37" s="457"/>
      <c r="AW37" s="457"/>
      <c r="AX37" s="457"/>
      <c r="AY37" s="577"/>
      <c r="AZ37" s="537">
        <v>85854</v>
      </c>
      <c r="BA37" s="365"/>
      <c r="BB37" s="365"/>
      <c r="BC37" s="365"/>
      <c r="BD37" s="565"/>
      <c r="BE37" s="565"/>
      <c r="BF37" s="578"/>
      <c r="BG37" s="534" t="s">
        <v>119</v>
      </c>
      <c r="BH37" s="535"/>
      <c r="BI37" s="535"/>
      <c r="BJ37" s="535"/>
      <c r="BK37" s="535"/>
      <c r="BL37" s="535"/>
      <c r="BM37" s="535"/>
      <c r="BN37" s="535"/>
      <c r="BO37" s="535"/>
      <c r="BP37" s="535"/>
      <c r="BQ37" s="535"/>
      <c r="BR37" s="535"/>
      <c r="BS37" s="535"/>
      <c r="BT37" s="535"/>
      <c r="BU37" s="536"/>
      <c r="BV37" s="537">
        <v>392</v>
      </c>
      <c r="BW37" s="365"/>
      <c r="BX37" s="365"/>
      <c r="BY37" s="365"/>
      <c r="BZ37" s="365"/>
      <c r="CA37" s="365"/>
      <c r="CB37" s="579"/>
      <c r="CD37" s="534" t="s">
        <v>149</v>
      </c>
      <c r="CE37" s="535"/>
      <c r="CF37" s="535"/>
      <c r="CG37" s="535"/>
      <c r="CH37" s="535"/>
      <c r="CI37" s="535"/>
      <c r="CJ37" s="535"/>
      <c r="CK37" s="535"/>
      <c r="CL37" s="535"/>
      <c r="CM37" s="535"/>
      <c r="CN37" s="535"/>
      <c r="CO37" s="535"/>
      <c r="CP37" s="535"/>
      <c r="CQ37" s="536"/>
      <c r="CR37" s="537">
        <v>11708</v>
      </c>
      <c r="CS37" s="565"/>
      <c r="CT37" s="565"/>
      <c r="CU37" s="565"/>
      <c r="CV37" s="565"/>
      <c r="CW37" s="565"/>
      <c r="CX37" s="565"/>
      <c r="CY37" s="566"/>
      <c r="CZ37" s="539">
        <v>0.3</v>
      </c>
      <c r="DA37" s="567"/>
      <c r="DB37" s="567"/>
      <c r="DC37" s="568"/>
      <c r="DD37" s="542">
        <v>9208</v>
      </c>
      <c r="DE37" s="565"/>
      <c r="DF37" s="565"/>
      <c r="DG37" s="565"/>
      <c r="DH37" s="565"/>
      <c r="DI37" s="565"/>
      <c r="DJ37" s="565"/>
      <c r="DK37" s="566"/>
      <c r="DL37" s="542">
        <v>9208</v>
      </c>
      <c r="DM37" s="565"/>
      <c r="DN37" s="565"/>
      <c r="DO37" s="565"/>
      <c r="DP37" s="565"/>
      <c r="DQ37" s="565"/>
      <c r="DR37" s="565"/>
      <c r="DS37" s="565"/>
      <c r="DT37" s="565"/>
      <c r="DU37" s="565"/>
      <c r="DV37" s="566"/>
      <c r="DW37" s="573">
        <v>0.5</v>
      </c>
      <c r="DX37" s="574"/>
      <c r="DY37" s="574"/>
      <c r="DZ37" s="574"/>
      <c r="EA37" s="574"/>
      <c r="EB37" s="574"/>
      <c r="EC37" s="575"/>
    </row>
    <row r="38" spans="2:133" ht="11.25" customHeight="1" x14ac:dyDescent="0.15">
      <c r="AQ38" s="576" t="s">
        <v>89</v>
      </c>
      <c r="AR38" s="457"/>
      <c r="AS38" s="457"/>
      <c r="AT38" s="457"/>
      <c r="AU38" s="457"/>
      <c r="AV38" s="457"/>
      <c r="AW38" s="457"/>
      <c r="AX38" s="457"/>
      <c r="AY38" s="577"/>
      <c r="AZ38" s="537" t="s">
        <v>144</v>
      </c>
      <c r="BA38" s="365"/>
      <c r="BB38" s="365"/>
      <c r="BC38" s="365"/>
      <c r="BD38" s="565"/>
      <c r="BE38" s="565"/>
      <c r="BF38" s="578"/>
      <c r="BG38" s="534" t="s">
        <v>272</v>
      </c>
      <c r="BH38" s="535"/>
      <c r="BI38" s="535"/>
      <c r="BJ38" s="535"/>
      <c r="BK38" s="535"/>
      <c r="BL38" s="535"/>
      <c r="BM38" s="535"/>
      <c r="BN38" s="535"/>
      <c r="BO38" s="535"/>
      <c r="BP38" s="535"/>
      <c r="BQ38" s="535"/>
      <c r="BR38" s="535"/>
      <c r="BS38" s="535"/>
      <c r="BT38" s="535"/>
      <c r="BU38" s="536"/>
      <c r="BV38" s="537">
        <v>612</v>
      </c>
      <c r="BW38" s="365"/>
      <c r="BX38" s="365"/>
      <c r="BY38" s="365"/>
      <c r="BZ38" s="365"/>
      <c r="CA38" s="365"/>
      <c r="CB38" s="579"/>
      <c r="CD38" s="534" t="s">
        <v>252</v>
      </c>
      <c r="CE38" s="535"/>
      <c r="CF38" s="535"/>
      <c r="CG38" s="535"/>
      <c r="CH38" s="535"/>
      <c r="CI38" s="535"/>
      <c r="CJ38" s="535"/>
      <c r="CK38" s="535"/>
      <c r="CL38" s="535"/>
      <c r="CM38" s="535"/>
      <c r="CN38" s="535"/>
      <c r="CO38" s="535"/>
      <c r="CP38" s="535"/>
      <c r="CQ38" s="536"/>
      <c r="CR38" s="537">
        <v>368528</v>
      </c>
      <c r="CS38" s="365"/>
      <c r="CT38" s="365"/>
      <c r="CU38" s="365"/>
      <c r="CV38" s="365"/>
      <c r="CW38" s="365"/>
      <c r="CX38" s="365"/>
      <c r="CY38" s="538"/>
      <c r="CZ38" s="539">
        <v>11</v>
      </c>
      <c r="DA38" s="567"/>
      <c r="DB38" s="567"/>
      <c r="DC38" s="568"/>
      <c r="DD38" s="542">
        <v>341534</v>
      </c>
      <c r="DE38" s="365"/>
      <c r="DF38" s="365"/>
      <c r="DG38" s="365"/>
      <c r="DH38" s="365"/>
      <c r="DI38" s="365"/>
      <c r="DJ38" s="365"/>
      <c r="DK38" s="538"/>
      <c r="DL38" s="542">
        <v>341534</v>
      </c>
      <c r="DM38" s="365"/>
      <c r="DN38" s="365"/>
      <c r="DO38" s="365"/>
      <c r="DP38" s="365"/>
      <c r="DQ38" s="365"/>
      <c r="DR38" s="365"/>
      <c r="DS38" s="365"/>
      <c r="DT38" s="365"/>
      <c r="DU38" s="365"/>
      <c r="DV38" s="538"/>
      <c r="DW38" s="573">
        <v>17.5</v>
      </c>
      <c r="DX38" s="574"/>
      <c r="DY38" s="574"/>
      <c r="DZ38" s="574"/>
      <c r="EA38" s="574"/>
      <c r="EB38" s="574"/>
      <c r="EC38" s="575"/>
    </row>
    <row r="39" spans="2:133" ht="11.25" customHeight="1" x14ac:dyDescent="0.15">
      <c r="AQ39" s="576" t="s">
        <v>392</v>
      </c>
      <c r="AR39" s="457"/>
      <c r="AS39" s="457"/>
      <c r="AT39" s="457"/>
      <c r="AU39" s="457"/>
      <c r="AV39" s="457"/>
      <c r="AW39" s="457"/>
      <c r="AX39" s="457"/>
      <c r="AY39" s="577"/>
      <c r="AZ39" s="537" t="s">
        <v>144</v>
      </c>
      <c r="BA39" s="365"/>
      <c r="BB39" s="365"/>
      <c r="BC39" s="365"/>
      <c r="BD39" s="565"/>
      <c r="BE39" s="565"/>
      <c r="BF39" s="578"/>
      <c r="BG39" s="572" t="s">
        <v>76</v>
      </c>
      <c r="BH39" s="417"/>
      <c r="BI39" s="417"/>
      <c r="BJ39" s="417"/>
      <c r="BK39" s="417"/>
      <c r="BL39" s="7"/>
      <c r="BM39" s="535" t="s">
        <v>200</v>
      </c>
      <c r="BN39" s="535"/>
      <c r="BO39" s="535"/>
      <c r="BP39" s="535"/>
      <c r="BQ39" s="535"/>
      <c r="BR39" s="535"/>
      <c r="BS39" s="535"/>
      <c r="BT39" s="535"/>
      <c r="BU39" s="536"/>
      <c r="BV39" s="537">
        <v>80</v>
      </c>
      <c r="BW39" s="365"/>
      <c r="BX39" s="365"/>
      <c r="BY39" s="365"/>
      <c r="BZ39" s="365"/>
      <c r="CA39" s="365"/>
      <c r="CB39" s="579"/>
      <c r="CD39" s="534" t="s">
        <v>5</v>
      </c>
      <c r="CE39" s="535"/>
      <c r="CF39" s="535"/>
      <c r="CG39" s="535"/>
      <c r="CH39" s="535"/>
      <c r="CI39" s="535"/>
      <c r="CJ39" s="535"/>
      <c r="CK39" s="535"/>
      <c r="CL39" s="535"/>
      <c r="CM39" s="535"/>
      <c r="CN39" s="535"/>
      <c r="CO39" s="535"/>
      <c r="CP39" s="535"/>
      <c r="CQ39" s="536"/>
      <c r="CR39" s="537">
        <v>136149</v>
      </c>
      <c r="CS39" s="565"/>
      <c r="CT39" s="565"/>
      <c r="CU39" s="565"/>
      <c r="CV39" s="565"/>
      <c r="CW39" s="565"/>
      <c r="CX39" s="565"/>
      <c r="CY39" s="566"/>
      <c r="CZ39" s="539">
        <v>4.0999999999999996</v>
      </c>
      <c r="DA39" s="567"/>
      <c r="DB39" s="567"/>
      <c r="DC39" s="568"/>
      <c r="DD39" s="542">
        <v>100000</v>
      </c>
      <c r="DE39" s="565"/>
      <c r="DF39" s="565"/>
      <c r="DG39" s="565"/>
      <c r="DH39" s="565"/>
      <c r="DI39" s="565"/>
      <c r="DJ39" s="565"/>
      <c r="DK39" s="566"/>
      <c r="DL39" s="542" t="s">
        <v>144</v>
      </c>
      <c r="DM39" s="565"/>
      <c r="DN39" s="565"/>
      <c r="DO39" s="565"/>
      <c r="DP39" s="565"/>
      <c r="DQ39" s="565"/>
      <c r="DR39" s="565"/>
      <c r="DS39" s="565"/>
      <c r="DT39" s="565"/>
      <c r="DU39" s="565"/>
      <c r="DV39" s="566"/>
      <c r="DW39" s="573" t="s">
        <v>144</v>
      </c>
      <c r="DX39" s="574"/>
      <c r="DY39" s="574"/>
      <c r="DZ39" s="574"/>
      <c r="EA39" s="574"/>
      <c r="EB39" s="574"/>
      <c r="EC39" s="575"/>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6" t="s">
        <v>394</v>
      </c>
      <c r="AR40" s="457"/>
      <c r="AS40" s="457"/>
      <c r="AT40" s="457"/>
      <c r="AU40" s="457"/>
      <c r="AV40" s="457"/>
      <c r="AW40" s="457"/>
      <c r="AX40" s="457"/>
      <c r="AY40" s="577"/>
      <c r="AZ40" s="537">
        <v>27023</v>
      </c>
      <c r="BA40" s="365"/>
      <c r="BB40" s="365"/>
      <c r="BC40" s="365"/>
      <c r="BD40" s="565"/>
      <c r="BE40" s="565"/>
      <c r="BF40" s="578"/>
      <c r="BG40" s="572"/>
      <c r="BH40" s="417"/>
      <c r="BI40" s="417"/>
      <c r="BJ40" s="417"/>
      <c r="BK40" s="417"/>
      <c r="BL40" s="7"/>
      <c r="BM40" s="535" t="s">
        <v>356</v>
      </c>
      <c r="BN40" s="535"/>
      <c r="BO40" s="535"/>
      <c r="BP40" s="535"/>
      <c r="BQ40" s="535"/>
      <c r="BR40" s="535"/>
      <c r="BS40" s="535"/>
      <c r="BT40" s="535"/>
      <c r="BU40" s="536"/>
      <c r="BV40" s="537">
        <v>141</v>
      </c>
      <c r="BW40" s="365"/>
      <c r="BX40" s="365"/>
      <c r="BY40" s="365"/>
      <c r="BZ40" s="365"/>
      <c r="CA40" s="365"/>
      <c r="CB40" s="579"/>
      <c r="CD40" s="534" t="s">
        <v>395</v>
      </c>
      <c r="CE40" s="535"/>
      <c r="CF40" s="535"/>
      <c r="CG40" s="535"/>
      <c r="CH40" s="535"/>
      <c r="CI40" s="535"/>
      <c r="CJ40" s="535"/>
      <c r="CK40" s="535"/>
      <c r="CL40" s="535"/>
      <c r="CM40" s="535"/>
      <c r="CN40" s="535"/>
      <c r="CO40" s="535"/>
      <c r="CP40" s="535"/>
      <c r="CQ40" s="536"/>
      <c r="CR40" s="537" t="s">
        <v>144</v>
      </c>
      <c r="CS40" s="365"/>
      <c r="CT40" s="365"/>
      <c r="CU40" s="365"/>
      <c r="CV40" s="365"/>
      <c r="CW40" s="365"/>
      <c r="CX40" s="365"/>
      <c r="CY40" s="538"/>
      <c r="CZ40" s="539" t="s">
        <v>144</v>
      </c>
      <c r="DA40" s="567"/>
      <c r="DB40" s="567"/>
      <c r="DC40" s="568"/>
      <c r="DD40" s="542" t="s">
        <v>144</v>
      </c>
      <c r="DE40" s="365"/>
      <c r="DF40" s="365"/>
      <c r="DG40" s="365"/>
      <c r="DH40" s="365"/>
      <c r="DI40" s="365"/>
      <c r="DJ40" s="365"/>
      <c r="DK40" s="538"/>
      <c r="DL40" s="542" t="s">
        <v>144</v>
      </c>
      <c r="DM40" s="365"/>
      <c r="DN40" s="365"/>
      <c r="DO40" s="365"/>
      <c r="DP40" s="365"/>
      <c r="DQ40" s="365"/>
      <c r="DR40" s="365"/>
      <c r="DS40" s="365"/>
      <c r="DT40" s="365"/>
      <c r="DU40" s="365"/>
      <c r="DV40" s="538"/>
      <c r="DW40" s="573" t="s">
        <v>144</v>
      </c>
      <c r="DX40" s="574"/>
      <c r="DY40" s="574"/>
      <c r="DZ40" s="574"/>
      <c r="EA40" s="574"/>
      <c r="EB40" s="574"/>
      <c r="EC40" s="575"/>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49" t="s">
        <v>396</v>
      </c>
      <c r="AR41" s="550"/>
      <c r="AS41" s="550"/>
      <c r="AT41" s="550"/>
      <c r="AU41" s="550"/>
      <c r="AV41" s="550"/>
      <c r="AW41" s="550"/>
      <c r="AX41" s="550"/>
      <c r="AY41" s="551"/>
      <c r="AZ41" s="552">
        <v>142077</v>
      </c>
      <c r="BA41" s="569"/>
      <c r="BB41" s="569"/>
      <c r="BC41" s="569"/>
      <c r="BD41" s="553"/>
      <c r="BE41" s="553"/>
      <c r="BF41" s="570"/>
      <c r="BG41" s="343"/>
      <c r="BH41" s="344"/>
      <c r="BI41" s="344"/>
      <c r="BJ41" s="344"/>
      <c r="BK41" s="344"/>
      <c r="BL41" s="23"/>
      <c r="BM41" s="550" t="s">
        <v>351</v>
      </c>
      <c r="BN41" s="550"/>
      <c r="BO41" s="550"/>
      <c r="BP41" s="550"/>
      <c r="BQ41" s="550"/>
      <c r="BR41" s="550"/>
      <c r="BS41" s="550"/>
      <c r="BT41" s="550"/>
      <c r="BU41" s="551"/>
      <c r="BV41" s="552">
        <v>410</v>
      </c>
      <c r="BW41" s="569"/>
      <c r="BX41" s="569"/>
      <c r="BY41" s="569"/>
      <c r="BZ41" s="569"/>
      <c r="CA41" s="569"/>
      <c r="CB41" s="571"/>
      <c r="CD41" s="534" t="s">
        <v>397</v>
      </c>
      <c r="CE41" s="535"/>
      <c r="CF41" s="535"/>
      <c r="CG41" s="535"/>
      <c r="CH41" s="535"/>
      <c r="CI41" s="535"/>
      <c r="CJ41" s="535"/>
      <c r="CK41" s="535"/>
      <c r="CL41" s="535"/>
      <c r="CM41" s="535"/>
      <c r="CN41" s="535"/>
      <c r="CO41" s="535"/>
      <c r="CP41" s="535"/>
      <c r="CQ41" s="536"/>
      <c r="CR41" s="537" t="s">
        <v>144</v>
      </c>
      <c r="CS41" s="565"/>
      <c r="CT41" s="565"/>
      <c r="CU41" s="565"/>
      <c r="CV41" s="565"/>
      <c r="CW41" s="565"/>
      <c r="CX41" s="565"/>
      <c r="CY41" s="566"/>
      <c r="CZ41" s="539" t="s">
        <v>144</v>
      </c>
      <c r="DA41" s="567"/>
      <c r="DB41" s="567"/>
      <c r="DC41" s="568"/>
      <c r="DD41" s="542" t="s">
        <v>144</v>
      </c>
      <c r="DE41" s="565"/>
      <c r="DF41" s="565"/>
      <c r="DG41" s="565"/>
      <c r="DH41" s="565"/>
      <c r="DI41" s="565"/>
      <c r="DJ41" s="565"/>
      <c r="DK41" s="566"/>
      <c r="DL41" s="543"/>
      <c r="DM41" s="544"/>
      <c r="DN41" s="544"/>
      <c r="DO41" s="544"/>
      <c r="DP41" s="544"/>
      <c r="DQ41" s="544"/>
      <c r="DR41" s="544"/>
      <c r="DS41" s="544"/>
      <c r="DT41" s="544"/>
      <c r="DU41" s="544"/>
      <c r="DV41" s="545"/>
      <c r="DW41" s="546"/>
      <c r="DX41" s="547"/>
      <c r="DY41" s="547"/>
      <c r="DZ41" s="547"/>
      <c r="EA41" s="547"/>
      <c r="EB41" s="547"/>
      <c r="EC41" s="548"/>
    </row>
    <row r="42" spans="2:133" ht="11.25" customHeight="1" x14ac:dyDescent="0.15">
      <c r="B42" s="8" t="s">
        <v>398</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34" t="s">
        <v>399</v>
      </c>
      <c r="CE42" s="535"/>
      <c r="CF42" s="535"/>
      <c r="CG42" s="535"/>
      <c r="CH42" s="535"/>
      <c r="CI42" s="535"/>
      <c r="CJ42" s="535"/>
      <c r="CK42" s="535"/>
      <c r="CL42" s="535"/>
      <c r="CM42" s="535"/>
      <c r="CN42" s="535"/>
      <c r="CO42" s="535"/>
      <c r="CP42" s="535"/>
      <c r="CQ42" s="536"/>
      <c r="CR42" s="537">
        <v>910541</v>
      </c>
      <c r="CS42" s="365"/>
      <c r="CT42" s="365"/>
      <c r="CU42" s="365"/>
      <c r="CV42" s="365"/>
      <c r="CW42" s="365"/>
      <c r="CX42" s="365"/>
      <c r="CY42" s="538"/>
      <c r="CZ42" s="539">
        <v>27.2</v>
      </c>
      <c r="DA42" s="540"/>
      <c r="DB42" s="540"/>
      <c r="DC42" s="541"/>
      <c r="DD42" s="542">
        <v>165354</v>
      </c>
      <c r="DE42" s="365"/>
      <c r="DF42" s="365"/>
      <c r="DG42" s="365"/>
      <c r="DH42" s="365"/>
      <c r="DI42" s="365"/>
      <c r="DJ42" s="365"/>
      <c r="DK42" s="538"/>
      <c r="DL42" s="543"/>
      <c r="DM42" s="544"/>
      <c r="DN42" s="544"/>
      <c r="DO42" s="544"/>
      <c r="DP42" s="544"/>
      <c r="DQ42" s="544"/>
      <c r="DR42" s="544"/>
      <c r="DS42" s="544"/>
      <c r="DT42" s="544"/>
      <c r="DU42" s="544"/>
      <c r="DV42" s="545"/>
      <c r="DW42" s="546"/>
      <c r="DX42" s="547"/>
      <c r="DY42" s="547"/>
      <c r="DZ42" s="547"/>
      <c r="EA42" s="547"/>
      <c r="EB42" s="547"/>
      <c r="EC42" s="548"/>
    </row>
    <row r="43" spans="2:133" ht="11.25" customHeight="1" x14ac:dyDescent="0.15">
      <c r="B43" s="43" t="s">
        <v>179</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34" t="s">
        <v>244</v>
      </c>
      <c r="CE43" s="535"/>
      <c r="CF43" s="535"/>
      <c r="CG43" s="535"/>
      <c r="CH43" s="535"/>
      <c r="CI43" s="535"/>
      <c r="CJ43" s="535"/>
      <c r="CK43" s="535"/>
      <c r="CL43" s="535"/>
      <c r="CM43" s="535"/>
      <c r="CN43" s="535"/>
      <c r="CO43" s="535"/>
      <c r="CP43" s="535"/>
      <c r="CQ43" s="536"/>
      <c r="CR43" s="537" t="s">
        <v>144</v>
      </c>
      <c r="CS43" s="565"/>
      <c r="CT43" s="565"/>
      <c r="CU43" s="565"/>
      <c r="CV43" s="565"/>
      <c r="CW43" s="565"/>
      <c r="CX43" s="565"/>
      <c r="CY43" s="566"/>
      <c r="CZ43" s="539" t="s">
        <v>144</v>
      </c>
      <c r="DA43" s="567"/>
      <c r="DB43" s="567"/>
      <c r="DC43" s="568"/>
      <c r="DD43" s="542" t="s">
        <v>144</v>
      </c>
      <c r="DE43" s="565"/>
      <c r="DF43" s="565"/>
      <c r="DG43" s="565"/>
      <c r="DH43" s="565"/>
      <c r="DI43" s="565"/>
      <c r="DJ43" s="565"/>
      <c r="DK43" s="566"/>
      <c r="DL43" s="543"/>
      <c r="DM43" s="544"/>
      <c r="DN43" s="544"/>
      <c r="DO43" s="544"/>
      <c r="DP43" s="544"/>
      <c r="DQ43" s="544"/>
      <c r="DR43" s="544"/>
      <c r="DS43" s="544"/>
      <c r="DT43" s="544"/>
      <c r="DU43" s="544"/>
      <c r="DV43" s="545"/>
      <c r="DW43" s="546"/>
      <c r="DX43" s="547"/>
      <c r="DY43" s="547"/>
      <c r="DZ43" s="547"/>
      <c r="EA43" s="547"/>
      <c r="EB43" s="547"/>
      <c r="EC43" s="548"/>
    </row>
    <row r="44" spans="2:133" ht="11.25" customHeight="1" x14ac:dyDescent="0.15">
      <c r="B44" s="44" t="s">
        <v>342</v>
      </c>
      <c r="CD44" s="348" t="s">
        <v>367</v>
      </c>
      <c r="CE44" s="350"/>
      <c r="CF44" s="534" t="s">
        <v>176</v>
      </c>
      <c r="CG44" s="535"/>
      <c r="CH44" s="535"/>
      <c r="CI44" s="535"/>
      <c r="CJ44" s="535"/>
      <c r="CK44" s="535"/>
      <c r="CL44" s="535"/>
      <c r="CM44" s="535"/>
      <c r="CN44" s="535"/>
      <c r="CO44" s="535"/>
      <c r="CP44" s="535"/>
      <c r="CQ44" s="536"/>
      <c r="CR44" s="537">
        <v>868502</v>
      </c>
      <c r="CS44" s="365"/>
      <c r="CT44" s="365"/>
      <c r="CU44" s="365"/>
      <c r="CV44" s="365"/>
      <c r="CW44" s="365"/>
      <c r="CX44" s="365"/>
      <c r="CY44" s="538"/>
      <c r="CZ44" s="539">
        <v>26</v>
      </c>
      <c r="DA44" s="540"/>
      <c r="DB44" s="540"/>
      <c r="DC44" s="541"/>
      <c r="DD44" s="542">
        <v>133361</v>
      </c>
      <c r="DE44" s="365"/>
      <c r="DF44" s="365"/>
      <c r="DG44" s="365"/>
      <c r="DH44" s="365"/>
      <c r="DI44" s="365"/>
      <c r="DJ44" s="365"/>
      <c r="DK44" s="538"/>
      <c r="DL44" s="543"/>
      <c r="DM44" s="544"/>
      <c r="DN44" s="544"/>
      <c r="DO44" s="544"/>
      <c r="DP44" s="544"/>
      <c r="DQ44" s="544"/>
      <c r="DR44" s="544"/>
      <c r="DS44" s="544"/>
      <c r="DT44" s="544"/>
      <c r="DU44" s="544"/>
      <c r="DV44" s="545"/>
      <c r="DW44" s="546"/>
      <c r="DX44" s="547"/>
      <c r="DY44" s="547"/>
      <c r="DZ44" s="547"/>
      <c r="EA44" s="547"/>
      <c r="EB44" s="547"/>
      <c r="EC44" s="548"/>
    </row>
    <row r="45" spans="2:133" ht="11.25" customHeight="1" x14ac:dyDescent="0.15">
      <c r="CD45" s="351"/>
      <c r="CE45" s="353"/>
      <c r="CF45" s="534" t="s">
        <v>400</v>
      </c>
      <c r="CG45" s="535"/>
      <c r="CH45" s="535"/>
      <c r="CI45" s="535"/>
      <c r="CJ45" s="535"/>
      <c r="CK45" s="535"/>
      <c r="CL45" s="535"/>
      <c r="CM45" s="535"/>
      <c r="CN45" s="535"/>
      <c r="CO45" s="535"/>
      <c r="CP45" s="535"/>
      <c r="CQ45" s="536"/>
      <c r="CR45" s="537">
        <v>502587</v>
      </c>
      <c r="CS45" s="565"/>
      <c r="CT45" s="565"/>
      <c r="CU45" s="565"/>
      <c r="CV45" s="565"/>
      <c r="CW45" s="565"/>
      <c r="CX45" s="565"/>
      <c r="CY45" s="566"/>
      <c r="CZ45" s="539">
        <v>15</v>
      </c>
      <c r="DA45" s="567"/>
      <c r="DB45" s="567"/>
      <c r="DC45" s="568"/>
      <c r="DD45" s="542">
        <v>31508</v>
      </c>
      <c r="DE45" s="565"/>
      <c r="DF45" s="565"/>
      <c r="DG45" s="565"/>
      <c r="DH45" s="565"/>
      <c r="DI45" s="565"/>
      <c r="DJ45" s="565"/>
      <c r="DK45" s="566"/>
      <c r="DL45" s="543"/>
      <c r="DM45" s="544"/>
      <c r="DN45" s="544"/>
      <c r="DO45" s="544"/>
      <c r="DP45" s="544"/>
      <c r="DQ45" s="544"/>
      <c r="DR45" s="544"/>
      <c r="DS45" s="544"/>
      <c r="DT45" s="544"/>
      <c r="DU45" s="544"/>
      <c r="DV45" s="545"/>
      <c r="DW45" s="546"/>
      <c r="DX45" s="547"/>
      <c r="DY45" s="547"/>
      <c r="DZ45" s="547"/>
      <c r="EA45" s="547"/>
      <c r="EB45" s="547"/>
      <c r="EC45" s="548"/>
    </row>
    <row r="46" spans="2:133" ht="11.25" customHeight="1" x14ac:dyDescent="0.15">
      <c r="CD46" s="351"/>
      <c r="CE46" s="353"/>
      <c r="CF46" s="534" t="s">
        <v>250</v>
      </c>
      <c r="CG46" s="535"/>
      <c r="CH46" s="535"/>
      <c r="CI46" s="535"/>
      <c r="CJ46" s="535"/>
      <c r="CK46" s="535"/>
      <c r="CL46" s="535"/>
      <c r="CM46" s="535"/>
      <c r="CN46" s="535"/>
      <c r="CO46" s="535"/>
      <c r="CP46" s="535"/>
      <c r="CQ46" s="536"/>
      <c r="CR46" s="537">
        <v>365915</v>
      </c>
      <c r="CS46" s="365"/>
      <c r="CT46" s="365"/>
      <c r="CU46" s="365"/>
      <c r="CV46" s="365"/>
      <c r="CW46" s="365"/>
      <c r="CX46" s="365"/>
      <c r="CY46" s="538"/>
      <c r="CZ46" s="539">
        <v>10.9</v>
      </c>
      <c r="DA46" s="540"/>
      <c r="DB46" s="540"/>
      <c r="DC46" s="541"/>
      <c r="DD46" s="542">
        <v>101853</v>
      </c>
      <c r="DE46" s="365"/>
      <c r="DF46" s="365"/>
      <c r="DG46" s="365"/>
      <c r="DH46" s="365"/>
      <c r="DI46" s="365"/>
      <c r="DJ46" s="365"/>
      <c r="DK46" s="538"/>
      <c r="DL46" s="543"/>
      <c r="DM46" s="544"/>
      <c r="DN46" s="544"/>
      <c r="DO46" s="544"/>
      <c r="DP46" s="544"/>
      <c r="DQ46" s="544"/>
      <c r="DR46" s="544"/>
      <c r="DS46" s="544"/>
      <c r="DT46" s="544"/>
      <c r="DU46" s="544"/>
      <c r="DV46" s="545"/>
      <c r="DW46" s="546"/>
      <c r="DX46" s="547"/>
      <c r="DY46" s="547"/>
      <c r="DZ46" s="547"/>
      <c r="EA46" s="547"/>
      <c r="EB46" s="547"/>
      <c r="EC46" s="548"/>
    </row>
    <row r="47" spans="2:133" ht="11.25" customHeight="1" x14ac:dyDescent="0.15">
      <c r="CD47" s="351"/>
      <c r="CE47" s="353"/>
      <c r="CF47" s="534" t="s">
        <v>401</v>
      </c>
      <c r="CG47" s="535"/>
      <c r="CH47" s="535"/>
      <c r="CI47" s="535"/>
      <c r="CJ47" s="535"/>
      <c r="CK47" s="535"/>
      <c r="CL47" s="535"/>
      <c r="CM47" s="535"/>
      <c r="CN47" s="535"/>
      <c r="CO47" s="535"/>
      <c r="CP47" s="535"/>
      <c r="CQ47" s="536"/>
      <c r="CR47" s="537">
        <v>42039</v>
      </c>
      <c r="CS47" s="565"/>
      <c r="CT47" s="565"/>
      <c r="CU47" s="565"/>
      <c r="CV47" s="565"/>
      <c r="CW47" s="565"/>
      <c r="CX47" s="565"/>
      <c r="CY47" s="566"/>
      <c r="CZ47" s="539">
        <v>1.3</v>
      </c>
      <c r="DA47" s="567"/>
      <c r="DB47" s="567"/>
      <c r="DC47" s="568"/>
      <c r="DD47" s="542">
        <v>31993</v>
      </c>
      <c r="DE47" s="565"/>
      <c r="DF47" s="565"/>
      <c r="DG47" s="565"/>
      <c r="DH47" s="565"/>
      <c r="DI47" s="565"/>
      <c r="DJ47" s="565"/>
      <c r="DK47" s="566"/>
      <c r="DL47" s="543"/>
      <c r="DM47" s="544"/>
      <c r="DN47" s="544"/>
      <c r="DO47" s="544"/>
      <c r="DP47" s="544"/>
      <c r="DQ47" s="544"/>
      <c r="DR47" s="544"/>
      <c r="DS47" s="544"/>
      <c r="DT47" s="544"/>
      <c r="DU47" s="544"/>
      <c r="DV47" s="545"/>
      <c r="DW47" s="546"/>
      <c r="DX47" s="547"/>
      <c r="DY47" s="547"/>
      <c r="DZ47" s="547"/>
      <c r="EA47" s="547"/>
      <c r="EB47" s="547"/>
      <c r="EC47" s="548"/>
    </row>
    <row r="48" spans="2:133" x14ac:dyDescent="0.15">
      <c r="CD48" s="354"/>
      <c r="CE48" s="356"/>
      <c r="CF48" s="534" t="s">
        <v>59</v>
      </c>
      <c r="CG48" s="535"/>
      <c r="CH48" s="535"/>
      <c r="CI48" s="535"/>
      <c r="CJ48" s="535"/>
      <c r="CK48" s="535"/>
      <c r="CL48" s="535"/>
      <c r="CM48" s="535"/>
      <c r="CN48" s="535"/>
      <c r="CO48" s="535"/>
      <c r="CP48" s="535"/>
      <c r="CQ48" s="536"/>
      <c r="CR48" s="537" t="s">
        <v>144</v>
      </c>
      <c r="CS48" s="365"/>
      <c r="CT48" s="365"/>
      <c r="CU48" s="365"/>
      <c r="CV48" s="365"/>
      <c r="CW48" s="365"/>
      <c r="CX48" s="365"/>
      <c r="CY48" s="538"/>
      <c r="CZ48" s="539" t="s">
        <v>144</v>
      </c>
      <c r="DA48" s="540"/>
      <c r="DB48" s="540"/>
      <c r="DC48" s="541"/>
      <c r="DD48" s="542" t="s">
        <v>144</v>
      </c>
      <c r="DE48" s="365"/>
      <c r="DF48" s="365"/>
      <c r="DG48" s="365"/>
      <c r="DH48" s="365"/>
      <c r="DI48" s="365"/>
      <c r="DJ48" s="365"/>
      <c r="DK48" s="538"/>
      <c r="DL48" s="543"/>
      <c r="DM48" s="544"/>
      <c r="DN48" s="544"/>
      <c r="DO48" s="544"/>
      <c r="DP48" s="544"/>
      <c r="DQ48" s="544"/>
      <c r="DR48" s="544"/>
      <c r="DS48" s="544"/>
      <c r="DT48" s="544"/>
      <c r="DU48" s="544"/>
      <c r="DV48" s="545"/>
      <c r="DW48" s="546"/>
      <c r="DX48" s="547"/>
      <c r="DY48" s="547"/>
      <c r="DZ48" s="547"/>
      <c r="EA48" s="547"/>
      <c r="EB48" s="547"/>
      <c r="EC48" s="548"/>
    </row>
    <row r="49" spans="82:133" ht="11.25" customHeight="1" x14ac:dyDescent="0.15">
      <c r="CD49" s="549" t="s">
        <v>6</v>
      </c>
      <c r="CE49" s="550"/>
      <c r="CF49" s="550"/>
      <c r="CG49" s="550"/>
      <c r="CH49" s="550"/>
      <c r="CI49" s="550"/>
      <c r="CJ49" s="550"/>
      <c r="CK49" s="550"/>
      <c r="CL49" s="550"/>
      <c r="CM49" s="550"/>
      <c r="CN49" s="550"/>
      <c r="CO49" s="550"/>
      <c r="CP49" s="550"/>
      <c r="CQ49" s="551"/>
      <c r="CR49" s="552">
        <v>3346156</v>
      </c>
      <c r="CS49" s="553"/>
      <c r="CT49" s="553"/>
      <c r="CU49" s="553"/>
      <c r="CV49" s="553"/>
      <c r="CW49" s="553"/>
      <c r="CX49" s="553"/>
      <c r="CY49" s="554"/>
      <c r="CZ49" s="555">
        <v>100</v>
      </c>
      <c r="DA49" s="556"/>
      <c r="DB49" s="556"/>
      <c r="DC49" s="557"/>
      <c r="DD49" s="558">
        <v>2148715</v>
      </c>
      <c r="DE49" s="553"/>
      <c r="DF49" s="553"/>
      <c r="DG49" s="553"/>
      <c r="DH49" s="553"/>
      <c r="DI49" s="553"/>
      <c r="DJ49" s="553"/>
      <c r="DK49" s="554"/>
      <c r="DL49" s="559"/>
      <c r="DM49" s="560"/>
      <c r="DN49" s="560"/>
      <c r="DO49" s="560"/>
      <c r="DP49" s="560"/>
      <c r="DQ49" s="560"/>
      <c r="DR49" s="560"/>
      <c r="DS49" s="560"/>
      <c r="DT49" s="560"/>
      <c r="DU49" s="560"/>
      <c r="DV49" s="561"/>
      <c r="DW49" s="562"/>
      <c r="DX49" s="563"/>
      <c r="DY49" s="563"/>
      <c r="DZ49" s="563"/>
      <c r="EA49" s="563"/>
      <c r="EB49" s="563"/>
      <c r="EC49" s="564"/>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7"/>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9" customWidth="1"/>
    <col min="131" max="131" width="1.625" style="49" customWidth="1"/>
    <col min="132" max="132" width="9" style="49" hidden="1" customWidth="1"/>
    <col min="133" max="16384" width="9"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402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60" t="s">
        <v>273</v>
      </c>
      <c r="DK2" s="961"/>
      <c r="DL2" s="961"/>
      <c r="DM2" s="961"/>
      <c r="DN2" s="961"/>
      <c r="DO2" s="962"/>
      <c r="DP2" s="68"/>
      <c r="DQ2" s="960" t="s">
        <v>274</v>
      </c>
      <c r="DR2" s="961"/>
      <c r="DS2" s="961"/>
      <c r="DT2" s="961"/>
      <c r="DU2" s="961"/>
      <c r="DV2" s="961"/>
      <c r="DW2" s="961"/>
      <c r="DX2" s="961"/>
      <c r="DY2" s="961"/>
      <c r="DZ2" s="962"/>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951" t="s">
        <v>297</v>
      </c>
      <c r="B4" s="951"/>
      <c r="C4" s="951"/>
      <c r="D4" s="951"/>
      <c r="E4" s="951"/>
      <c r="F4" s="951"/>
      <c r="G4" s="951"/>
      <c r="H4" s="951"/>
      <c r="I4" s="951"/>
      <c r="J4" s="951"/>
      <c r="K4" s="951"/>
      <c r="L4" s="951"/>
      <c r="M4" s="951"/>
      <c r="N4" s="951"/>
      <c r="O4" s="951"/>
      <c r="P4" s="951"/>
      <c r="Q4" s="951"/>
      <c r="R4" s="951"/>
      <c r="S4" s="951"/>
      <c r="T4" s="951"/>
      <c r="U4" s="951"/>
      <c r="V4" s="951"/>
      <c r="W4" s="951"/>
      <c r="X4" s="951"/>
      <c r="Y4" s="951"/>
      <c r="Z4" s="951"/>
      <c r="AA4" s="951"/>
      <c r="AB4" s="951"/>
      <c r="AC4" s="951"/>
      <c r="AD4" s="951"/>
      <c r="AE4" s="951"/>
      <c r="AF4" s="951"/>
      <c r="AG4" s="951"/>
      <c r="AH4" s="951"/>
      <c r="AI4" s="951"/>
      <c r="AJ4" s="951"/>
      <c r="AK4" s="951"/>
      <c r="AL4" s="951"/>
      <c r="AM4" s="951"/>
      <c r="AN4" s="951"/>
      <c r="AO4" s="951"/>
      <c r="AP4" s="951"/>
      <c r="AQ4" s="951"/>
      <c r="AR4" s="951"/>
      <c r="AS4" s="951"/>
      <c r="AT4" s="951"/>
      <c r="AU4" s="951"/>
      <c r="AV4" s="951"/>
      <c r="AW4" s="951"/>
      <c r="AX4" s="951"/>
      <c r="AY4" s="951"/>
      <c r="AZ4" s="62"/>
      <c r="BA4" s="62"/>
      <c r="BB4" s="62"/>
      <c r="BC4" s="62"/>
      <c r="BD4" s="62"/>
      <c r="BE4" s="80"/>
      <c r="BF4" s="80"/>
      <c r="BG4" s="80"/>
      <c r="BH4" s="80"/>
      <c r="BI4" s="80"/>
      <c r="BJ4" s="80"/>
      <c r="BK4" s="80"/>
      <c r="BL4" s="80"/>
      <c r="BM4" s="80"/>
      <c r="BN4" s="80"/>
      <c r="BO4" s="80"/>
      <c r="BP4" s="80"/>
      <c r="BQ4" s="62" t="s">
        <v>404</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639" t="s">
        <v>405</v>
      </c>
      <c r="B5" s="640"/>
      <c r="C5" s="640"/>
      <c r="D5" s="640"/>
      <c r="E5" s="640"/>
      <c r="F5" s="640"/>
      <c r="G5" s="640"/>
      <c r="H5" s="640"/>
      <c r="I5" s="640"/>
      <c r="J5" s="640"/>
      <c r="K5" s="640"/>
      <c r="L5" s="640"/>
      <c r="M5" s="640"/>
      <c r="N5" s="640"/>
      <c r="O5" s="640"/>
      <c r="P5" s="641"/>
      <c r="Q5" s="631" t="s">
        <v>223</v>
      </c>
      <c r="R5" s="632"/>
      <c r="S5" s="632"/>
      <c r="T5" s="632"/>
      <c r="U5" s="633"/>
      <c r="V5" s="631" t="s">
        <v>96</v>
      </c>
      <c r="W5" s="632"/>
      <c r="X5" s="632"/>
      <c r="Y5" s="632"/>
      <c r="Z5" s="633"/>
      <c r="AA5" s="631" t="s">
        <v>406</v>
      </c>
      <c r="AB5" s="632"/>
      <c r="AC5" s="632"/>
      <c r="AD5" s="632"/>
      <c r="AE5" s="632"/>
      <c r="AF5" s="721" t="s">
        <v>133</v>
      </c>
      <c r="AG5" s="632"/>
      <c r="AH5" s="632"/>
      <c r="AI5" s="632"/>
      <c r="AJ5" s="637"/>
      <c r="AK5" s="632" t="s">
        <v>389</v>
      </c>
      <c r="AL5" s="632"/>
      <c r="AM5" s="632"/>
      <c r="AN5" s="632"/>
      <c r="AO5" s="633"/>
      <c r="AP5" s="631" t="s">
        <v>146</v>
      </c>
      <c r="AQ5" s="632"/>
      <c r="AR5" s="632"/>
      <c r="AS5" s="632"/>
      <c r="AT5" s="633"/>
      <c r="AU5" s="631" t="s">
        <v>14</v>
      </c>
      <c r="AV5" s="632"/>
      <c r="AW5" s="632"/>
      <c r="AX5" s="632"/>
      <c r="AY5" s="637"/>
      <c r="AZ5" s="71"/>
      <c r="BA5" s="71"/>
      <c r="BB5" s="71"/>
      <c r="BC5" s="71"/>
      <c r="BD5" s="71"/>
      <c r="BE5" s="83"/>
      <c r="BF5" s="83"/>
      <c r="BG5" s="83"/>
      <c r="BH5" s="83"/>
      <c r="BI5" s="83"/>
      <c r="BJ5" s="83"/>
      <c r="BK5" s="83"/>
      <c r="BL5" s="83"/>
      <c r="BM5" s="83"/>
      <c r="BN5" s="83"/>
      <c r="BO5" s="83"/>
      <c r="BP5" s="83"/>
      <c r="BQ5" s="639" t="s">
        <v>270</v>
      </c>
      <c r="BR5" s="640"/>
      <c r="BS5" s="640"/>
      <c r="BT5" s="640"/>
      <c r="BU5" s="640"/>
      <c r="BV5" s="640"/>
      <c r="BW5" s="640"/>
      <c r="BX5" s="640"/>
      <c r="BY5" s="640"/>
      <c r="BZ5" s="640"/>
      <c r="CA5" s="640"/>
      <c r="CB5" s="640"/>
      <c r="CC5" s="640"/>
      <c r="CD5" s="640"/>
      <c r="CE5" s="640"/>
      <c r="CF5" s="640"/>
      <c r="CG5" s="641"/>
      <c r="CH5" s="631" t="s">
        <v>345</v>
      </c>
      <c r="CI5" s="632"/>
      <c r="CJ5" s="632"/>
      <c r="CK5" s="632"/>
      <c r="CL5" s="633"/>
      <c r="CM5" s="631" t="s">
        <v>407</v>
      </c>
      <c r="CN5" s="632"/>
      <c r="CO5" s="632"/>
      <c r="CP5" s="632"/>
      <c r="CQ5" s="633"/>
      <c r="CR5" s="631" t="s">
        <v>152</v>
      </c>
      <c r="CS5" s="632"/>
      <c r="CT5" s="632"/>
      <c r="CU5" s="632"/>
      <c r="CV5" s="633"/>
      <c r="CW5" s="631" t="s">
        <v>368</v>
      </c>
      <c r="CX5" s="632"/>
      <c r="CY5" s="632"/>
      <c r="CZ5" s="632"/>
      <c r="DA5" s="633"/>
      <c r="DB5" s="631" t="s">
        <v>410</v>
      </c>
      <c r="DC5" s="632"/>
      <c r="DD5" s="632"/>
      <c r="DE5" s="632"/>
      <c r="DF5" s="633"/>
      <c r="DG5" s="972" t="s">
        <v>411</v>
      </c>
      <c r="DH5" s="973"/>
      <c r="DI5" s="973"/>
      <c r="DJ5" s="973"/>
      <c r="DK5" s="974"/>
      <c r="DL5" s="972" t="s">
        <v>412</v>
      </c>
      <c r="DM5" s="973"/>
      <c r="DN5" s="973"/>
      <c r="DO5" s="973"/>
      <c r="DP5" s="974"/>
      <c r="DQ5" s="631" t="s">
        <v>413</v>
      </c>
      <c r="DR5" s="632"/>
      <c r="DS5" s="632"/>
      <c r="DT5" s="632"/>
      <c r="DU5" s="633"/>
      <c r="DV5" s="631" t="s">
        <v>14</v>
      </c>
      <c r="DW5" s="632"/>
      <c r="DX5" s="632"/>
      <c r="DY5" s="632"/>
      <c r="DZ5" s="637"/>
      <c r="EA5" s="80"/>
    </row>
    <row r="6" spans="1:131" s="52" customFormat="1" ht="26.25" customHeight="1" x14ac:dyDescent="0.15">
      <c r="A6" s="642"/>
      <c r="B6" s="643"/>
      <c r="C6" s="643"/>
      <c r="D6" s="643"/>
      <c r="E6" s="643"/>
      <c r="F6" s="643"/>
      <c r="G6" s="643"/>
      <c r="H6" s="643"/>
      <c r="I6" s="643"/>
      <c r="J6" s="643"/>
      <c r="K6" s="643"/>
      <c r="L6" s="643"/>
      <c r="M6" s="643"/>
      <c r="N6" s="643"/>
      <c r="O6" s="643"/>
      <c r="P6" s="644"/>
      <c r="Q6" s="634"/>
      <c r="R6" s="635"/>
      <c r="S6" s="635"/>
      <c r="T6" s="635"/>
      <c r="U6" s="636"/>
      <c r="V6" s="634"/>
      <c r="W6" s="635"/>
      <c r="X6" s="635"/>
      <c r="Y6" s="635"/>
      <c r="Z6" s="636"/>
      <c r="AA6" s="634"/>
      <c r="AB6" s="635"/>
      <c r="AC6" s="635"/>
      <c r="AD6" s="635"/>
      <c r="AE6" s="635"/>
      <c r="AF6" s="722"/>
      <c r="AG6" s="635"/>
      <c r="AH6" s="635"/>
      <c r="AI6" s="635"/>
      <c r="AJ6" s="638"/>
      <c r="AK6" s="635"/>
      <c r="AL6" s="635"/>
      <c r="AM6" s="635"/>
      <c r="AN6" s="635"/>
      <c r="AO6" s="636"/>
      <c r="AP6" s="634"/>
      <c r="AQ6" s="635"/>
      <c r="AR6" s="635"/>
      <c r="AS6" s="635"/>
      <c r="AT6" s="636"/>
      <c r="AU6" s="634"/>
      <c r="AV6" s="635"/>
      <c r="AW6" s="635"/>
      <c r="AX6" s="635"/>
      <c r="AY6" s="638"/>
      <c r="AZ6" s="62"/>
      <c r="BA6" s="62"/>
      <c r="BB6" s="62"/>
      <c r="BC6" s="62"/>
      <c r="BD6" s="62"/>
      <c r="BE6" s="80"/>
      <c r="BF6" s="80"/>
      <c r="BG6" s="80"/>
      <c r="BH6" s="80"/>
      <c r="BI6" s="80"/>
      <c r="BJ6" s="80"/>
      <c r="BK6" s="80"/>
      <c r="BL6" s="80"/>
      <c r="BM6" s="80"/>
      <c r="BN6" s="80"/>
      <c r="BO6" s="80"/>
      <c r="BP6" s="80"/>
      <c r="BQ6" s="642"/>
      <c r="BR6" s="643"/>
      <c r="BS6" s="643"/>
      <c r="BT6" s="643"/>
      <c r="BU6" s="643"/>
      <c r="BV6" s="643"/>
      <c r="BW6" s="643"/>
      <c r="BX6" s="643"/>
      <c r="BY6" s="643"/>
      <c r="BZ6" s="643"/>
      <c r="CA6" s="643"/>
      <c r="CB6" s="643"/>
      <c r="CC6" s="643"/>
      <c r="CD6" s="643"/>
      <c r="CE6" s="643"/>
      <c r="CF6" s="643"/>
      <c r="CG6" s="644"/>
      <c r="CH6" s="634"/>
      <c r="CI6" s="635"/>
      <c r="CJ6" s="635"/>
      <c r="CK6" s="635"/>
      <c r="CL6" s="636"/>
      <c r="CM6" s="634"/>
      <c r="CN6" s="635"/>
      <c r="CO6" s="635"/>
      <c r="CP6" s="635"/>
      <c r="CQ6" s="636"/>
      <c r="CR6" s="634"/>
      <c r="CS6" s="635"/>
      <c r="CT6" s="635"/>
      <c r="CU6" s="635"/>
      <c r="CV6" s="636"/>
      <c r="CW6" s="634"/>
      <c r="CX6" s="635"/>
      <c r="CY6" s="635"/>
      <c r="CZ6" s="635"/>
      <c r="DA6" s="636"/>
      <c r="DB6" s="634"/>
      <c r="DC6" s="635"/>
      <c r="DD6" s="635"/>
      <c r="DE6" s="635"/>
      <c r="DF6" s="636"/>
      <c r="DG6" s="975"/>
      <c r="DH6" s="976"/>
      <c r="DI6" s="976"/>
      <c r="DJ6" s="976"/>
      <c r="DK6" s="977"/>
      <c r="DL6" s="975"/>
      <c r="DM6" s="976"/>
      <c r="DN6" s="976"/>
      <c r="DO6" s="976"/>
      <c r="DP6" s="977"/>
      <c r="DQ6" s="634"/>
      <c r="DR6" s="635"/>
      <c r="DS6" s="635"/>
      <c r="DT6" s="635"/>
      <c r="DU6" s="636"/>
      <c r="DV6" s="634"/>
      <c r="DW6" s="635"/>
      <c r="DX6" s="635"/>
      <c r="DY6" s="635"/>
      <c r="DZ6" s="638"/>
      <c r="EA6" s="80"/>
    </row>
    <row r="7" spans="1:131" s="52" customFormat="1" ht="26.25" customHeight="1" x14ac:dyDescent="0.15">
      <c r="A7" s="57">
        <v>1</v>
      </c>
      <c r="B7" s="914" t="s">
        <v>369</v>
      </c>
      <c r="C7" s="915"/>
      <c r="D7" s="915"/>
      <c r="E7" s="915"/>
      <c r="F7" s="915"/>
      <c r="G7" s="915"/>
      <c r="H7" s="915"/>
      <c r="I7" s="915"/>
      <c r="J7" s="915"/>
      <c r="K7" s="915"/>
      <c r="L7" s="915"/>
      <c r="M7" s="915"/>
      <c r="N7" s="915"/>
      <c r="O7" s="915"/>
      <c r="P7" s="916"/>
      <c r="Q7" s="917">
        <v>3684</v>
      </c>
      <c r="R7" s="918"/>
      <c r="S7" s="918"/>
      <c r="T7" s="918"/>
      <c r="U7" s="918"/>
      <c r="V7" s="918">
        <v>3345</v>
      </c>
      <c r="W7" s="918"/>
      <c r="X7" s="918"/>
      <c r="Y7" s="918"/>
      <c r="Z7" s="918"/>
      <c r="AA7" s="918">
        <v>340</v>
      </c>
      <c r="AB7" s="918"/>
      <c r="AC7" s="918"/>
      <c r="AD7" s="918"/>
      <c r="AE7" s="963"/>
      <c r="AF7" s="964">
        <v>301</v>
      </c>
      <c r="AG7" s="965"/>
      <c r="AH7" s="965"/>
      <c r="AI7" s="965"/>
      <c r="AJ7" s="966"/>
      <c r="AK7" s="967">
        <v>69</v>
      </c>
      <c r="AL7" s="918"/>
      <c r="AM7" s="918"/>
      <c r="AN7" s="918"/>
      <c r="AO7" s="918"/>
      <c r="AP7" s="918">
        <v>2122</v>
      </c>
      <c r="AQ7" s="918"/>
      <c r="AR7" s="918"/>
      <c r="AS7" s="918"/>
      <c r="AT7" s="918"/>
      <c r="AU7" s="919"/>
      <c r="AV7" s="919"/>
      <c r="AW7" s="919"/>
      <c r="AX7" s="919"/>
      <c r="AY7" s="920"/>
      <c r="AZ7" s="62"/>
      <c r="BA7" s="62"/>
      <c r="BB7" s="62"/>
      <c r="BC7" s="62"/>
      <c r="BD7" s="62"/>
      <c r="BE7" s="80"/>
      <c r="BF7" s="80"/>
      <c r="BG7" s="80"/>
      <c r="BH7" s="80"/>
      <c r="BI7" s="80"/>
      <c r="BJ7" s="80"/>
      <c r="BK7" s="80"/>
      <c r="BL7" s="80"/>
      <c r="BM7" s="80"/>
      <c r="BN7" s="80"/>
      <c r="BO7" s="80"/>
      <c r="BP7" s="80"/>
      <c r="BQ7" s="57">
        <v>1</v>
      </c>
      <c r="BR7" s="85"/>
      <c r="BS7" s="914" t="s">
        <v>423</v>
      </c>
      <c r="BT7" s="915"/>
      <c r="BU7" s="915"/>
      <c r="BV7" s="915"/>
      <c r="BW7" s="915"/>
      <c r="BX7" s="915"/>
      <c r="BY7" s="915"/>
      <c r="BZ7" s="915"/>
      <c r="CA7" s="915"/>
      <c r="CB7" s="915"/>
      <c r="CC7" s="915"/>
      <c r="CD7" s="915"/>
      <c r="CE7" s="915"/>
      <c r="CF7" s="915"/>
      <c r="CG7" s="916"/>
      <c r="CH7" s="968">
        <v>1</v>
      </c>
      <c r="CI7" s="969"/>
      <c r="CJ7" s="969"/>
      <c r="CK7" s="969"/>
      <c r="CL7" s="970"/>
      <c r="CM7" s="968">
        <v>36</v>
      </c>
      <c r="CN7" s="969"/>
      <c r="CO7" s="969"/>
      <c r="CP7" s="969"/>
      <c r="CQ7" s="970"/>
      <c r="CR7" s="968">
        <v>5</v>
      </c>
      <c r="CS7" s="969"/>
      <c r="CT7" s="969"/>
      <c r="CU7" s="969"/>
      <c r="CV7" s="970"/>
      <c r="CW7" s="968" t="s">
        <v>144</v>
      </c>
      <c r="CX7" s="969"/>
      <c r="CY7" s="969"/>
      <c r="CZ7" s="969"/>
      <c r="DA7" s="970"/>
      <c r="DB7" s="968" t="s">
        <v>144</v>
      </c>
      <c r="DC7" s="969"/>
      <c r="DD7" s="969"/>
      <c r="DE7" s="969"/>
      <c r="DF7" s="970"/>
      <c r="DG7" s="968" t="s">
        <v>144</v>
      </c>
      <c r="DH7" s="969"/>
      <c r="DI7" s="969"/>
      <c r="DJ7" s="969"/>
      <c r="DK7" s="970"/>
      <c r="DL7" s="968" t="s">
        <v>144</v>
      </c>
      <c r="DM7" s="969"/>
      <c r="DN7" s="969"/>
      <c r="DO7" s="969"/>
      <c r="DP7" s="970"/>
      <c r="DQ7" s="968" t="s">
        <v>144</v>
      </c>
      <c r="DR7" s="969"/>
      <c r="DS7" s="969"/>
      <c r="DT7" s="969"/>
      <c r="DU7" s="970"/>
      <c r="DV7" s="914"/>
      <c r="DW7" s="915"/>
      <c r="DX7" s="915"/>
      <c r="DY7" s="915"/>
      <c r="DZ7" s="971"/>
      <c r="EA7" s="80"/>
    </row>
    <row r="8" spans="1:131" s="52" customFormat="1" ht="26.25" customHeight="1" x14ac:dyDescent="0.15">
      <c r="A8" s="58">
        <v>2</v>
      </c>
      <c r="B8" s="903" t="s">
        <v>414</v>
      </c>
      <c r="C8" s="904"/>
      <c r="D8" s="904"/>
      <c r="E8" s="904"/>
      <c r="F8" s="904"/>
      <c r="G8" s="904"/>
      <c r="H8" s="904"/>
      <c r="I8" s="904"/>
      <c r="J8" s="904"/>
      <c r="K8" s="904"/>
      <c r="L8" s="904"/>
      <c r="M8" s="904"/>
      <c r="N8" s="904"/>
      <c r="O8" s="904"/>
      <c r="P8" s="905"/>
      <c r="Q8" s="906">
        <v>33</v>
      </c>
      <c r="R8" s="907"/>
      <c r="S8" s="907"/>
      <c r="T8" s="907"/>
      <c r="U8" s="907"/>
      <c r="V8" s="907">
        <v>32</v>
      </c>
      <c r="W8" s="907"/>
      <c r="X8" s="907"/>
      <c r="Y8" s="907"/>
      <c r="Z8" s="907"/>
      <c r="AA8" s="907">
        <v>1</v>
      </c>
      <c r="AB8" s="907"/>
      <c r="AC8" s="907"/>
      <c r="AD8" s="907"/>
      <c r="AE8" s="913"/>
      <c r="AF8" s="933">
        <v>1</v>
      </c>
      <c r="AG8" s="911"/>
      <c r="AH8" s="911"/>
      <c r="AI8" s="911"/>
      <c r="AJ8" s="934"/>
      <c r="AK8" s="912">
        <v>31</v>
      </c>
      <c r="AL8" s="907"/>
      <c r="AM8" s="907"/>
      <c r="AN8" s="907"/>
      <c r="AO8" s="907"/>
      <c r="AP8" s="907" t="s">
        <v>144</v>
      </c>
      <c r="AQ8" s="907"/>
      <c r="AR8" s="907"/>
      <c r="AS8" s="907"/>
      <c r="AT8" s="907"/>
      <c r="AU8" s="908"/>
      <c r="AV8" s="908"/>
      <c r="AW8" s="908"/>
      <c r="AX8" s="908"/>
      <c r="AY8" s="909"/>
      <c r="AZ8" s="62"/>
      <c r="BA8" s="62"/>
      <c r="BB8" s="62"/>
      <c r="BC8" s="62"/>
      <c r="BD8" s="62"/>
      <c r="BE8" s="80"/>
      <c r="BF8" s="80"/>
      <c r="BG8" s="80"/>
      <c r="BH8" s="80"/>
      <c r="BI8" s="80"/>
      <c r="BJ8" s="80"/>
      <c r="BK8" s="80"/>
      <c r="BL8" s="80"/>
      <c r="BM8" s="80"/>
      <c r="BN8" s="80"/>
      <c r="BO8" s="80"/>
      <c r="BP8" s="80"/>
      <c r="BQ8" s="58">
        <v>2</v>
      </c>
      <c r="BR8" s="86"/>
      <c r="BS8" s="903" t="s">
        <v>474</v>
      </c>
      <c r="BT8" s="904"/>
      <c r="BU8" s="904"/>
      <c r="BV8" s="904"/>
      <c r="BW8" s="904"/>
      <c r="BX8" s="904"/>
      <c r="BY8" s="904"/>
      <c r="BZ8" s="904"/>
      <c r="CA8" s="904"/>
      <c r="CB8" s="904"/>
      <c r="CC8" s="904"/>
      <c r="CD8" s="904"/>
      <c r="CE8" s="904"/>
      <c r="CF8" s="904"/>
      <c r="CG8" s="905"/>
      <c r="CH8" s="910">
        <v>2</v>
      </c>
      <c r="CI8" s="911"/>
      <c r="CJ8" s="911"/>
      <c r="CK8" s="911"/>
      <c r="CL8" s="921"/>
      <c r="CM8" s="910">
        <v>9</v>
      </c>
      <c r="CN8" s="911"/>
      <c r="CO8" s="911"/>
      <c r="CP8" s="911"/>
      <c r="CQ8" s="921"/>
      <c r="CR8" s="910">
        <v>1</v>
      </c>
      <c r="CS8" s="911"/>
      <c r="CT8" s="911"/>
      <c r="CU8" s="911"/>
      <c r="CV8" s="921"/>
      <c r="CW8" s="910">
        <v>4</v>
      </c>
      <c r="CX8" s="911"/>
      <c r="CY8" s="911"/>
      <c r="CZ8" s="911"/>
      <c r="DA8" s="921"/>
      <c r="DB8" s="910" t="s">
        <v>144</v>
      </c>
      <c r="DC8" s="911"/>
      <c r="DD8" s="911"/>
      <c r="DE8" s="911"/>
      <c r="DF8" s="921"/>
      <c r="DG8" s="910" t="s">
        <v>144</v>
      </c>
      <c r="DH8" s="911"/>
      <c r="DI8" s="911"/>
      <c r="DJ8" s="911"/>
      <c r="DK8" s="921"/>
      <c r="DL8" s="910" t="s">
        <v>144</v>
      </c>
      <c r="DM8" s="911"/>
      <c r="DN8" s="911"/>
      <c r="DO8" s="911"/>
      <c r="DP8" s="921"/>
      <c r="DQ8" s="910" t="s">
        <v>144</v>
      </c>
      <c r="DR8" s="911"/>
      <c r="DS8" s="911"/>
      <c r="DT8" s="911"/>
      <c r="DU8" s="921"/>
      <c r="DV8" s="903"/>
      <c r="DW8" s="904"/>
      <c r="DX8" s="904"/>
      <c r="DY8" s="904"/>
      <c r="DZ8" s="922"/>
      <c r="EA8" s="80"/>
    </row>
    <row r="9" spans="1:131" s="52" customFormat="1" ht="26.25" customHeight="1" x14ac:dyDescent="0.15">
      <c r="A9" s="58">
        <v>3</v>
      </c>
      <c r="B9" s="903"/>
      <c r="C9" s="904"/>
      <c r="D9" s="904"/>
      <c r="E9" s="904"/>
      <c r="F9" s="904"/>
      <c r="G9" s="904"/>
      <c r="H9" s="904"/>
      <c r="I9" s="904"/>
      <c r="J9" s="904"/>
      <c r="K9" s="904"/>
      <c r="L9" s="904"/>
      <c r="M9" s="904"/>
      <c r="N9" s="904"/>
      <c r="O9" s="904"/>
      <c r="P9" s="905"/>
      <c r="Q9" s="906"/>
      <c r="R9" s="907"/>
      <c r="S9" s="907"/>
      <c r="T9" s="907"/>
      <c r="U9" s="907"/>
      <c r="V9" s="907"/>
      <c r="W9" s="907"/>
      <c r="X9" s="907"/>
      <c r="Y9" s="907"/>
      <c r="Z9" s="907"/>
      <c r="AA9" s="907"/>
      <c r="AB9" s="907"/>
      <c r="AC9" s="907"/>
      <c r="AD9" s="907"/>
      <c r="AE9" s="913"/>
      <c r="AF9" s="933"/>
      <c r="AG9" s="911"/>
      <c r="AH9" s="911"/>
      <c r="AI9" s="911"/>
      <c r="AJ9" s="934"/>
      <c r="AK9" s="912"/>
      <c r="AL9" s="907"/>
      <c r="AM9" s="907"/>
      <c r="AN9" s="907"/>
      <c r="AO9" s="907"/>
      <c r="AP9" s="907"/>
      <c r="AQ9" s="907"/>
      <c r="AR9" s="907"/>
      <c r="AS9" s="907"/>
      <c r="AT9" s="907"/>
      <c r="AU9" s="908"/>
      <c r="AV9" s="908"/>
      <c r="AW9" s="908"/>
      <c r="AX9" s="908"/>
      <c r="AY9" s="909"/>
      <c r="AZ9" s="62"/>
      <c r="BA9" s="62"/>
      <c r="BB9" s="62"/>
      <c r="BC9" s="62"/>
      <c r="BD9" s="62"/>
      <c r="BE9" s="80"/>
      <c r="BF9" s="80"/>
      <c r="BG9" s="80"/>
      <c r="BH9" s="80"/>
      <c r="BI9" s="80"/>
      <c r="BJ9" s="80"/>
      <c r="BK9" s="80"/>
      <c r="BL9" s="80"/>
      <c r="BM9" s="80"/>
      <c r="BN9" s="80"/>
      <c r="BO9" s="80"/>
      <c r="BP9" s="80"/>
      <c r="BQ9" s="58">
        <v>3</v>
      </c>
      <c r="BR9" s="86"/>
      <c r="BS9" s="903"/>
      <c r="BT9" s="904"/>
      <c r="BU9" s="904"/>
      <c r="BV9" s="904"/>
      <c r="BW9" s="904"/>
      <c r="BX9" s="904"/>
      <c r="BY9" s="904"/>
      <c r="BZ9" s="904"/>
      <c r="CA9" s="904"/>
      <c r="CB9" s="904"/>
      <c r="CC9" s="904"/>
      <c r="CD9" s="904"/>
      <c r="CE9" s="904"/>
      <c r="CF9" s="904"/>
      <c r="CG9" s="905"/>
      <c r="CH9" s="910"/>
      <c r="CI9" s="911"/>
      <c r="CJ9" s="911"/>
      <c r="CK9" s="911"/>
      <c r="CL9" s="921"/>
      <c r="CM9" s="910"/>
      <c r="CN9" s="911"/>
      <c r="CO9" s="911"/>
      <c r="CP9" s="911"/>
      <c r="CQ9" s="921"/>
      <c r="CR9" s="910"/>
      <c r="CS9" s="911"/>
      <c r="CT9" s="911"/>
      <c r="CU9" s="911"/>
      <c r="CV9" s="921"/>
      <c r="CW9" s="910"/>
      <c r="CX9" s="911"/>
      <c r="CY9" s="911"/>
      <c r="CZ9" s="911"/>
      <c r="DA9" s="921"/>
      <c r="DB9" s="910"/>
      <c r="DC9" s="911"/>
      <c r="DD9" s="911"/>
      <c r="DE9" s="911"/>
      <c r="DF9" s="921"/>
      <c r="DG9" s="910"/>
      <c r="DH9" s="911"/>
      <c r="DI9" s="911"/>
      <c r="DJ9" s="911"/>
      <c r="DK9" s="921"/>
      <c r="DL9" s="910"/>
      <c r="DM9" s="911"/>
      <c r="DN9" s="911"/>
      <c r="DO9" s="911"/>
      <c r="DP9" s="921"/>
      <c r="DQ9" s="910"/>
      <c r="DR9" s="911"/>
      <c r="DS9" s="911"/>
      <c r="DT9" s="911"/>
      <c r="DU9" s="921"/>
      <c r="DV9" s="903"/>
      <c r="DW9" s="904"/>
      <c r="DX9" s="904"/>
      <c r="DY9" s="904"/>
      <c r="DZ9" s="922"/>
      <c r="EA9" s="80"/>
    </row>
    <row r="10" spans="1:131" s="52" customFormat="1" ht="26.25" customHeight="1" x14ac:dyDescent="0.15">
      <c r="A10" s="58">
        <v>4</v>
      </c>
      <c r="B10" s="903"/>
      <c r="C10" s="904"/>
      <c r="D10" s="904"/>
      <c r="E10" s="904"/>
      <c r="F10" s="904"/>
      <c r="G10" s="904"/>
      <c r="H10" s="904"/>
      <c r="I10" s="904"/>
      <c r="J10" s="904"/>
      <c r="K10" s="904"/>
      <c r="L10" s="904"/>
      <c r="M10" s="904"/>
      <c r="N10" s="904"/>
      <c r="O10" s="904"/>
      <c r="P10" s="905"/>
      <c r="Q10" s="906"/>
      <c r="R10" s="907"/>
      <c r="S10" s="907"/>
      <c r="T10" s="907"/>
      <c r="U10" s="907"/>
      <c r="V10" s="907"/>
      <c r="W10" s="907"/>
      <c r="X10" s="907"/>
      <c r="Y10" s="907"/>
      <c r="Z10" s="907"/>
      <c r="AA10" s="907"/>
      <c r="AB10" s="907"/>
      <c r="AC10" s="907"/>
      <c r="AD10" s="907"/>
      <c r="AE10" s="913"/>
      <c r="AF10" s="933"/>
      <c r="AG10" s="911"/>
      <c r="AH10" s="911"/>
      <c r="AI10" s="911"/>
      <c r="AJ10" s="934"/>
      <c r="AK10" s="912"/>
      <c r="AL10" s="907"/>
      <c r="AM10" s="907"/>
      <c r="AN10" s="907"/>
      <c r="AO10" s="907"/>
      <c r="AP10" s="907"/>
      <c r="AQ10" s="907"/>
      <c r="AR10" s="907"/>
      <c r="AS10" s="907"/>
      <c r="AT10" s="907"/>
      <c r="AU10" s="908"/>
      <c r="AV10" s="908"/>
      <c r="AW10" s="908"/>
      <c r="AX10" s="908"/>
      <c r="AY10" s="909"/>
      <c r="AZ10" s="62"/>
      <c r="BA10" s="62"/>
      <c r="BB10" s="62"/>
      <c r="BC10" s="62"/>
      <c r="BD10" s="62"/>
      <c r="BE10" s="80"/>
      <c r="BF10" s="80"/>
      <c r="BG10" s="80"/>
      <c r="BH10" s="80"/>
      <c r="BI10" s="80"/>
      <c r="BJ10" s="80"/>
      <c r="BK10" s="80"/>
      <c r="BL10" s="80"/>
      <c r="BM10" s="80"/>
      <c r="BN10" s="80"/>
      <c r="BO10" s="80"/>
      <c r="BP10" s="80"/>
      <c r="BQ10" s="58">
        <v>4</v>
      </c>
      <c r="BR10" s="86"/>
      <c r="BS10" s="903"/>
      <c r="BT10" s="904"/>
      <c r="BU10" s="904"/>
      <c r="BV10" s="904"/>
      <c r="BW10" s="904"/>
      <c r="BX10" s="904"/>
      <c r="BY10" s="904"/>
      <c r="BZ10" s="904"/>
      <c r="CA10" s="904"/>
      <c r="CB10" s="904"/>
      <c r="CC10" s="904"/>
      <c r="CD10" s="904"/>
      <c r="CE10" s="904"/>
      <c r="CF10" s="904"/>
      <c r="CG10" s="905"/>
      <c r="CH10" s="910"/>
      <c r="CI10" s="911"/>
      <c r="CJ10" s="911"/>
      <c r="CK10" s="911"/>
      <c r="CL10" s="921"/>
      <c r="CM10" s="910"/>
      <c r="CN10" s="911"/>
      <c r="CO10" s="911"/>
      <c r="CP10" s="911"/>
      <c r="CQ10" s="921"/>
      <c r="CR10" s="910"/>
      <c r="CS10" s="911"/>
      <c r="CT10" s="911"/>
      <c r="CU10" s="911"/>
      <c r="CV10" s="921"/>
      <c r="CW10" s="910"/>
      <c r="CX10" s="911"/>
      <c r="CY10" s="911"/>
      <c r="CZ10" s="911"/>
      <c r="DA10" s="921"/>
      <c r="DB10" s="910"/>
      <c r="DC10" s="911"/>
      <c r="DD10" s="911"/>
      <c r="DE10" s="911"/>
      <c r="DF10" s="921"/>
      <c r="DG10" s="910"/>
      <c r="DH10" s="911"/>
      <c r="DI10" s="911"/>
      <c r="DJ10" s="911"/>
      <c r="DK10" s="921"/>
      <c r="DL10" s="910"/>
      <c r="DM10" s="911"/>
      <c r="DN10" s="911"/>
      <c r="DO10" s="911"/>
      <c r="DP10" s="921"/>
      <c r="DQ10" s="910"/>
      <c r="DR10" s="911"/>
      <c r="DS10" s="911"/>
      <c r="DT10" s="911"/>
      <c r="DU10" s="921"/>
      <c r="DV10" s="903"/>
      <c r="DW10" s="904"/>
      <c r="DX10" s="904"/>
      <c r="DY10" s="904"/>
      <c r="DZ10" s="922"/>
      <c r="EA10" s="80"/>
    </row>
    <row r="11" spans="1:131" s="52" customFormat="1" ht="26.25" customHeight="1" x14ac:dyDescent="0.15">
      <c r="A11" s="58">
        <v>5</v>
      </c>
      <c r="B11" s="903"/>
      <c r="C11" s="904"/>
      <c r="D11" s="904"/>
      <c r="E11" s="904"/>
      <c r="F11" s="904"/>
      <c r="G11" s="904"/>
      <c r="H11" s="904"/>
      <c r="I11" s="904"/>
      <c r="J11" s="904"/>
      <c r="K11" s="904"/>
      <c r="L11" s="904"/>
      <c r="M11" s="904"/>
      <c r="N11" s="904"/>
      <c r="O11" s="904"/>
      <c r="P11" s="905"/>
      <c r="Q11" s="906"/>
      <c r="R11" s="907"/>
      <c r="S11" s="907"/>
      <c r="T11" s="907"/>
      <c r="U11" s="907"/>
      <c r="V11" s="907"/>
      <c r="W11" s="907"/>
      <c r="X11" s="907"/>
      <c r="Y11" s="907"/>
      <c r="Z11" s="907"/>
      <c r="AA11" s="907"/>
      <c r="AB11" s="907"/>
      <c r="AC11" s="907"/>
      <c r="AD11" s="907"/>
      <c r="AE11" s="913"/>
      <c r="AF11" s="933"/>
      <c r="AG11" s="911"/>
      <c r="AH11" s="911"/>
      <c r="AI11" s="911"/>
      <c r="AJ11" s="934"/>
      <c r="AK11" s="912"/>
      <c r="AL11" s="907"/>
      <c r="AM11" s="907"/>
      <c r="AN11" s="907"/>
      <c r="AO11" s="907"/>
      <c r="AP11" s="907"/>
      <c r="AQ11" s="907"/>
      <c r="AR11" s="907"/>
      <c r="AS11" s="907"/>
      <c r="AT11" s="907"/>
      <c r="AU11" s="908"/>
      <c r="AV11" s="908"/>
      <c r="AW11" s="908"/>
      <c r="AX11" s="908"/>
      <c r="AY11" s="909"/>
      <c r="AZ11" s="62"/>
      <c r="BA11" s="62"/>
      <c r="BB11" s="62"/>
      <c r="BC11" s="62"/>
      <c r="BD11" s="62"/>
      <c r="BE11" s="80"/>
      <c r="BF11" s="80"/>
      <c r="BG11" s="80"/>
      <c r="BH11" s="80"/>
      <c r="BI11" s="80"/>
      <c r="BJ11" s="80"/>
      <c r="BK11" s="80"/>
      <c r="BL11" s="80"/>
      <c r="BM11" s="80"/>
      <c r="BN11" s="80"/>
      <c r="BO11" s="80"/>
      <c r="BP11" s="80"/>
      <c r="BQ11" s="58">
        <v>5</v>
      </c>
      <c r="BR11" s="86"/>
      <c r="BS11" s="903"/>
      <c r="BT11" s="904"/>
      <c r="BU11" s="904"/>
      <c r="BV11" s="904"/>
      <c r="BW11" s="904"/>
      <c r="BX11" s="904"/>
      <c r="BY11" s="904"/>
      <c r="BZ11" s="904"/>
      <c r="CA11" s="904"/>
      <c r="CB11" s="904"/>
      <c r="CC11" s="904"/>
      <c r="CD11" s="904"/>
      <c r="CE11" s="904"/>
      <c r="CF11" s="904"/>
      <c r="CG11" s="905"/>
      <c r="CH11" s="910"/>
      <c r="CI11" s="911"/>
      <c r="CJ11" s="911"/>
      <c r="CK11" s="911"/>
      <c r="CL11" s="921"/>
      <c r="CM11" s="910"/>
      <c r="CN11" s="911"/>
      <c r="CO11" s="911"/>
      <c r="CP11" s="911"/>
      <c r="CQ11" s="921"/>
      <c r="CR11" s="910"/>
      <c r="CS11" s="911"/>
      <c r="CT11" s="911"/>
      <c r="CU11" s="911"/>
      <c r="CV11" s="921"/>
      <c r="CW11" s="910"/>
      <c r="CX11" s="911"/>
      <c r="CY11" s="911"/>
      <c r="CZ11" s="911"/>
      <c r="DA11" s="921"/>
      <c r="DB11" s="910"/>
      <c r="DC11" s="911"/>
      <c r="DD11" s="911"/>
      <c r="DE11" s="911"/>
      <c r="DF11" s="921"/>
      <c r="DG11" s="910"/>
      <c r="DH11" s="911"/>
      <c r="DI11" s="911"/>
      <c r="DJ11" s="911"/>
      <c r="DK11" s="921"/>
      <c r="DL11" s="910"/>
      <c r="DM11" s="911"/>
      <c r="DN11" s="911"/>
      <c r="DO11" s="911"/>
      <c r="DP11" s="921"/>
      <c r="DQ11" s="910"/>
      <c r="DR11" s="911"/>
      <c r="DS11" s="911"/>
      <c r="DT11" s="911"/>
      <c r="DU11" s="921"/>
      <c r="DV11" s="903"/>
      <c r="DW11" s="904"/>
      <c r="DX11" s="904"/>
      <c r="DY11" s="904"/>
      <c r="DZ11" s="922"/>
      <c r="EA11" s="80"/>
    </row>
    <row r="12" spans="1:131" s="52" customFormat="1" ht="26.25" customHeight="1" x14ac:dyDescent="0.15">
      <c r="A12" s="58">
        <v>6</v>
      </c>
      <c r="B12" s="903"/>
      <c r="C12" s="904"/>
      <c r="D12" s="904"/>
      <c r="E12" s="904"/>
      <c r="F12" s="904"/>
      <c r="G12" s="904"/>
      <c r="H12" s="904"/>
      <c r="I12" s="904"/>
      <c r="J12" s="904"/>
      <c r="K12" s="904"/>
      <c r="L12" s="904"/>
      <c r="M12" s="904"/>
      <c r="N12" s="904"/>
      <c r="O12" s="904"/>
      <c r="P12" s="905"/>
      <c r="Q12" s="906"/>
      <c r="R12" s="907"/>
      <c r="S12" s="907"/>
      <c r="T12" s="907"/>
      <c r="U12" s="907"/>
      <c r="V12" s="907"/>
      <c r="W12" s="907"/>
      <c r="X12" s="907"/>
      <c r="Y12" s="907"/>
      <c r="Z12" s="907"/>
      <c r="AA12" s="907"/>
      <c r="AB12" s="907"/>
      <c r="AC12" s="907"/>
      <c r="AD12" s="907"/>
      <c r="AE12" s="913"/>
      <c r="AF12" s="933"/>
      <c r="AG12" s="911"/>
      <c r="AH12" s="911"/>
      <c r="AI12" s="911"/>
      <c r="AJ12" s="934"/>
      <c r="AK12" s="912"/>
      <c r="AL12" s="907"/>
      <c r="AM12" s="907"/>
      <c r="AN12" s="907"/>
      <c r="AO12" s="907"/>
      <c r="AP12" s="907"/>
      <c r="AQ12" s="907"/>
      <c r="AR12" s="907"/>
      <c r="AS12" s="907"/>
      <c r="AT12" s="907"/>
      <c r="AU12" s="908"/>
      <c r="AV12" s="908"/>
      <c r="AW12" s="908"/>
      <c r="AX12" s="908"/>
      <c r="AY12" s="909"/>
      <c r="AZ12" s="62"/>
      <c r="BA12" s="62"/>
      <c r="BB12" s="62"/>
      <c r="BC12" s="62"/>
      <c r="BD12" s="62"/>
      <c r="BE12" s="80"/>
      <c r="BF12" s="80"/>
      <c r="BG12" s="80"/>
      <c r="BH12" s="80"/>
      <c r="BI12" s="80"/>
      <c r="BJ12" s="80"/>
      <c r="BK12" s="80"/>
      <c r="BL12" s="80"/>
      <c r="BM12" s="80"/>
      <c r="BN12" s="80"/>
      <c r="BO12" s="80"/>
      <c r="BP12" s="80"/>
      <c r="BQ12" s="58">
        <v>6</v>
      </c>
      <c r="BR12" s="86"/>
      <c r="BS12" s="903"/>
      <c r="BT12" s="904"/>
      <c r="BU12" s="904"/>
      <c r="BV12" s="904"/>
      <c r="BW12" s="904"/>
      <c r="BX12" s="904"/>
      <c r="BY12" s="904"/>
      <c r="BZ12" s="904"/>
      <c r="CA12" s="904"/>
      <c r="CB12" s="904"/>
      <c r="CC12" s="904"/>
      <c r="CD12" s="904"/>
      <c r="CE12" s="904"/>
      <c r="CF12" s="904"/>
      <c r="CG12" s="905"/>
      <c r="CH12" s="910"/>
      <c r="CI12" s="911"/>
      <c r="CJ12" s="911"/>
      <c r="CK12" s="911"/>
      <c r="CL12" s="921"/>
      <c r="CM12" s="910"/>
      <c r="CN12" s="911"/>
      <c r="CO12" s="911"/>
      <c r="CP12" s="911"/>
      <c r="CQ12" s="921"/>
      <c r="CR12" s="910"/>
      <c r="CS12" s="911"/>
      <c r="CT12" s="911"/>
      <c r="CU12" s="911"/>
      <c r="CV12" s="921"/>
      <c r="CW12" s="910"/>
      <c r="CX12" s="911"/>
      <c r="CY12" s="911"/>
      <c r="CZ12" s="911"/>
      <c r="DA12" s="921"/>
      <c r="DB12" s="910"/>
      <c r="DC12" s="911"/>
      <c r="DD12" s="911"/>
      <c r="DE12" s="911"/>
      <c r="DF12" s="921"/>
      <c r="DG12" s="910"/>
      <c r="DH12" s="911"/>
      <c r="DI12" s="911"/>
      <c r="DJ12" s="911"/>
      <c r="DK12" s="921"/>
      <c r="DL12" s="910"/>
      <c r="DM12" s="911"/>
      <c r="DN12" s="911"/>
      <c r="DO12" s="911"/>
      <c r="DP12" s="921"/>
      <c r="DQ12" s="910"/>
      <c r="DR12" s="911"/>
      <c r="DS12" s="911"/>
      <c r="DT12" s="911"/>
      <c r="DU12" s="921"/>
      <c r="DV12" s="903"/>
      <c r="DW12" s="904"/>
      <c r="DX12" s="904"/>
      <c r="DY12" s="904"/>
      <c r="DZ12" s="922"/>
      <c r="EA12" s="80"/>
    </row>
    <row r="13" spans="1:131" s="52" customFormat="1" ht="26.25" customHeight="1" x14ac:dyDescent="0.15">
      <c r="A13" s="58">
        <v>7</v>
      </c>
      <c r="B13" s="903"/>
      <c r="C13" s="904"/>
      <c r="D13" s="904"/>
      <c r="E13" s="904"/>
      <c r="F13" s="904"/>
      <c r="G13" s="904"/>
      <c r="H13" s="904"/>
      <c r="I13" s="904"/>
      <c r="J13" s="904"/>
      <c r="K13" s="904"/>
      <c r="L13" s="904"/>
      <c r="M13" s="904"/>
      <c r="N13" s="904"/>
      <c r="O13" s="904"/>
      <c r="P13" s="905"/>
      <c r="Q13" s="906"/>
      <c r="R13" s="907"/>
      <c r="S13" s="907"/>
      <c r="T13" s="907"/>
      <c r="U13" s="907"/>
      <c r="V13" s="907"/>
      <c r="W13" s="907"/>
      <c r="X13" s="907"/>
      <c r="Y13" s="907"/>
      <c r="Z13" s="907"/>
      <c r="AA13" s="907"/>
      <c r="AB13" s="907"/>
      <c r="AC13" s="907"/>
      <c r="AD13" s="907"/>
      <c r="AE13" s="913"/>
      <c r="AF13" s="933"/>
      <c r="AG13" s="911"/>
      <c r="AH13" s="911"/>
      <c r="AI13" s="911"/>
      <c r="AJ13" s="934"/>
      <c r="AK13" s="912"/>
      <c r="AL13" s="907"/>
      <c r="AM13" s="907"/>
      <c r="AN13" s="907"/>
      <c r="AO13" s="907"/>
      <c r="AP13" s="907"/>
      <c r="AQ13" s="907"/>
      <c r="AR13" s="907"/>
      <c r="AS13" s="907"/>
      <c r="AT13" s="907"/>
      <c r="AU13" s="908"/>
      <c r="AV13" s="908"/>
      <c r="AW13" s="908"/>
      <c r="AX13" s="908"/>
      <c r="AY13" s="909"/>
      <c r="AZ13" s="62"/>
      <c r="BA13" s="62"/>
      <c r="BB13" s="62"/>
      <c r="BC13" s="62"/>
      <c r="BD13" s="62"/>
      <c r="BE13" s="80"/>
      <c r="BF13" s="80"/>
      <c r="BG13" s="80"/>
      <c r="BH13" s="80"/>
      <c r="BI13" s="80"/>
      <c r="BJ13" s="80"/>
      <c r="BK13" s="80"/>
      <c r="BL13" s="80"/>
      <c r="BM13" s="80"/>
      <c r="BN13" s="80"/>
      <c r="BO13" s="80"/>
      <c r="BP13" s="80"/>
      <c r="BQ13" s="58">
        <v>7</v>
      </c>
      <c r="BR13" s="86"/>
      <c r="BS13" s="903"/>
      <c r="BT13" s="904"/>
      <c r="BU13" s="904"/>
      <c r="BV13" s="904"/>
      <c r="BW13" s="904"/>
      <c r="BX13" s="904"/>
      <c r="BY13" s="904"/>
      <c r="BZ13" s="904"/>
      <c r="CA13" s="904"/>
      <c r="CB13" s="904"/>
      <c r="CC13" s="904"/>
      <c r="CD13" s="904"/>
      <c r="CE13" s="904"/>
      <c r="CF13" s="904"/>
      <c r="CG13" s="905"/>
      <c r="CH13" s="910"/>
      <c r="CI13" s="911"/>
      <c r="CJ13" s="911"/>
      <c r="CK13" s="911"/>
      <c r="CL13" s="921"/>
      <c r="CM13" s="910"/>
      <c r="CN13" s="911"/>
      <c r="CO13" s="911"/>
      <c r="CP13" s="911"/>
      <c r="CQ13" s="921"/>
      <c r="CR13" s="910"/>
      <c r="CS13" s="911"/>
      <c r="CT13" s="911"/>
      <c r="CU13" s="911"/>
      <c r="CV13" s="921"/>
      <c r="CW13" s="910"/>
      <c r="CX13" s="911"/>
      <c r="CY13" s="911"/>
      <c r="CZ13" s="911"/>
      <c r="DA13" s="921"/>
      <c r="DB13" s="910"/>
      <c r="DC13" s="911"/>
      <c r="DD13" s="911"/>
      <c r="DE13" s="911"/>
      <c r="DF13" s="921"/>
      <c r="DG13" s="910"/>
      <c r="DH13" s="911"/>
      <c r="DI13" s="911"/>
      <c r="DJ13" s="911"/>
      <c r="DK13" s="921"/>
      <c r="DL13" s="910"/>
      <c r="DM13" s="911"/>
      <c r="DN13" s="911"/>
      <c r="DO13" s="911"/>
      <c r="DP13" s="921"/>
      <c r="DQ13" s="910"/>
      <c r="DR13" s="911"/>
      <c r="DS13" s="911"/>
      <c r="DT13" s="911"/>
      <c r="DU13" s="921"/>
      <c r="DV13" s="903"/>
      <c r="DW13" s="904"/>
      <c r="DX13" s="904"/>
      <c r="DY13" s="904"/>
      <c r="DZ13" s="922"/>
      <c r="EA13" s="80"/>
    </row>
    <row r="14" spans="1:131" s="52" customFormat="1" ht="26.25" customHeight="1" x14ac:dyDescent="0.15">
      <c r="A14" s="58">
        <v>8</v>
      </c>
      <c r="B14" s="903"/>
      <c r="C14" s="904"/>
      <c r="D14" s="904"/>
      <c r="E14" s="904"/>
      <c r="F14" s="904"/>
      <c r="G14" s="904"/>
      <c r="H14" s="904"/>
      <c r="I14" s="904"/>
      <c r="J14" s="904"/>
      <c r="K14" s="904"/>
      <c r="L14" s="904"/>
      <c r="M14" s="904"/>
      <c r="N14" s="904"/>
      <c r="O14" s="904"/>
      <c r="P14" s="905"/>
      <c r="Q14" s="906"/>
      <c r="R14" s="907"/>
      <c r="S14" s="907"/>
      <c r="T14" s="907"/>
      <c r="U14" s="907"/>
      <c r="V14" s="907"/>
      <c r="W14" s="907"/>
      <c r="X14" s="907"/>
      <c r="Y14" s="907"/>
      <c r="Z14" s="907"/>
      <c r="AA14" s="907"/>
      <c r="AB14" s="907"/>
      <c r="AC14" s="907"/>
      <c r="AD14" s="907"/>
      <c r="AE14" s="913"/>
      <c r="AF14" s="933"/>
      <c r="AG14" s="911"/>
      <c r="AH14" s="911"/>
      <c r="AI14" s="911"/>
      <c r="AJ14" s="934"/>
      <c r="AK14" s="912"/>
      <c r="AL14" s="907"/>
      <c r="AM14" s="907"/>
      <c r="AN14" s="907"/>
      <c r="AO14" s="907"/>
      <c r="AP14" s="907"/>
      <c r="AQ14" s="907"/>
      <c r="AR14" s="907"/>
      <c r="AS14" s="907"/>
      <c r="AT14" s="907"/>
      <c r="AU14" s="908"/>
      <c r="AV14" s="908"/>
      <c r="AW14" s="908"/>
      <c r="AX14" s="908"/>
      <c r="AY14" s="909"/>
      <c r="AZ14" s="62"/>
      <c r="BA14" s="62"/>
      <c r="BB14" s="62"/>
      <c r="BC14" s="62"/>
      <c r="BD14" s="62"/>
      <c r="BE14" s="80"/>
      <c r="BF14" s="80"/>
      <c r="BG14" s="80"/>
      <c r="BH14" s="80"/>
      <c r="BI14" s="80"/>
      <c r="BJ14" s="80"/>
      <c r="BK14" s="80"/>
      <c r="BL14" s="80"/>
      <c r="BM14" s="80"/>
      <c r="BN14" s="80"/>
      <c r="BO14" s="80"/>
      <c r="BP14" s="80"/>
      <c r="BQ14" s="58">
        <v>8</v>
      </c>
      <c r="BR14" s="86"/>
      <c r="BS14" s="903"/>
      <c r="BT14" s="904"/>
      <c r="BU14" s="904"/>
      <c r="BV14" s="904"/>
      <c r="BW14" s="904"/>
      <c r="BX14" s="904"/>
      <c r="BY14" s="904"/>
      <c r="BZ14" s="904"/>
      <c r="CA14" s="904"/>
      <c r="CB14" s="904"/>
      <c r="CC14" s="904"/>
      <c r="CD14" s="904"/>
      <c r="CE14" s="904"/>
      <c r="CF14" s="904"/>
      <c r="CG14" s="905"/>
      <c r="CH14" s="910"/>
      <c r="CI14" s="911"/>
      <c r="CJ14" s="911"/>
      <c r="CK14" s="911"/>
      <c r="CL14" s="921"/>
      <c r="CM14" s="910"/>
      <c r="CN14" s="911"/>
      <c r="CO14" s="911"/>
      <c r="CP14" s="911"/>
      <c r="CQ14" s="921"/>
      <c r="CR14" s="910"/>
      <c r="CS14" s="911"/>
      <c r="CT14" s="911"/>
      <c r="CU14" s="911"/>
      <c r="CV14" s="921"/>
      <c r="CW14" s="910"/>
      <c r="CX14" s="911"/>
      <c r="CY14" s="911"/>
      <c r="CZ14" s="911"/>
      <c r="DA14" s="921"/>
      <c r="DB14" s="910"/>
      <c r="DC14" s="911"/>
      <c r="DD14" s="911"/>
      <c r="DE14" s="911"/>
      <c r="DF14" s="921"/>
      <c r="DG14" s="910"/>
      <c r="DH14" s="911"/>
      <c r="DI14" s="911"/>
      <c r="DJ14" s="911"/>
      <c r="DK14" s="921"/>
      <c r="DL14" s="910"/>
      <c r="DM14" s="911"/>
      <c r="DN14" s="911"/>
      <c r="DO14" s="911"/>
      <c r="DP14" s="921"/>
      <c r="DQ14" s="910"/>
      <c r="DR14" s="911"/>
      <c r="DS14" s="911"/>
      <c r="DT14" s="911"/>
      <c r="DU14" s="921"/>
      <c r="DV14" s="903"/>
      <c r="DW14" s="904"/>
      <c r="DX14" s="904"/>
      <c r="DY14" s="904"/>
      <c r="DZ14" s="922"/>
      <c r="EA14" s="80"/>
    </row>
    <row r="15" spans="1:131" s="52" customFormat="1" ht="26.25" customHeight="1" x14ac:dyDescent="0.15">
      <c r="A15" s="58">
        <v>9</v>
      </c>
      <c r="B15" s="903"/>
      <c r="C15" s="904"/>
      <c r="D15" s="904"/>
      <c r="E15" s="904"/>
      <c r="F15" s="904"/>
      <c r="G15" s="904"/>
      <c r="H15" s="904"/>
      <c r="I15" s="904"/>
      <c r="J15" s="904"/>
      <c r="K15" s="904"/>
      <c r="L15" s="904"/>
      <c r="M15" s="904"/>
      <c r="N15" s="904"/>
      <c r="O15" s="904"/>
      <c r="P15" s="905"/>
      <c r="Q15" s="906"/>
      <c r="R15" s="907"/>
      <c r="S15" s="907"/>
      <c r="T15" s="907"/>
      <c r="U15" s="907"/>
      <c r="V15" s="907"/>
      <c r="W15" s="907"/>
      <c r="X15" s="907"/>
      <c r="Y15" s="907"/>
      <c r="Z15" s="907"/>
      <c r="AA15" s="907"/>
      <c r="AB15" s="907"/>
      <c r="AC15" s="907"/>
      <c r="AD15" s="907"/>
      <c r="AE15" s="913"/>
      <c r="AF15" s="933"/>
      <c r="AG15" s="911"/>
      <c r="AH15" s="911"/>
      <c r="AI15" s="911"/>
      <c r="AJ15" s="934"/>
      <c r="AK15" s="912"/>
      <c r="AL15" s="907"/>
      <c r="AM15" s="907"/>
      <c r="AN15" s="907"/>
      <c r="AO15" s="907"/>
      <c r="AP15" s="907"/>
      <c r="AQ15" s="907"/>
      <c r="AR15" s="907"/>
      <c r="AS15" s="907"/>
      <c r="AT15" s="907"/>
      <c r="AU15" s="908"/>
      <c r="AV15" s="908"/>
      <c r="AW15" s="908"/>
      <c r="AX15" s="908"/>
      <c r="AY15" s="909"/>
      <c r="AZ15" s="62"/>
      <c r="BA15" s="62"/>
      <c r="BB15" s="62"/>
      <c r="BC15" s="62"/>
      <c r="BD15" s="62"/>
      <c r="BE15" s="80"/>
      <c r="BF15" s="80"/>
      <c r="BG15" s="80"/>
      <c r="BH15" s="80"/>
      <c r="BI15" s="80"/>
      <c r="BJ15" s="80"/>
      <c r="BK15" s="80"/>
      <c r="BL15" s="80"/>
      <c r="BM15" s="80"/>
      <c r="BN15" s="80"/>
      <c r="BO15" s="80"/>
      <c r="BP15" s="80"/>
      <c r="BQ15" s="58">
        <v>9</v>
      </c>
      <c r="BR15" s="86"/>
      <c r="BS15" s="903"/>
      <c r="BT15" s="904"/>
      <c r="BU15" s="904"/>
      <c r="BV15" s="904"/>
      <c r="BW15" s="904"/>
      <c r="BX15" s="904"/>
      <c r="BY15" s="904"/>
      <c r="BZ15" s="904"/>
      <c r="CA15" s="904"/>
      <c r="CB15" s="904"/>
      <c r="CC15" s="904"/>
      <c r="CD15" s="904"/>
      <c r="CE15" s="904"/>
      <c r="CF15" s="904"/>
      <c r="CG15" s="905"/>
      <c r="CH15" s="910"/>
      <c r="CI15" s="911"/>
      <c r="CJ15" s="911"/>
      <c r="CK15" s="911"/>
      <c r="CL15" s="921"/>
      <c r="CM15" s="910"/>
      <c r="CN15" s="911"/>
      <c r="CO15" s="911"/>
      <c r="CP15" s="911"/>
      <c r="CQ15" s="921"/>
      <c r="CR15" s="910"/>
      <c r="CS15" s="911"/>
      <c r="CT15" s="911"/>
      <c r="CU15" s="911"/>
      <c r="CV15" s="921"/>
      <c r="CW15" s="910"/>
      <c r="CX15" s="911"/>
      <c r="CY15" s="911"/>
      <c r="CZ15" s="911"/>
      <c r="DA15" s="921"/>
      <c r="DB15" s="910"/>
      <c r="DC15" s="911"/>
      <c r="DD15" s="911"/>
      <c r="DE15" s="911"/>
      <c r="DF15" s="921"/>
      <c r="DG15" s="910"/>
      <c r="DH15" s="911"/>
      <c r="DI15" s="911"/>
      <c r="DJ15" s="911"/>
      <c r="DK15" s="921"/>
      <c r="DL15" s="910"/>
      <c r="DM15" s="911"/>
      <c r="DN15" s="911"/>
      <c r="DO15" s="911"/>
      <c r="DP15" s="921"/>
      <c r="DQ15" s="910"/>
      <c r="DR15" s="911"/>
      <c r="DS15" s="911"/>
      <c r="DT15" s="911"/>
      <c r="DU15" s="921"/>
      <c r="DV15" s="903"/>
      <c r="DW15" s="904"/>
      <c r="DX15" s="904"/>
      <c r="DY15" s="904"/>
      <c r="DZ15" s="922"/>
      <c r="EA15" s="80"/>
    </row>
    <row r="16" spans="1:131" s="52" customFormat="1" ht="26.25" customHeight="1" x14ac:dyDescent="0.15">
      <c r="A16" s="58">
        <v>10</v>
      </c>
      <c r="B16" s="903"/>
      <c r="C16" s="904"/>
      <c r="D16" s="904"/>
      <c r="E16" s="904"/>
      <c r="F16" s="904"/>
      <c r="G16" s="904"/>
      <c r="H16" s="904"/>
      <c r="I16" s="904"/>
      <c r="J16" s="904"/>
      <c r="K16" s="904"/>
      <c r="L16" s="904"/>
      <c r="M16" s="904"/>
      <c r="N16" s="904"/>
      <c r="O16" s="904"/>
      <c r="P16" s="905"/>
      <c r="Q16" s="906"/>
      <c r="R16" s="907"/>
      <c r="S16" s="907"/>
      <c r="T16" s="907"/>
      <c r="U16" s="907"/>
      <c r="V16" s="907"/>
      <c r="W16" s="907"/>
      <c r="X16" s="907"/>
      <c r="Y16" s="907"/>
      <c r="Z16" s="907"/>
      <c r="AA16" s="907"/>
      <c r="AB16" s="907"/>
      <c r="AC16" s="907"/>
      <c r="AD16" s="907"/>
      <c r="AE16" s="913"/>
      <c r="AF16" s="933"/>
      <c r="AG16" s="911"/>
      <c r="AH16" s="911"/>
      <c r="AI16" s="911"/>
      <c r="AJ16" s="934"/>
      <c r="AK16" s="912"/>
      <c r="AL16" s="907"/>
      <c r="AM16" s="907"/>
      <c r="AN16" s="907"/>
      <c r="AO16" s="907"/>
      <c r="AP16" s="907"/>
      <c r="AQ16" s="907"/>
      <c r="AR16" s="907"/>
      <c r="AS16" s="907"/>
      <c r="AT16" s="907"/>
      <c r="AU16" s="908"/>
      <c r="AV16" s="908"/>
      <c r="AW16" s="908"/>
      <c r="AX16" s="908"/>
      <c r="AY16" s="909"/>
      <c r="AZ16" s="62"/>
      <c r="BA16" s="62"/>
      <c r="BB16" s="62"/>
      <c r="BC16" s="62"/>
      <c r="BD16" s="62"/>
      <c r="BE16" s="80"/>
      <c r="BF16" s="80"/>
      <c r="BG16" s="80"/>
      <c r="BH16" s="80"/>
      <c r="BI16" s="80"/>
      <c r="BJ16" s="80"/>
      <c r="BK16" s="80"/>
      <c r="BL16" s="80"/>
      <c r="BM16" s="80"/>
      <c r="BN16" s="80"/>
      <c r="BO16" s="80"/>
      <c r="BP16" s="80"/>
      <c r="BQ16" s="58">
        <v>10</v>
      </c>
      <c r="BR16" s="86"/>
      <c r="BS16" s="903"/>
      <c r="BT16" s="904"/>
      <c r="BU16" s="904"/>
      <c r="BV16" s="904"/>
      <c r="BW16" s="904"/>
      <c r="BX16" s="904"/>
      <c r="BY16" s="904"/>
      <c r="BZ16" s="904"/>
      <c r="CA16" s="904"/>
      <c r="CB16" s="904"/>
      <c r="CC16" s="904"/>
      <c r="CD16" s="904"/>
      <c r="CE16" s="904"/>
      <c r="CF16" s="904"/>
      <c r="CG16" s="905"/>
      <c r="CH16" s="910"/>
      <c r="CI16" s="911"/>
      <c r="CJ16" s="911"/>
      <c r="CK16" s="911"/>
      <c r="CL16" s="921"/>
      <c r="CM16" s="910"/>
      <c r="CN16" s="911"/>
      <c r="CO16" s="911"/>
      <c r="CP16" s="911"/>
      <c r="CQ16" s="921"/>
      <c r="CR16" s="910"/>
      <c r="CS16" s="911"/>
      <c r="CT16" s="911"/>
      <c r="CU16" s="911"/>
      <c r="CV16" s="921"/>
      <c r="CW16" s="910"/>
      <c r="CX16" s="911"/>
      <c r="CY16" s="911"/>
      <c r="CZ16" s="911"/>
      <c r="DA16" s="921"/>
      <c r="DB16" s="910"/>
      <c r="DC16" s="911"/>
      <c r="DD16" s="911"/>
      <c r="DE16" s="911"/>
      <c r="DF16" s="921"/>
      <c r="DG16" s="910"/>
      <c r="DH16" s="911"/>
      <c r="DI16" s="911"/>
      <c r="DJ16" s="911"/>
      <c r="DK16" s="921"/>
      <c r="DL16" s="910"/>
      <c r="DM16" s="911"/>
      <c r="DN16" s="911"/>
      <c r="DO16" s="911"/>
      <c r="DP16" s="921"/>
      <c r="DQ16" s="910"/>
      <c r="DR16" s="911"/>
      <c r="DS16" s="911"/>
      <c r="DT16" s="911"/>
      <c r="DU16" s="921"/>
      <c r="DV16" s="903"/>
      <c r="DW16" s="904"/>
      <c r="DX16" s="904"/>
      <c r="DY16" s="904"/>
      <c r="DZ16" s="922"/>
      <c r="EA16" s="80"/>
    </row>
    <row r="17" spans="1:131" s="52" customFormat="1" ht="26.25" customHeight="1" x14ac:dyDescent="0.15">
      <c r="A17" s="58">
        <v>11</v>
      </c>
      <c r="B17" s="903"/>
      <c r="C17" s="904"/>
      <c r="D17" s="904"/>
      <c r="E17" s="904"/>
      <c r="F17" s="904"/>
      <c r="G17" s="904"/>
      <c r="H17" s="904"/>
      <c r="I17" s="904"/>
      <c r="J17" s="904"/>
      <c r="K17" s="904"/>
      <c r="L17" s="904"/>
      <c r="M17" s="904"/>
      <c r="N17" s="904"/>
      <c r="O17" s="904"/>
      <c r="P17" s="905"/>
      <c r="Q17" s="906"/>
      <c r="R17" s="907"/>
      <c r="S17" s="907"/>
      <c r="T17" s="907"/>
      <c r="U17" s="907"/>
      <c r="V17" s="907"/>
      <c r="W17" s="907"/>
      <c r="X17" s="907"/>
      <c r="Y17" s="907"/>
      <c r="Z17" s="907"/>
      <c r="AA17" s="907"/>
      <c r="AB17" s="907"/>
      <c r="AC17" s="907"/>
      <c r="AD17" s="907"/>
      <c r="AE17" s="913"/>
      <c r="AF17" s="933"/>
      <c r="AG17" s="911"/>
      <c r="AH17" s="911"/>
      <c r="AI17" s="911"/>
      <c r="AJ17" s="934"/>
      <c r="AK17" s="912"/>
      <c r="AL17" s="907"/>
      <c r="AM17" s="907"/>
      <c r="AN17" s="907"/>
      <c r="AO17" s="907"/>
      <c r="AP17" s="907"/>
      <c r="AQ17" s="907"/>
      <c r="AR17" s="907"/>
      <c r="AS17" s="907"/>
      <c r="AT17" s="907"/>
      <c r="AU17" s="908"/>
      <c r="AV17" s="908"/>
      <c r="AW17" s="908"/>
      <c r="AX17" s="908"/>
      <c r="AY17" s="909"/>
      <c r="AZ17" s="62"/>
      <c r="BA17" s="62"/>
      <c r="BB17" s="62"/>
      <c r="BC17" s="62"/>
      <c r="BD17" s="62"/>
      <c r="BE17" s="80"/>
      <c r="BF17" s="80"/>
      <c r="BG17" s="80"/>
      <c r="BH17" s="80"/>
      <c r="BI17" s="80"/>
      <c r="BJ17" s="80"/>
      <c r="BK17" s="80"/>
      <c r="BL17" s="80"/>
      <c r="BM17" s="80"/>
      <c r="BN17" s="80"/>
      <c r="BO17" s="80"/>
      <c r="BP17" s="80"/>
      <c r="BQ17" s="58">
        <v>11</v>
      </c>
      <c r="BR17" s="86"/>
      <c r="BS17" s="903"/>
      <c r="BT17" s="904"/>
      <c r="BU17" s="904"/>
      <c r="BV17" s="904"/>
      <c r="BW17" s="904"/>
      <c r="BX17" s="904"/>
      <c r="BY17" s="904"/>
      <c r="BZ17" s="904"/>
      <c r="CA17" s="904"/>
      <c r="CB17" s="904"/>
      <c r="CC17" s="904"/>
      <c r="CD17" s="904"/>
      <c r="CE17" s="904"/>
      <c r="CF17" s="904"/>
      <c r="CG17" s="905"/>
      <c r="CH17" s="910"/>
      <c r="CI17" s="911"/>
      <c r="CJ17" s="911"/>
      <c r="CK17" s="911"/>
      <c r="CL17" s="921"/>
      <c r="CM17" s="910"/>
      <c r="CN17" s="911"/>
      <c r="CO17" s="911"/>
      <c r="CP17" s="911"/>
      <c r="CQ17" s="921"/>
      <c r="CR17" s="910"/>
      <c r="CS17" s="911"/>
      <c r="CT17" s="911"/>
      <c r="CU17" s="911"/>
      <c r="CV17" s="921"/>
      <c r="CW17" s="910"/>
      <c r="CX17" s="911"/>
      <c r="CY17" s="911"/>
      <c r="CZ17" s="911"/>
      <c r="DA17" s="921"/>
      <c r="DB17" s="910"/>
      <c r="DC17" s="911"/>
      <c r="DD17" s="911"/>
      <c r="DE17" s="911"/>
      <c r="DF17" s="921"/>
      <c r="DG17" s="910"/>
      <c r="DH17" s="911"/>
      <c r="DI17" s="911"/>
      <c r="DJ17" s="911"/>
      <c r="DK17" s="921"/>
      <c r="DL17" s="910"/>
      <c r="DM17" s="911"/>
      <c r="DN17" s="911"/>
      <c r="DO17" s="911"/>
      <c r="DP17" s="921"/>
      <c r="DQ17" s="910"/>
      <c r="DR17" s="911"/>
      <c r="DS17" s="911"/>
      <c r="DT17" s="911"/>
      <c r="DU17" s="921"/>
      <c r="DV17" s="903"/>
      <c r="DW17" s="904"/>
      <c r="DX17" s="904"/>
      <c r="DY17" s="904"/>
      <c r="DZ17" s="922"/>
      <c r="EA17" s="80"/>
    </row>
    <row r="18" spans="1:131" s="52" customFormat="1" ht="26.25" customHeight="1" x14ac:dyDescent="0.15">
      <c r="A18" s="58">
        <v>12</v>
      </c>
      <c r="B18" s="903"/>
      <c r="C18" s="904"/>
      <c r="D18" s="904"/>
      <c r="E18" s="904"/>
      <c r="F18" s="904"/>
      <c r="G18" s="904"/>
      <c r="H18" s="904"/>
      <c r="I18" s="904"/>
      <c r="J18" s="904"/>
      <c r="K18" s="904"/>
      <c r="L18" s="904"/>
      <c r="M18" s="904"/>
      <c r="N18" s="904"/>
      <c r="O18" s="904"/>
      <c r="P18" s="905"/>
      <c r="Q18" s="906"/>
      <c r="R18" s="907"/>
      <c r="S18" s="907"/>
      <c r="T18" s="907"/>
      <c r="U18" s="907"/>
      <c r="V18" s="907"/>
      <c r="W18" s="907"/>
      <c r="X18" s="907"/>
      <c r="Y18" s="907"/>
      <c r="Z18" s="907"/>
      <c r="AA18" s="907"/>
      <c r="AB18" s="907"/>
      <c r="AC18" s="907"/>
      <c r="AD18" s="907"/>
      <c r="AE18" s="913"/>
      <c r="AF18" s="933"/>
      <c r="AG18" s="911"/>
      <c r="AH18" s="911"/>
      <c r="AI18" s="911"/>
      <c r="AJ18" s="934"/>
      <c r="AK18" s="912"/>
      <c r="AL18" s="907"/>
      <c r="AM18" s="907"/>
      <c r="AN18" s="907"/>
      <c r="AO18" s="907"/>
      <c r="AP18" s="907"/>
      <c r="AQ18" s="907"/>
      <c r="AR18" s="907"/>
      <c r="AS18" s="907"/>
      <c r="AT18" s="907"/>
      <c r="AU18" s="908"/>
      <c r="AV18" s="908"/>
      <c r="AW18" s="908"/>
      <c r="AX18" s="908"/>
      <c r="AY18" s="909"/>
      <c r="AZ18" s="62"/>
      <c r="BA18" s="62"/>
      <c r="BB18" s="62"/>
      <c r="BC18" s="62"/>
      <c r="BD18" s="62"/>
      <c r="BE18" s="80"/>
      <c r="BF18" s="80"/>
      <c r="BG18" s="80"/>
      <c r="BH18" s="80"/>
      <c r="BI18" s="80"/>
      <c r="BJ18" s="80"/>
      <c r="BK18" s="80"/>
      <c r="BL18" s="80"/>
      <c r="BM18" s="80"/>
      <c r="BN18" s="80"/>
      <c r="BO18" s="80"/>
      <c r="BP18" s="80"/>
      <c r="BQ18" s="58">
        <v>12</v>
      </c>
      <c r="BR18" s="86"/>
      <c r="BS18" s="903"/>
      <c r="BT18" s="904"/>
      <c r="BU18" s="904"/>
      <c r="BV18" s="904"/>
      <c r="BW18" s="904"/>
      <c r="BX18" s="904"/>
      <c r="BY18" s="904"/>
      <c r="BZ18" s="904"/>
      <c r="CA18" s="904"/>
      <c r="CB18" s="904"/>
      <c r="CC18" s="904"/>
      <c r="CD18" s="904"/>
      <c r="CE18" s="904"/>
      <c r="CF18" s="904"/>
      <c r="CG18" s="905"/>
      <c r="CH18" s="910"/>
      <c r="CI18" s="911"/>
      <c r="CJ18" s="911"/>
      <c r="CK18" s="911"/>
      <c r="CL18" s="921"/>
      <c r="CM18" s="910"/>
      <c r="CN18" s="911"/>
      <c r="CO18" s="911"/>
      <c r="CP18" s="911"/>
      <c r="CQ18" s="921"/>
      <c r="CR18" s="910"/>
      <c r="CS18" s="911"/>
      <c r="CT18" s="911"/>
      <c r="CU18" s="911"/>
      <c r="CV18" s="921"/>
      <c r="CW18" s="910"/>
      <c r="CX18" s="911"/>
      <c r="CY18" s="911"/>
      <c r="CZ18" s="911"/>
      <c r="DA18" s="921"/>
      <c r="DB18" s="910"/>
      <c r="DC18" s="911"/>
      <c r="DD18" s="911"/>
      <c r="DE18" s="911"/>
      <c r="DF18" s="921"/>
      <c r="DG18" s="910"/>
      <c r="DH18" s="911"/>
      <c r="DI18" s="911"/>
      <c r="DJ18" s="911"/>
      <c r="DK18" s="921"/>
      <c r="DL18" s="910"/>
      <c r="DM18" s="911"/>
      <c r="DN18" s="911"/>
      <c r="DO18" s="911"/>
      <c r="DP18" s="921"/>
      <c r="DQ18" s="910"/>
      <c r="DR18" s="911"/>
      <c r="DS18" s="911"/>
      <c r="DT18" s="911"/>
      <c r="DU18" s="921"/>
      <c r="DV18" s="903"/>
      <c r="DW18" s="904"/>
      <c r="DX18" s="904"/>
      <c r="DY18" s="904"/>
      <c r="DZ18" s="922"/>
      <c r="EA18" s="80"/>
    </row>
    <row r="19" spans="1:131" s="52" customFormat="1" ht="26.25" customHeight="1" x14ac:dyDescent="0.15">
      <c r="A19" s="58">
        <v>13</v>
      </c>
      <c r="B19" s="903"/>
      <c r="C19" s="904"/>
      <c r="D19" s="904"/>
      <c r="E19" s="904"/>
      <c r="F19" s="904"/>
      <c r="G19" s="904"/>
      <c r="H19" s="904"/>
      <c r="I19" s="904"/>
      <c r="J19" s="904"/>
      <c r="K19" s="904"/>
      <c r="L19" s="904"/>
      <c r="M19" s="904"/>
      <c r="N19" s="904"/>
      <c r="O19" s="904"/>
      <c r="P19" s="905"/>
      <c r="Q19" s="906"/>
      <c r="R19" s="907"/>
      <c r="S19" s="907"/>
      <c r="T19" s="907"/>
      <c r="U19" s="907"/>
      <c r="V19" s="907"/>
      <c r="W19" s="907"/>
      <c r="X19" s="907"/>
      <c r="Y19" s="907"/>
      <c r="Z19" s="907"/>
      <c r="AA19" s="907"/>
      <c r="AB19" s="907"/>
      <c r="AC19" s="907"/>
      <c r="AD19" s="907"/>
      <c r="AE19" s="913"/>
      <c r="AF19" s="933"/>
      <c r="AG19" s="911"/>
      <c r="AH19" s="911"/>
      <c r="AI19" s="911"/>
      <c r="AJ19" s="934"/>
      <c r="AK19" s="912"/>
      <c r="AL19" s="907"/>
      <c r="AM19" s="907"/>
      <c r="AN19" s="907"/>
      <c r="AO19" s="907"/>
      <c r="AP19" s="907"/>
      <c r="AQ19" s="907"/>
      <c r="AR19" s="907"/>
      <c r="AS19" s="907"/>
      <c r="AT19" s="907"/>
      <c r="AU19" s="908"/>
      <c r="AV19" s="908"/>
      <c r="AW19" s="908"/>
      <c r="AX19" s="908"/>
      <c r="AY19" s="909"/>
      <c r="AZ19" s="62"/>
      <c r="BA19" s="62"/>
      <c r="BB19" s="62"/>
      <c r="BC19" s="62"/>
      <c r="BD19" s="62"/>
      <c r="BE19" s="80"/>
      <c r="BF19" s="80"/>
      <c r="BG19" s="80"/>
      <c r="BH19" s="80"/>
      <c r="BI19" s="80"/>
      <c r="BJ19" s="80"/>
      <c r="BK19" s="80"/>
      <c r="BL19" s="80"/>
      <c r="BM19" s="80"/>
      <c r="BN19" s="80"/>
      <c r="BO19" s="80"/>
      <c r="BP19" s="80"/>
      <c r="BQ19" s="58">
        <v>13</v>
      </c>
      <c r="BR19" s="86"/>
      <c r="BS19" s="903"/>
      <c r="BT19" s="904"/>
      <c r="BU19" s="904"/>
      <c r="BV19" s="904"/>
      <c r="BW19" s="904"/>
      <c r="BX19" s="904"/>
      <c r="BY19" s="904"/>
      <c r="BZ19" s="904"/>
      <c r="CA19" s="904"/>
      <c r="CB19" s="904"/>
      <c r="CC19" s="904"/>
      <c r="CD19" s="904"/>
      <c r="CE19" s="904"/>
      <c r="CF19" s="904"/>
      <c r="CG19" s="905"/>
      <c r="CH19" s="910"/>
      <c r="CI19" s="911"/>
      <c r="CJ19" s="911"/>
      <c r="CK19" s="911"/>
      <c r="CL19" s="921"/>
      <c r="CM19" s="910"/>
      <c r="CN19" s="911"/>
      <c r="CO19" s="911"/>
      <c r="CP19" s="911"/>
      <c r="CQ19" s="921"/>
      <c r="CR19" s="910"/>
      <c r="CS19" s="911"/>
      <c r="CT19" s="911"/>
      <c r="CU19" s="911"/>
      <c r="CV19" s="921"/>
      <c r="CW19" s="910"/>
      <c r="CX19" s="911"/>
      <c r="CY19" s="911"/>
      <c r="CZ19" s="911"/>
      <c r="DA19" s="921"/>
      <c r="DB19" s="910"/>
      <c r="DC19" s="911"/>
      <c r="DD19" s="911"/>
      <c r="DE19" s="911"/>
      <c r="DF19" s="921"/>
      <c r="DG19" s="910"/>
      <c r="DH19" s="911"/>
      <c r="DI19" s="911"/>
      <c r="DJ19" s="911"/>
      <c r="DK19" s="921"/>
      <c r="DL19" s="910"/>
      <c r="DM19" s="911"/>
      <c r="DN19" s="911"/>
      <c r="DO19" s="911"/>
      <c r="DP19" s="921"/>
      <c r="DQ19" s="910"/>
      <c r="DR19" s="911"/>
      <c r="DS19" s="911"/>
      <c r="DT19" s="911"/>
      <c r="DU19" s="921"/>
      <c r="DV19" s="903"/>
      <c r="DW19" s="904"/>
      <c r="DX19" s="904"/>
      <c r="DY19" s="904"/>
      <c r="DZ19" s="922"/>
      <c r="EA19" s="80"/>
    </row>
    <row r="20" spans="1:131" s="52" customFormat="1" ht="26.25" customHeight="1" x14ac:dyDescent="0.15">
      <c r="A20" s="58">
        <v>14</v>
      </c>
      <c r="B20" s="903"/>
      <c r="C20" s="904"/>
      <c r="D20" s="904"/>
      <c r="E20" s="904"/>
      <c r="F20" s="904"/>
      <c r="G20" s="904"/>
      <c r="H20" s="904"/>
      <c r="I20" s="904"/>
      <c r="J20" s="904"/>
      <c r="K20" s="904"/>
      <c r="L20" s="904"/>
      <c r="M20" s="904"/>
      <c r="N20" s="904"/>
      <c r="O20" s="904"/>
      <c r="P20" s="905"/>
      <c r="Q20" s="906"/>
      <c r="R20" s="907"/>
      <c r="S20" s="907"/>
      <c r="T20" s="907"/>
      <c r="U20" s="907"/>
      <c r="V20" s="907"/>
      <c r="W20" s="907"/>
      <c r="X20" s="907"/>
      <c r="Y20" s="907"/>
      <c r="Z20" s="907"/>
      <c r="AA20" s="907"/>
      <c r="AB20" s="907"/>
      <c r="AC20" s="907"/>
      <c r="AD20" s="907"/>
      <c r="AE20" s="913"/>
      <c r="AF20" s="933"/>
      <c r="AG20" s="911"/>
      <c r="AH20" s="911"/>
      <c r="AI20" s="911"/>
      <c r="AJ20" s="934"/>
      <c r="AK20" s="912"/>
      <c r="AL20" s="907"/>
      <c r="AM20" s="907"/>
      <c r="AN20" s="907"/>
      <c r="AO20" s="907"/>
      <c r="AP20" s="907"/>
      <c r="AQ20" s="907"/>
      <c r="AR20" s="907"/>
      <c r="AS20" s="907"/>
      <c r="AT20" s="907"/>
      <c r="AU20" s="908"/>
      <c r="AV20" s="908"/>
      <c r="AW20" s="908"/>
      <c r="AX20" s="908"/>
      <c r="AY20" s="909"/>
      <c r="AZ20" s="62"/>
      <c r="BA20" s="62"/>
      <c r="BB20" s="62"/>
      <c r="BC20" s="62"/>
      <c r="BD20" s="62"/>
      <c r="BE20" s="80"/>
      <c r="BF20" s="80"/>
      <c r="BG20" s="80"/>
      <c r="BH20" s="80"/>
      <c r="BI20" s="80"/>
      <c r="BJ20" s="80"/>
      <c r="BK20" s="80"/>
      <c r="BL20" s="80"/>
      <c r="BM20" s="80"/>
      <c r="BN20" s="80"/>
      <c r="BO20" s="80"/>
      <c r="BP20" s="80"/>
      <c r="BQ20" s="58">
        <v>14</v>
      </c>
      <c r="BR20" s="86"/>
      <c r="BS20" s="903"/>
      <c r="BT20" s="904"/>
      <c r="BU20" s="904"/>
      <c r="BV20" s="904"/>
      <c r="BW20" s="904"/>
      <c r="BX20" s="904"/>
      <c r="BY20" s="904"/>
      <c r="BZ20" s="904"/>
      <c r="CA20" s="904"/>
      <c r="CB20" s="904"/>
      <c r="CC20" s="904"/>
      <c r="CD20" s="904"/>
      <c r="CE20" s="904"/>
      <c r="CF20" s="904"/>
      <c r="CG20" s="905"/>
      <c r="CH20" s="910"/>
      <c r="CI20" s="911"/>
      <c r="CJ20" s="911"/>
      <c r="CK20" s="911"/>
      <c r="CL20" s="921"/>
      <c r="CM20" s="910"/>
      <c r="CN20" s="911"/>
      <c r="CO20" s="911"/>
      <c r="CP20" s="911"/>
      <c r="CQ20" s="921"/>
      <c r="CR20" s="910"/>
      <c r="CS20" s="911"/>
      <c r="CT20" s="911"/>
      <c r="CU20" s="911"/>
      <c r="CV20" s="921"/>
      <c r="CW20" s="910"/>
      <c r="CX20" s="911"/>
      <c r="CY20" s="911"/>
      <c r="CZ20" s="911"/>
      <c r="DA20" s="921"/>
      <c r="DB20" s="910"/>
      <c r="DC20" s="911"/>
      <c r="DD20" s="911"/>
      <c r="DE20" s="911"/>
      <c r="DF20" s="921"/>
      <c r="DG20" s="910"/>
      <c r="DH20" s="911"/>
      <c r="DI20" s="911"/>
      <c r="DJ20" s="911"/>
      <c r="DK20" s="921"/>
      <c r="DL20" s="910"/>
      <c r="DM20" s="911"/>
      <c r="DN20" s="911"/>
      <c r="DO20" s="911"/>
      <c r="DP20" s="921"/>
      <c r="DQ20" s="910"/>
      <c r="DR20" s="911"/>
      <c r="DS20" s="911"/>
      <c r="DT20" s="911"/>
      <c r="DU20" s="921"/>
      <c r="DV20" s="903"/>
      <c r="DW20" s="904"/>
      <c r="DX20" s="904"/>
      <c r="DY20" s="904"/>
      <c r="DZ20" s="922"/>
      <c r="EA20" s="80"/>
    </row>
    <row r="21" spans="1:131" s="52" customFormat="1" ht="26.25" customHeight="1" x14ac:dyDescent="0.15">
      <c r="A21" s="58">
        <v>15</v>
      </c>
      <c r="B21" s="903"/>
      <c r="C21" s="904"/>
      <c r="D21" s="904"/>
      <c r="E21" s="904"/>
      <c r="F21" s="904"/>
      <c r="G21" s="904"/>
      <c r="H21" s="904"/>
      <c r="I21" s="904"/>
      <c r="J21" s="904"/>
      <c r="K21" s="904"/>
      <c r="L21" s="904"/>
      <c r="M21" s="904"/>
      <c r="N21" s="904"/>
      <c r="O21" s="904"/>
      <c r="P21" s="905"/>
      <c r="Q21" s="906"/>
      <c r="R21" s="907"/>
      <c r="S21" s="907"/>
      <c r="T21" s="907"/>
      <c r="U21" s="907"/>
      <c r="V21" s="907"/>
      <c r="W21" s="907"/>
      <c r="X21" s="907"/>
      <c r="Y21" s="907"/>
      <c r="Z21" s="907"/>
      <c r="AA21" s="907"/>
      <c r="AB21" s="907"/>
      <c r="AC21" s="907"/>
      <c r="AD21" s="907"/>
      <c r="AE21" s="913"/>
      <c r="AF21" s="933"/>
      <c r="AG21" s="911"/>
      <c r="AH21" s="911"/>
      <c r="AI21" s="911"/>
      <c r="AJ21" s="934"/>
      <c r="AK21" s="912"/>
      <c r="AL21" s="907"/>
      <c r="AM21" s="907"/>
      <c r="AN21" s="907"/>
      <c r="AO21" s="907"/>
      <c r="AP21" s="907"/>
      <c r="AQ21" s="907"/>
      <c r="AR21" s="907"/>
      <c r="AS21" s="907"/>
      <c r="AT21" s="907"/>
      <c r="AU21" s="908"/>
      <c r="AV21" s="908"/>
      <c r="AW21" s="908"/>
      <c r="AX21" s="908"/>
      <c r="AY21" s="909"/>
      <c r="AZ21" s="62"/>
      <c r="BA21" s="62"/>
      <c r="BB21" s="62"/>
      <c r="BC21" s="62"/>
      <c r="BD21" s="62"/>
      <c r="BE21" s="80"/>
      <c r="BF21" s="80"/>
      <c r="BG21" s="80"/>
      <c r="BH21" s="80"/>
      <c r="BI21" s="80"/>
      <c r="BJ21" s="80"/>
      <c r="BK21" s="80"/>
      <c r="BL21" s="80"/>
      <c r="BM21" s="80"/>
      <c r="BN21" s="80"/>
      <c r="BO21" s="80"/>
      <c r="BP21" s="80"/>
      <c r="BQ21" s="58">
        <v>15</v>
      </c>
      <c r="BR21" s="86"/>
      <c r="BS21" s="903"/>
      <c r="BT21" s="904"/>
      <c r="BU21" s="904"/>
      <c r="BV21" s="904"/>
      <c r="BW21" s="904"/>
      <c r="BX21" s="904"/>
      <c r="BY21" s="904"/>
      <c r="BZ21" s="904"/>
      <c r="CA21" s="904"/>
      <c r="CB21" s="904"/>
      <c r="CC21" s="904"/>
      <c r="CD21" s="904"/>
      <c r="CE21" s="904"/>
      <c r="CF21" s="904"/>
      <c r="CG21" s="905"/>
      <c r="CH21" s="910"/>
      <c r="CI21" s="911"/>
      <c r="CJ21" s="911"/>
      <c r="CK21" s="911"/>
      <c r="CL21" s="921"/>
      <c r="CM21" s="910"/>
      <c r="CN21" s="911"/>
      <c r="CO21" s="911"/>
      <c r="CP21" s="911"/>
      <c r="CQ21" s="921"/>
      <c r="CR21" s="910"/>
      <c r="CS21" s="911"/>
      <c r="CT21" s="911"/>
      <c r="CU21" s="911"/>
      <c r="CV21" s="921"/>
      <c r="CW21" s="910"/>
      <c r="CX21" s="911"/>
      <c r="CY21" s="911"/>
      <c r="CZ21" s="911"/>
      <c r="DA21" s="921"/>
      <c r="DB21" s="910"/>
      <c r="DC21" s="911"/>
      <c r="DD21" s="911"/>
      <c r="DE21" s="911"/>
      <c r="DF21" s="921"/>
      <c r="DG21" s="910"/>
      <c r="DH21" s="911"/>
      <c r="DI21" s="911"/>
      <c r="DJ21" s="911"/>
      <c r="DK21" s="921"/>
      <c r="DL21" s="910"/>
      <c r="DM21" s="911"/>
      <c r="DN21" s="911"/>
      <c r="DO21" s="911"/>
      <c r="DP21" s="921"/>
      <c r="DQ21" s="910"/>
      <c r="DR21" s="911"/>
      <c r="DS21" s="911"/>
      <c r="DT21" s="911"/>
      <c r="DU21" s="921"/>
      <c r="DV21" s="903"/>
      <c r="DW21" s="904"/>
      <c r="DX21" s="904"/>
      <c r="DY21" s="904"/>
      <c r="DZ21" s="922"/>
      <c r="EA21" s="80"/>
    </row>
    <row r="22" spans="1:131" s="52" customFormat="1" ht="26.25" customHeight="1" x14ac:dyDescent="0.15">
      <c r="A22" s="58">
        <v>16</v>
      </c>
      <c r="B22" s="903"/>
      <c r="C22" s="904"/>
      <c r="D22" s="904"/>
      <c r="E22" s="904"/>
      <c r="F22" s="904"/>
      <c r="G22" s="904"/>
      <c r="H22" s="904"/>
      <c r="I22" s="904"/>
      <c r="J22" s="904"/>
      <c r="K22" s="904"/>
      <c r="L22" s="904"/>
      <c r="M22" s="904"/>
      <c r="N22" s="904"/>
      <c r="O22" s="904"/>
      <c r="P22" s="905"/>
      <c r="Q22" s="954"/>
      <c r="R22" s="955"/>
      <c r="S22" s="955"/>
      <c r="T22" s="955"/>
      <c r="U22" s="955"/>
      <c r="V22" s="955"/>
      <c r="W22" s="955"/>
      <c r="X22" s="955"/>
      <c r="Y22" s="955"/>
      <c r="Z22" s="955"/>
      <c r="AA22" s="955"/>
      <c r="AB22" s="955"/>
      <c r="AC22" s="955"/>
      <c r="AD22" s="955"/>
      <c r="AE22" s="956"/>
      <c r="AF22" s="933"/>
      <c r="AG22" s="911"/>
      <c r="AH22" s="911"/>
      <c r="AI22" s="911"/>
      <c r="AJ22" s="934"/>
      <c r="AK22" s="957"/>
      <c r="AL22" s="955"/>
      <c r="AM22" s="955"/>
      <c r="AN22" s="955"/>
      <c r="AO22" s="955"/>
      <c r="AP22" s="955"/>
      <c r="AQ22" s="955"/>
      <c r="AR22" s="955"/>
      <c r="AS22" s="955"/>
      <c r="AT22" s="955"/>
      <c r="AU22" s="958"/>
      <c r="AV22" s="958"/>
      <c r="AW22" s="958"/>
      <c r="AX22" s="958"/>
      <c r="AY22" s="959"/>
      <c r="AZ22" s="938" t="s">
        <v>415</v>
      </c>
      <c r="BA22" s="938"/>
      <c r="BB22" s="938"/>
      <c r="BC22" s="938"/>
      <c r="BD22" s="939"/>
      <c r="BE22" s="80"/>
      <c r="BF22" s="80"/>
      <c r="BG22" s="80"/>
      <c r="BH22" s="80"/>
      <c r="BI22" s="80"/>
      <c r="BJ22" s="80"/>
      <c r="BK22" s="80"/>
      <c r="BL22" s="80"/>
      <c r="BM22" s="80"/>
      <c r="BN22" s="80"/>
      <c r="BO22" s="80"/>
      <c r="BP22" s="80"/>
      <c r="BQ22" s="58">
        <v>16</v>
      </c>
      <c r="BR22" s="86"/>
      <c r="BS22" s="903"/>
      <c r="BT22" s="904"/>
      <c r="BU22" s="904"/>
      <c r="BV22" s="904"/>
      <c r="BW22" s="904"/>
      <c r="BX22" s="904"/>
      <c r="BY22" s="904"/>
      <c r="BZ22" s="904"/>
      <c r="CA22" s="904"/>
      <c r="CB22" s="904"/>
      <c r="CC22" s="904"/>
      <c r="CD22" s="904"/>
      <c r="CE22" s="904"/>
      <c r="CF22" s="904"/>
      <c r="CG22" s="905"/>
      <c r="CH22" s="910"/>
      <c r="CI22" s="911"/>
      <c r="CJ22" s="911"/>
      <c r="CK22" s="911"/>
      <c r="CL22" s="921"/>
      <c r="CM22" s="910"/>
      <c r="CN22" s="911"/>
      <c r="CO22" s="911"/>
      <c r="CP22" s="911"/>
      <c r="CQ22" s="921"/>
      <c r="CR22" s="910"/>
      <c r="CS22" s="911"/>
      <c r="CT22" s="911"/>
      <c r="CU22" s="911"/>
      <c r="CV22" s="921"/>
      <c r="CW22" s="910"/>
      <c r="CX22" s="911"/>
      <c r="CY22" s="911"/>
      <c r="CZ22" s="911"/>
      <c r="DA22" s="921"/>
      <c r="DB22" s="910"/>
      <c r="DC22" s="911"/>
      <c r="DD22" s="911"/>
      <c r="DE22" s="911"/>
      <c r="DF22" s="921"/>
      <c r="DG22" s="910"/>
      <c r="DH22" s="911"/>
      <c r="DI22" s="911"/>
      <c r="DJ22" s="911"/>
      <c r="DK22" s="921"/>
      <c r="DL22" s="910"/>
      <c r="DM22" s="911"/>
      <c r="DN22" s="911"/>
      <c r="DO22" s="911"/>
      <c r="DP22" s="921"/>
      <c r="DQ22" s="910"/>
      <c r="DR22" s="911"/>
      <c r="DS22" s="911"/>
      <c r="DT22" s="911"/>
      <c r="DU22" s="921"/>
      <c r="DV22" s="903"/>
      <c r="DW22" s="904"/>
      <c r="DX22" s="904"/>
      <c r="DY22" s="904"/>
      <c r="DZ22" s="922"/>
      <c r="EA22" s="80"/>
    </row>
    <row r="23" spans="1:131" s="52" customFormat="1" ht="26.25" customHeight="1" x14ac:dyDescent="0.15">
      <c r="A23" s="59" t="s">
        <v>416</v>
      </c>
      <c r="B23" s="881" t="s">
        <v>217</v>
      </c>
      <c r="C23" s="882"/>
      <c r="D23" s="882"/>
      <c r="E23" s="882"/>
      <c r="F23" s="882"/>
      <c r="G23" s="882"/>
      <c r="H23" s="882"/>
      <c r="I23" s="882"/>
      <c r="J23" s="882"/>
      <c r="K23" s="882"/>
      <c r="L23" s="882"/>
      <c r="M23" s="882"/>
      <c r="N23" s="882"/>
      <c r="O23" s="882"/>
      <c r="P23" s="883"/>
      <c r="Q23" s="952">
        <v>3717</v>
      </c>
      <c r="R23" s="893"/>
      <c r="S23" s="893"/>
      <c r="T23" s="893"/>
      <c r="U23" s="893"/>
      <c r="V23" s="893">
        <v>3377</v>
      </c>
      <c r="W23" s="893"/>
      <c r="X23" s="893"/>
      <c r="Y23" s="893"/>
      <c r="Z23" s="893"/>
      <c r="AA23" s="893">
        <v>340</v>
      </c>
      <c r="AB23" s="893"/>
      <c r="AC23" s="893"/>
      <c r="AD23" s="893"/>
      <c r="AE23" s="953"/>
      <c r="AF23" s="924">
        <v>302</v>
      </c>
      <c r="AG23" s="893"/>
      <c r="AH23" s="893"/>
      <c r="AI23" s="893"/>
      <c r="AJ23" s="925"/>
      <c r="AK23" s="926"/>
      <c r="AL23" s="892"/>
      <c r="AM23" s="892"/>
      <c r="AN23" s="892"/>
      <c r="AO23" s="892"/>
      <c r="AP23" s="893">
        <v>2122</v>
      </c>
      <c r="AQ23" s="893"/>
      <c r="AR23" s="893"/>
      <c r="AS23" s="893"/>
      <c r="AT23" s="893"/>
      <c r="AU23" s="894"/>
      <c r="AV23" s="894"/>
      <c r="AW23" s="894"/>
      <c r="AX23" s="894"/>
      <c r="AY23" s="895"/>
      <c r="AZ23" s="928" t="s">
        <v>144</v>
      </c>
      <c r="BA23" s="888"/>
      <c r="BB23" s="888"/>
      <c r="BC23" s="888"/>
      <c r="BD23" s="929"/>
      <c r="BE23" s="80"/>
      <c r="BF23" s="80"/>
      <c r="BG23" s="80"/>
      <c r="BH23" s="80"/>
      <c r="BI23" s="80"/>
      <c r="BJ23" s="80"/>
      <c r="BK23" s="80"/>
      <c r="BL23" s="80"/>
      <c r="BM23" s="80"/>
      <c r="BN23" s="80"/>
      <c r="BO23" s="80"/>
      <c r="BP23" s="80"/>
      <c r="BQ23" s="58">
        <v>17</v>
      </c>
      <c r="BR23" s="86"/>
      <c r="BS23" s="903"/>
      <c r="BT23" s="904"/>
      <c r="BU23" s="904"/>
      <c r="BV23" s="904"/>
      <c r="BW23" s="904"/>
      <c r="BX23" s="904"/>
      <c r="BY23" s="904"/>
      <c r="BZ23" s="904"/>
      <c r="CA23" s="904"/>
      <c r="CB23" s="904"/>
      <c r="CC23" s="904"/>
      <c r="CD23" s="904"/>
      <c r="CE23" s="904"/>
      <c r="CF23" s="904"/>
      <c r="CG23" s="905"/>
      <c r="CH23" s="910"/>
      <c r="CI23" s="911"/>
      <c r="CJ23" s="911"/>
      <c r="CK23" s="911"/>
      <c r="CL23" s="921"/>
      <c r="CM23" s="910"/>
      <c r="CN23" s="911"/>
      <c r="CO23" s="911"/>
      <c r="CP23" s="911"/>
      <c r="CQ23" s="921"/>
      <c r="CR23" s="910"/>
      <c r="CS23" s="911"/>
      <c r="CT23" s="911"/>
      <c r="CU23" s="911"/>
      <c r="CV23" s="921"/>
      <c r="CW23" s="910"/>
      <c r="CX23" s="911"/>
      <c r="CY23" s="911"/>
      <c r="CZ23" s="911"/>
      <c r="DA23" s="921"/>
      <c r="DB23" s="910"/>
      <c r="DC23" s="911"/>
      <c r="DD23" s="911"/>
      <c r="DE23" s="911"/>
      <c r="DF23" s="921"/>
      <c r="DG23" s="910"/>
      <c r="DH23" s="911"/>
      <c r="DI23" s="911"/>
      <c r="DJ23" s="911"/>
      <c r="DK23" s="921"/>
      <c r="DL23" s="910"/>
      <c r="DM23" s="911"/>
      <c r="DN23" s="911"/>
      <c r="DO23" s="911"/>
      <c r="DP23" s="921"/>
      <c r="DQ23" s="910"/>
      <c r="DR23" s="911"/>
      <c r="DS23" s="911"/>
      <c r="DT23" s="911"/>
      <c r="DU23" s="921"/>
      <c r="DV23" s="903"/>
      <c r="DW23" s="904"/>
      <c r="DX23" s="904"/>
      <c r="DY23" s="904"/>
      <c r="DZ23" s="922"/>
      <c r="EA23" s="80"/>
    </row>
    <row r="24" spans="1:131" s="52" customFormat="1" ht="26.25" customHeight="1" x14ac:dyDescent="0.15">
      <c r="A24" s="950" t="s">
        <v>336</v>
      </c>
      <c r="B24" s="950"/>
      <c r="C24" s="950"/>
      <c r="D24" s="950"/>
      <c r="E24" s="950"/>
      <c r="F24" s="950"/>
      <c r="G24" s="950"/>
      <c r="H24" s="950"/>
      <c r="I24" s="950"/>
      <c r="J24" s="950"/>
      <c r="K24" s="950"/>
      <c r="L24" s="950"/>
      <c r="M24" s="950"/>
      <c r="N24" s="950"/>
      <c r="O24" s="950"/>
      <c r="P24" s="950"/>
      <c r="Q24" s="950"/>
      <c r="R24" s="950"/>
      <c r="S24" s="950"/>
      <c r="T24" s="950"/>
      <c r="U24" s="950"/>
      <c r="V24" s="950"/>
      <c r="W24" s="950"/>
      <c r="X24" s="950"/>
      <c r="Y24" s="950"/>
      <c r="Z24" s="950"/>
      <c r="AA24" s="950"/>
      <c r="AB24" s="950"/>
      <c r="AC24" s="950"/>
      <c r="AD24" s="950"/>
      <c r="AE24" s="950"/>
      <c r="AF24" s="950"/>
      <c r="AG24" s="950"/>
      <c r="AH24" s="950"/>
      <c r="AI24" s="950"/>
      <c r="AJ24" s="950"/>
      <c r="AK24" s="950"/>
      <c r="AL24" s="950"/>
      <c r="AM24" s="950"/>
      <c r="AN24" s="950"/>
      <c r="AO24" s="950"/>
      <c r="AP24" s="950"/>
      <c r="AQ24" s="950"/>
      <c r="AR24" s="950"/>
      <c r="AS24" s="950"/>
      <c r="AT24" s="950"/>
      <c r="AU24" s="950"/>
      <c r="AV24" s="950"/>
      <c r="AW24" s="950"/>
      <c r="AX24" s="950"/>
      <c r="AY24" s="950"/>
      <c r="AZ24" s="62"/>
      <c r="BA24" s="62"/>
      <c r="BB24" s="62"/>
      <c r="BC24" s="62"/>
      <c r="BD24" s="62"/>
      <c r="BE24" s="80"/>
      <c r="BF24" s="80"/>
      <c r="BG24" s="80"/>
      <c r="BH24" s="80"/>
      <c r="BI24" s="80"/>
      <c r="BJ24" s="80"/>
      <c r="BK24" s="80"/>
      <c r="BL24" s="80"/>
      <c r="BM24" s="80"/>
      <c r="BN24" s="80"/>
      <c r="BO24" s="80"/>
      <c r="BP24" s="80"/>
      <c r="BQ24" s="58">
        <v>18</v>
      </c>
      <c r="BR24" s="86"/>
      <c r="BS24" s="903"/>
      <c r="BT24" s="904"/>
      <c r="BU24" s="904"/>
      <c r="BV24" s="904"/>
      <c r="BW24" s="904"/>
      <c r="BX24" s="904"/>
      <c r="BY24" s="904"/>
      <c r="BZ24" s="904"/>
      <c r="CA24" s="904"/>
      <c r="CB24" s="904"/>
      <c r="CC24" s="904"/>
      <c r="CD24" s="904"/>
      <c r="CE24" s="904"/>
      <c r="CF24" s="904"/>
      <c r="CG24" s="905"/>
      <c r="CH24" s="910"/>
      <c r="CI24" s="911"/>
      <c r="CJ24" s="911"/>
      <c r="CK24" s="911"/>
      <c r="CL24" s="921"/>
      <c r="CM24" s="910"/>
      <c r="CN24" s="911"/>
      <c r="CO24" s="911"/>
      <c r="CP24" s="911"/>
      <c r="CQ24" s="921"/>
      <c r="CR24" s="910"/>
      <c r="CS24" s="911"/>
      <c r="CT24" s="911"/>
      <c r="CU24" s="911"/>
      <c r="CV24" s="921"/>
      <c r="CW24" s="910"/>
      <c r="CX24" s="911"/>
      <c r="CY24" s="911"/>
      <c r="CZ24" s="911"/>
      <c r="DA24" s="921"/>
      <c r="DB24" s="910"/>
      <c r="DC24" s="911"/>
      <c r="DD24" s="911"/>
      <c r="DE24" s="911"/>
      <c r="DF24" s="921"/>
      <c r="DG24" s="910"/>
      <c r="DH24" s="911"/>
      <c r="DI24" s="911"/>
      <c r="DJ24" s="911"/>
      <c r="DK24" s="921"/>
      <c r="DL24" s="910"/>
      <c r="DM24" s="911"/>
      <c r="DN24" s="911"/>
      <c r="DO24" s="911"/>
      <c r="DP24" s="921"/>
      <c r="DQ24" s="910"/>
      <c r="DR24" s="911"/>
      <c r="DS24" s="911"/>
      <c r="DT24" s="911"/>
      <c r="DU24" s="921"/>
      <c r="DV24" s="903"/>
      <c r="DW24" s="904"/>
      <c r="DX24" s="904"/>
      <c r="DY24" s="904"/>
      <c r="DZ24" s="922"/>
      <c r="EA24" s="80"/>
    </row>
    <row r="25" spans="1:131" s="50" customFormat="1" ht="26.25" customHeight="1" x14ac:dyDescent="0.15">
      <c r="A25" s="951" t="s">
        <v>418</v>
      </c>
      <c r="B25" s="951"/>
      <c r="C25" s="951"/>
      <c r="D25" s="951"/>
      <c r="E25" s="951"/>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c r="AG25" s="951"/>
      <c r="AH25" s="951"/>
      <c r="AI25" s="951"/>
      <c r="AJ25" s="951"/>
      <c r="AK25" s="951"/>
      <c r="AL25" s="951"/>
      <c r="AM25" s="951"/>
      <c r="AN25" s="951"/>
      <c r="AO25" s="951"/>
      <c r="AP25" s="951"/>
      <c r="AQ25" s="951"/>
      <c r="AR25" s="951"/>
      <c r="AS25" s="951"/>
      <c r="AT25" s="951"/>
      <c r="AU25" s="951"/>
      <c r="AV25" s="951"/>
      <c r="AW25" s="951"/>
      <c r="AX25" s="951"/>
      <c r="AY25" s="951"/>
      <c r="AZ25" s="951"/>
      <c r="BA25" s="951"/>
      <c r="BB25" s="951"/>
      <c r="BC25" s="951"/>
      <c r="BD25" s="951"/>
      <c r="BE25" s="951"/>
      <c r="BF25" s="951"/>
      <c r="BG25" s="951"/>
      <c r="BH25" s="951"/>
      <c r="BI25" s="951"/>
      <c r="BJ25" s="62"/>
      <c r="BK25" s="62"/>
      <c r="BL25" s="62"/>
      <c r="BM25" s="62"/>
      <c r="BN25" s="62"/>
      <c r="BO25" s="61"/>
      <c r="BP25" s="61"/>
      <c r="BQ25" s="58">
        <v>19</v>
      </c>
      <c r="BR25" s="86"/>
      <c r="BS25" s="903"/>
      <c r="BT25" s="904"/>
      <c r="BU25" s="904"/>
      <c r="BV25" s="904"/>
      <c r="BW25" s="904"/>
      <c r="BX25" s="904"/>
      <c r="BY25" s="904"/>
      <c r="BZ25" s="904"/>
      <c r="CA25" s="904"/>
      <c r="CB25" s="904"/>
      <c r="CC25" s="904"/>
      <c r="CD25" s="904"/>
      <c r="CE25" s="904"/>
      <c r="CF25" s="904"/>
      <c r="CG25" s="905"/>
      <c r="CH25" s="910"/>
      <c r="CI25" s="911"/>
      <c r="CJ25" s="911"/>
      <c r="CK25" s="911"/>
      <c r="CL25" s="921"/>
      <c r="CM25" s="910"/>
      <c r="CN25" s="911"/>
      <c r="CO25" s="911"/>
      <c r="CP25" s="911"/>
      <c r="CQ25" s="921"/>
      <c r="CR25" s="910"/>
      <c r="CS25" s="911"/>
      <c r="CT25" s="911"/>
      <c r="CU25" s="911"/>
      <c r="CV25" s="921"/>
      <c r="CW25" s="910"/>
      <c r="CX25" s="911"/>
      <c r="CY25" s="911"/>
      <c r="CZ25" s="911"/>
      <c r="DA25" s="921"/>
      <c r="DB25" s="910"/>
      <c r="DC25" s="911"/>
      <c r="DD25" s="911"/>
      <c r="DE25" s="911"/>
      <c r="DF25" s="921"/>
      <c r="DG25" s="910"/>
      <c r="DH25" s="911"/>
      <c r="DI25" s="911"/>
      <c r="DJ25" s="911"/>
      <c r="DK25" s="921"/>
      <c r="DL25" s="910"/>
      <c r="DM25" s="911"/>
      <c r="DN25" s="911"/>
      <c r="DO25" s="911"/>
      <c r="DP25" s="921"/>
      <c r="DQ25" s="910"/>
      <c r="DR25" s="911"/>
      <c r="DS25" s="911"/>
      <c r="DT25" s="911"/>
      <c r="DU25" s="921"/>
      <c r="DV25" s="903"/>
      <c r="DW25" s="904"/>
      <c r="DX25" s="904"/>
      <c r="DY25" s="904"/>
      <c r="DZ25" s="922"/>
      <c r="EA25" s="53"/>
    </row>
    <row r="26" spans="1:131" s="50" customFormat="1" ht="26.25" customHeight="1" x14ac:dyDescent="0.15">
      <c r="A26" s="639" t="s">
        <v>405</v>
      </c>
      <c r="B26" s="640"/>
      <c r="C26" s="640"/>
      <c r="D26" s="640"/>
      <c r="E26" s="640"/>
      <c r="F26" s="640"/>
      <c r="G26" s="640"/>
      <c r="H26" s="640"/>
      <c r="I26" s="640"/>
      <c r="J26" s="640"/>
      <c r="K26" s="640"/>
      <c r="L26" s="640"/>
      <c r="M26" s="640"/>
      <c r="N26" s="640"/>
      <c r="O26" s="640"/>
      <c r="P26" s="641"/>
      <c r="Q26" s="631" t="s">
        <v>241</v>
      </c>
      <c r="R26" s="632"/>
      <c r="S26" s="632"/>
      <c r="T26" s="632"/>
      <c r="U26" s="633"/>
      <c r="V26" s="631" t="s">
        <v>298</v>
      </c>
      <c r="W26" s="632"/>
      <c r="X26" s="632"/>
      <c r="Y26" s="632"/>
      <c r="Z26" s="633"/>
      <c r="AA26" s="631" t="s">
        <v>265</v>
      </c>
      <c r="AB26" s="632"/>
      <c r="AC26" s="632"/>
      <c r="AD26" s="632"/>
      <c r="AE26" s="632"/>
      <c r="AF26" s="723" t="s">
        <v>419</v>
      </c>
      <c r="AG26" s="646"/>
      <c r="AH26" s="646"/>
      <c r="AI26" s="646"/>
      <c r="AJ26" s="724"/>
      <c r="AK26" s="632" t="s">
        <v>420</v>
      </c>
      <c r="AL26" s="632"/>
      <c r="AM26" s="632"/>
      <c r="AN26" s="632"/>
      <c r="AO26" s="633"/>
      <c r="AP26" s="631" t="s">
        <v>29</v>
      </c>
      <c r="AQ26" s="632"/>
      <c r="AR26" s="632"/>
      <c r="AS26" s="632"/>
      <c r="AT26" s="633"/>
      <c r="AU26" s="631" t="s">
        <v>421</v>
      </c>
      <c r="AV26" s="632"/>
      <c r="AW26" s="632"/>
      <c r="AX26" s="632"/>
      <c r="AY26" s="633"/>
      <c r="AZ26" s="631" t="s">
        <v>422</v>
      </c>
      <c r="BA26" s="632"/>
      <c r="BB26" s="632"/>
      <c r="BC26" s="632"/>
      <c r="BD26" s="633"/>
      <c r="BE26" s="631" t="s">
        <v>14</v>
      </c>
      <c r="BF26" s="632"/>
      <c r="BG26" s="632"/>
      <c r="BH26" s="632"/>
      <c r="BI26" s="637"/>
      <c r="BJ26" s="62"/>
      <c r="BK26" s="62"/>
      <c r="BL26" s="62"/>
      <c r="BM26" s="62"/>
      <c r="BN26" s="62"/>
      <c r="BO26" s="61"/>
      <c r="BP26" s="61"/>
      <c r="BQ26" s="58">
        <v>20</v>
      </c>
      <c r="BR26" s="86"/>
      <c r="BS26" s="903"/>
      <c r="BT26" s="904"/>
      <c r="BU26" s="904"/>
      <c r="BV26" s="904"/>
      <c r="BW26" s="904"/>
      <c r="BX26" s="904"/>
      <c r="BY26" s="904"/>
      <c r="BZ26" s="904"/>
      <c r="CA26" s="904"/>
      <c r="CB26" s="904"/>
      <c r="CC26" s="904"/>
      <c r="CD26" s="904"/>
      <c r="CE26" s="904"/>
      <c r="CF26" s="904"/>
      <c r="CG26" s="905"/>
      <c r="CH26" s="910"/>
      <c r="CI26" s="911"/>
      <c r="CJ26" s="911"/>
      <c r="CK26" s="911"/>
      <c r="CL26" s="921"/>
      <c r="CM26" s="910"/>
      <c r="CN26" s="911"/>
      <c r="CO26" s="911"/>
      <c r="CP26" s="911"/>
      <c r="CQ26" s="921"/>
      <c r="CR26" s="910"/>
      <c r="CS26" s="911"/>
      <c r="CT26" s="911"/>
      <c r="CU26" s="911"/>
      <c r="CV26" s="921"/>
      <c r="CW26" s="910"/>
      <c r="CX26" s="911"/>
      <c r="CY26" s="911"/>
      <c r="CZ26" s="911"/>
      <c r="DA26" s="921"/>
      <c r="DB26" s="910"/>
      <c r="DC26" s="911"/>
      <c r="DD26" s="911"/>
      <c r="DE26" s="911"/>
      <c r="DF26" s="921"/>
      <c r="DG26" s="910"/>
      <c r="DH26" s="911"/>
      <c r="DI26" s="911"/>
      <c r="DJ26" s="911"/>
      <c r="DK26" s="921"/>
      <c r="DL26" s="910"/>
      <c r="DM26" s="911"/>
      <c r="DN26" s="911"/>
      <c r="DO26" s="911"/>
      <c r="DP26" s="921"/>
      <c r="DQ26" s="910"/>
      <c r="DR26" s="911"/>
      <c r="DS26" s="911"/>
      <c r="DT26" s="911"/>
      <c r="DU26" s="921"/>
      <c r="DV26" s="903"/>
      <c r="DW26" s="904"/>
      <c r="DX26" s="904"/>
      <c r="DY26" s="904"/>
      <c r="DZ26" s="922"/>
      <c r="EA26" s="53"/>
    </row>
    <row r="27" spans="1:131" s="50" customFormat="1" ht="26.25" customHeight="1" x14ac:dyDescent="0.15">
      <c r="A27" s="642"/>
      <c r="B27" s="643"/>
      <c r="C27" s="643"/>
      <c r="D27" s="643"/>
      <c r="E27" s="643"/>
      <c r="F27" s="643"/>
      <c r="G27" s="643"/>
      <c r="H27" s="643"/>
      <c r="I27" s="643"/>
      <c r="J27" s="643"/>
      <c r="K27" s="643"/>
      <c r="L27" s="643"/>
      <c r="M27" s="643"/>
      <c r="N27" s="643"/>
      <c r="O27" s="643"/>
      <c r="P27" s="644"/>
      <c r="Q27" s="634"/>
      <c r="R27" s="635"/>
      <c r="S27" s="635"/>
      <c r="T27" s="635"/>
      <c r="U27" s="636"/>
      <c r="V27" s="634"/>
      <c r="W27" s="635"/>
      <c r="X27" s="635"/>
      <c r="Y27" s="635"/>
      <c r="Z27" s="636"/>
      <c r="AA27" s="634"/>
      <c r="AB27" s="635"/>
      <c r="AC27" s="635"/>
      <c r="AD27" s="635"/>
      <c r="AE27" s="635"/>
      <c r="AF27" s="725"/>
      <c r="AG27" s="649"/>
      <c r="AH27" s="649"/>
      <c r="AI27" s="649"/>
      <c r="AJ27" s="726"/>
      <c r="AK27" s="635"/>
      <c r="AL27" s="635"/>
      <c r="AM27" s="635"/>
      <c r="AN27" s="635"/>
      <c r="AO27" s="636"/>
      <c r="AP27" s="634"/>
      <c r="AQ27" s="635"/>
      <c r="AR27" s="635"/>
      <c r="AS27" s="635"/>
      <c r="AT27" s="636"/>
      <c r="AU27" s="634"/>
      <c r="AV27" s="635"/>
      <c r="AW27" s="635"/>
      <c r="AX27" s="635"/>
      <c r="AY27" s="636"/>
      <c r="AZ27" s="634"/>
      <c r="BA27" s="635"/>
      <c r="BB27" s="635"/>
      <c r="BC27" s="635"/>
      <c r="BD27" s="636"/>
      <c r="BE27" s="634"/>
      <c r="BF27" s="635"/>
      <c r="BG27" s="635"/>
      <c r="BH27" s="635"/>
      <c r="BI27" s="638"/>
      <c r="BJ27" s="62"/>
      <c r="BK27" s="62"/>
      <c r="BL27" s="62"/>
      <c r="BM27" s="62"/>
      <c r="BN27" s="62"/>
      <c r="BO27" s="61"/>
      <c r="BP27" s="61"/>
      <c r="BQ27" s="58">
        <v>21</v>
      </c>
      <c r="BR27" s="86"/>
      <c r="BS27" s="903"/>
      <c r="BT27" s="904"/>
      <c r="BU27" s="904"/>
      <c r="BV27" s="904"/>
      <c r="BW27" s="904"/>
      <c r="BX27" s="904"/>
      <c r="BY27" s="904"/>
      <c r="BZ27" s="904"/>
      <c r="CA27" s="904"/>
      <c r="CB27" s="904"/>
      <c r="CC27" s="904"/>
      <c r="CD27" s="904"/>
      <c r="CE27" s="904"/>
      <c r="CF27" s="904"/>
      <c r="CG27" s="905"/>
      <c r="CH27" s="910"/>
      <c r="CI27" s="911"/>
      <c r="CJ27" s="911"/>
      <c r="CK27" s="911"/>
      <c r="CL27" s="921"/>
      <c r="CM27" s="910"/>
      <c r="CN27" s="911"/>
      <c r="CO27" s="911"/>
      <c r="CP27" s="911"/>
      <c r="CQ27" s="921"/>
      <c r="CR27" s="910"/>
      <c r="CS27" s="911"/>
      <c r="CT27" s="911"/>
      <c r="CU27" s="911"/>
      <c r="CV27" s="921"/>
      <c r="CW27" s="910"/>
      <c r="CX27" s="911"/>
      <c r="CY27" s="911"/>
      <c r="CZ27" s="911"/>
      <c r="DA27" s="921"/>
      <c r="DB27" s="910"/>
      <c r="DC27" s="911"/>
      <c r="DD27" s="911"/>
      <c r="DE27" s="911"/>
      <c r="DF27" s="921"/>
      <c r="DG27" s="910"/>
      <c r="DH27" s="911"/>
      <c r="DI27" s="911"/>
      <c r="DJ27" s="911"/>
      <c r="DK27" s="921"/>
      <c r="DL27" s="910"/>
      <c r="DM27" s="911"/>
      <c r="DN27" s="911"/>
      <c r="DO27" s="911"/>
      <c r="DP27" s="921"/>
      <c r="DQ27" s="910"/>
      <c r="DR27" s="911"/>
      <c r="DS27" s="911"/>
      <c r="DT27" s="911"/>
      <c r="DU27" s="921"/>
      <c r="DV27" s="903"/>
      <c r="DW27" s="904"/>
      <c r="DX27" s="904"/>
      <c r="DY27" s="904"/>
      <c r="DZ27" s="922"/>
      <c r="EA27" s="53"/>
    </row>
    <row r="28" spans="1:131" s="50" customFormat="1" ht="26.25" customHeight="1" x14ac:dyDescent="0.15">
      <c r="A28" s="60">
        <v>1</v>
      </c>
      <c r="B28" s="914" t="s">
        <v>425</v>
      </c>
      <c r="C28" s="915"/>
      <c r="D28" s="915"/>
      <c r="E28" s="915"/>
      <c r="F28" s="915"/>
      <c r="G28" s="915"/>
      <c r="H28" s="915"/>
      <c r="I28" s="915"/>
      <c r="J28" s="915"/>
      <c r="K28" s="915"/>
      <c r="L28" s="915"/>
      <c r="M28" s="915"/>
      <c r="N28" s="915"/>
      <c r="O28" s="915"/>
      <c r="P28" s="916"/>
      <c r="Q28" s="941">
        <v>536</v>
      </c>
      <c r="R28" s="942"/>
      <c r="S28" s="942"/>
      <c r="T28" s="942"/>
      <c r="U28" s="942"/>
      <c r="V28" s="942">
        <v>502</v>
      </c>
      <c r="W28" s="942"/>
      <c r="X28" s="942"/>
      <c r="Y28" s="942"/>
      <c r="Z28" s="942"/>
      <c r="AA28" s="942">
        <v>34</v>
      </c>
      <c r="AB28" s="942"/>
      <c r="AC28" s="942"/>
      <c r="AD28" s="942"/>
      <c r="AE28" s="943"/>
      <c r="AF28" s="944">
        <v>34</v>
      </c>
      <c r="AG28" s="942"/>
      <c r="AH28" s="942"/>
      <c r="AI28" s="942"/>
      <c r="AJ28" s="945"/>
      <c r="AK28" s="946">
        <v>20</v>
      </c>
      <c r="AL28" s="942"/>
      <c r="AM28" s="942"/>
      <c r="AN28" s="942"/>
      <c r="AO28" s="942"/>
      <c r="AP28" s="942" t="s">
        <v>144</v>
      </c>
      <c r="AQ28" s="942"/>
      <c r="AR28" s="942"/>
      <c r="AS28" s="942"/>
      <c r="AT28" s="942"/>
      <c r="AU28" s="942" t="s">
        <v>144</v>
      </c>
      <c r="AV28" s="942"/>
      <c r="AW28" s="942"/>
      <c r="AX28" s="942"/>
      <c r="AY28" s="942"/>
      <c r="AZ28" s="947"/>
      <c r="BA28" s="947"/>
      <c r="BB28" s="947"/>
      <c r="BC28" s="947"/>
      <c r="BD28" s="947"/>
      <c r="BE28" s="948"/>
      <c r="BF28" s="948"/>
      <c r="BG28" s="948"/>
      <c r="BH28" s="948"/>
      <c r="BI28" s="949"/>
      <c r="BJ28" s="62"/>
      <c r="BK28" s="62"/>
      <c r="BL28" s="62"/>
      <c r="BM28" s="62"/>
      <c r="BN28" s="62"/>
      <c r="BO28" s="61"/>
      <c r="BP28" s="61"/>
      <c r="BQ28" s="58">
        <v>22</v>
      </c>
      <c r="BR28" s="86"/>
      <c r="BS28" s="903"/>
      <c r="BT28" s="904"/>
      <c r="BU28" s="904"/>
      <c r="BV28" s="904"/>
      <c r="BW28" s="904"/>
      <c r="BX28" s="904"/>
      <c r="BY28" s="904"/>
      <c r="BZ28" s="904"/>
      <c r="CA28" s="904"/>
      <c r="CB28" s="904"/>
      <c r="CC28" s="904"/>
      <c r="CD28" s="904"/>
      <c r="CE28" s="904"/>
      <c r="CF28" s="904"/>
      <c r="CG28" s="905"/>
      <c r="CH28" s="910"/>
      <c r="CI28" s="911"/>
      <c r="CJ28" s="911"/>
      <c r="CK28" s="911"/>
      <c r="CL28" s="921"/>
      <c r="CM28" s="910"/>
      <c r="CN28" s="911"/>
      <c r="CO28" s="911"/>
      <c r="CP28" s="911"/>
      <c r="CQ28" s="921"/>
      <c r="CR28" s="910"/>
      <c r="CS28" s="911"/>
      <c r="CT28" s="911"/>
      <c r="CU28" s="911"/>
      <c r="CV28" s="921"/>
      <c r="CW28" s="910"/>
      <c r="CX28" s="911"/>
      <c r="CY28" s="911"/>
      <c r="CZ28" s="911"/>
      <c r="DA28" s="921"/>
      <c r="DB28" s="910"/>
      <c r="DC28" s="911"/>
      <c r="DD28" s="911"/>
      <c r="DE28" s="911"/>
      <c r="DF28" s="921"/>
      <c r="DG28" s="910"/>
      <c r="DH28" s="911"/>
      <c r="DI28" s="911"/>
      <c r="DJ28" s="911"/>
      <c r="DK28" s="921"/>
      <c r="DL28" s="910"/>
      <c r="DM28" s="911"/>
      <c r="DN28" s="911"/>
      <c r="DO28" s="911"/>
      <c r="DP28" s="921"/>
      <c r="DQ28" s="910"/>
      <c r="DR28" s="911"/>
      <c r="DS28" s="911"/>
      <c r="DT28" s="911"/>
      <c r="DU28" s="921"/>
      <c r="DV28" s="903"/>
      <c r="DW28" s="904"/>
      <c r="DX28" s="904"/>
      <c r="DY28" s="904"/>
      <c r="DZ28" s="922"/>
      <c r="EA28" s="53"/>
    </row>
    <row r="29" spans="1:131" s="50" customFormat="1" ht="26.25" customHeight="1" x14ac:dyDescent="0.15">
      <c r="A29" s="60">
        <v>2</v>
      </c>
      <c r="B29" s="903" t="s">
        <v>426</v>
      </c>
      <c r="C29" s="904"/>
      <c r="D29" s="904"/>
      <c r="E29" s="904"/>
      <c r="F29" s="904"/>
      <c r="G29" s="904"/>
      <c r="H29" s="904"/>
      <c r="I29" s="904"/>
      <c r="J29" s="904"/>
      <c r="K29" s="904"/>
      <c r="L29" s="904"/>
      <c r="M29" s="904"/>
      <c r="N29" s="904"/>
      <c r="O29" s="904"/>
      <c r="P29" s="905"/>
      <c r="Q29" s="906">
        <v>532</v>
      </c>
      <c r="R29" s="907"/>
      <c r="S29" s="907"/>
      <c r="T29" s="907"/>
      <c r="U29" s="907"/>
      <c r="V29" s="907">
        <v>531</v>
      </c>
      <c r="W29" s="907"/>
      <c r="X29" s="907"/>
      <c r="Y29" s="907"/>
      <c r="Z29" s="907"/>
      <c r="AA29" s="907">
        <v>1</v>
      </c>
      <c r="AB29" s="907"/>
      <c r="AC29" s="907"/>
      <c r="AD29" s="907"/>
      <c r="AE29" s="913"/>
      <c r="AF29" s="933">
        <v>1</v>
      </c>
      <c r="AG29" s="911"/>
      <c r="AH29" s="911"/>
      <c r="AI29" s="911"/>
      <c r="AJ29" s="934"/>
      <c r="AK29" s="912">
        <v>77</v>
      </c>
      <c r="AL29" s="907"/>
      <c r="AM29" s="907"/>
      <c r="AN29" s="907"/>
      <c r="AO29" s="907"/>
      <c r="AP29" s="907" t="s">
        <v>144</v>
      </c>
      <c r="AQ29" s="907"/>
      <c r="AR29" s="907"/>
      <c r="AS29" s="907"/>
      <c r="AT29" s="907"/>
      <c r="AU29" s="907" t="s">
        <v>144</v>
      </c>
      <c r="AV29" s="907"/>
      <c r="AW29" s="907"/>
      <c r="AX29" s="907"/>
      <c r="AY29" s="907"/>
      <c r="AZ29" s="940"/>
      <c r="BA29" s="940"/>
      <c r="BB29" s="940"/>
      <c r="BC29" s="940"/>
      <c r="BD29" s="940"/>
      <c r="BE29" s="908"/>
      <c r="BF29" s="908"/>
      <c r="BG29" s="908"/>
      <c r="BH29" s="908"/>
      <c r="BI29" s="909"/>
      <c r="BJ29" s="62"/>
      <c r="BK29" s="62"/>
      <c r="BL29" s="62"/>
      <c r="BM29" s="62"/>
      <c r="BN29" s="62"/>
      <c r="BO29" s="61"/>
      <c r="BP29" s="61"/>
      <c r="BQ29" s="58">
        <v>23</v>
      </c>
      <c r="BR29" s="86"/>
      <c r="BS29" s="903"/>
      <c r="BT29" s="904"/>
      <c r="BU29" s="904"/>
      <c r="BV29" s="904"/>
      <c r="BW29" s="904"/>
      <c r="BX29" s="904"/>
      <c r="BY29" s="904"/>
      <c r="BZ29" s="904"/>
      <c r="CA29" s="904"/>
      <c r="CB29" s="904"/>
      <c r="CC29" s="904"/>
      <c r="CD29" s="904"/>
      <c r="CE29" s="904"/>
      <c r="CF29" s="904"/>
      <c r="CG29" s="905"/>
      <c r="CH29" s="910"/>
      <c r="CI29" s="911"/>
      <c r="CJ29" s="911"/>
      <c r="CK29" s="911"/>
      <c r="CL29" s="921"/>
      <c r="CM29" s="910"/>
      <c r="CN29" s="911"/>
      <c r="CO29" s="911"/>
      <c r="CP29" s="911"/>
      <c r="CQ29" s="921"/>
      <c r="CR29" s="910"/>
      <c r="CS29" s="911"/>
      <c r="CT29" s="911"/>
      <c r="CU29" s="911"/>
      <c r="CV29" s="921"/>
      <c r="CW29" s="910"/>
      <c r="CX29" s="911"/>
      <c r="CY29" s="911"/>
      <c r="CZ29" s="911"/>
      <c r="DA29" s="921"/>
      <c r="DB29" s="910"/>
      <c r="DC29" s="911"/>
      <c r="DD29" s="911"/>
      <c r="DE29" s="911"/>
      <c r="DF29" s="921"/>
      <c r="DG29" s="910"/>
      <c r="DH29" s="911"/>
      <c r="DI29" s="911"/>
      <c r="DJ29" s="911"/>
      <c r="DK29" s="921"/>
      <c r="DL29" s="910"/>
      <c r="DM29" s="911"/>
      <c r="DN29" s="911"/>
      <c r="DO29" s="911"/>
      <c r="DP29" s="921"/>
      <c r="DQ29" s="910"/>
      <c r="DR29" s="911"/>
      <c r="DS29" s="911"/>
      <c r="DT29" s="911"/>
      <c r="DU29" s="921"/>
      <c r="DV29" s="903"/>
      <c r="DW29" s="904"/>
      <c r="DX29" s="904"/>
      <c r="DY29" s="904"/>
      <c r="DZ29" s="922"/>
      <c r="EA29" s="53"/>
    </row>
    <row r="30" spans="1:131" s="50" customFormat="1" ht="26.25" customHeight="1" x14ac:dyDescent="0.15">
      <c r="A30" s="60">
        <v>3</v>
      </c>
      <c r="B30" s="903" t="s">
        <v>427</v>
      </c>
      <c r="C30" s="904"/>
      <c r="D30" s="904"/>
      <c r="E30" s="904"/>
      <c r="F30" s="904"/>
      <c r="G30" s="904"/>
      <c r="H30" s="904"/>
      <c r="I30" s="904"/>
      <c r="J30" s="904"/>
      <c r="K30" s="904"/>
      <c r="L30" s="904"/>
      <c r="M30" s="904"/>
      <c r="N30" s="904"/>
      <c r="O30" s="904"/>
      <c r="P30" s="905"/>
      <c r="Q30" s="906">
        <v>37</v>
      </c>
      <c r="R30" s="907"/>
      <c r="S30" s="907"/>
      <c r="T30" s="907"/>
      <c r="U30" s="907"/>
      <c r="V30" s="907">
        <v>37</v>
      </c>
      <c r="W30" s="907"/>
      <c r="X30" s="907"/>
      <c r="Y30" s="907"/>
      <c r="Z30" s="907"/>
      <c r="AA30" s="907" t="s">
        <v>144</v>
      </c>
      <c r="AB30" s="907"/>
      <c r="AC30" s="907"/>
      <c r="AD30" s="907"/>
      <c r="AE30" s="913"/>
      <c r="AF30" s="933" t="s">
        <v>144</v>
      </c>
      <c r="AG30" s="911"/>
      <c r="AH30" s="911"/>
      <c r="AI30" s="911"/>
      <c r="AJ30" s="934"/>
      <c r="AK30" s="912">
        <v>16</v>
      </c>
      <c r="AL30" s="907"/>
      <c r="AM30" s="907"/>
      <c r="AN30" s="907"/>
      <c r="AO30" s="907"/>
      <c r="AP30" s="907" t="s">
        <v>144</v>
      </c>
      <c r="AQ30" s="907"/>
      <c r="AR30" s="907"/>
      <c r="AS30" s="907"/>
      <c r="AT30" s="907"/>
      <c r="AU30" s="907" t="s">
        <v>144</v>
      </c>
      <c r="AV30" s="907"/>
      <c r="AW30" s="907"/>
      <c r="AX30" s="907"/>
      <c r="AY30" s="907"/>
      <c r="AZ30" s="940"/>
      <c r="BA30" s="940"/>
      <c r="BB30" s="940"/>
      <c r="BC30" s="940"/>
      <c r="BD30" s="940"/>
      <c r="BE30" s="908"/>
      <c r="BF30" s="908"/>
      <c r="BG30" s="908"/>
      <c r="BH30" s="908"/>
      <c r="BI30" s="909"/>
      <c r="BJ30" s="62"/>
      <c r="BK30" s="62"/>
      <c r="BL30" s="62"/>
      <c r="BM30" s="62"/>
      <c r="BN30" s="62"/>
      <c r="BO30" s="61"/>
      <c r="BP30" s="61"/>
      <c r="BQ30" s="58">
        <v>24</v>
      </c>
      <c r="BR30" s="86"/>
      <c r="BS30" s="903"/>
      <c r="BT30" s="904"/>
      <c r="BU30" s="904"/>
      <c r="BV30" s="904"/>
      <c r="BW30" s="904"/>
      <c r="BX30" s="904"/>
      <c r="BY30" s="904"/>
      <c r="BZ30" s="904"/>
      <c r="CA30" s="904"/>
      <c r="CB30" s="904"/>
      <c r="CC30" s="904"/>
      <c r="CD30" s="904"/>
      <c r="CE30" s="904"/>
      <c r="CF30" s="904"/>
      <c r="CG30" s="905"/>
      <c r="CH30" s="910"/>
      <c r="CI30" s="911"/>
      <c r="CJ30" s="911"/>
      <c r="CK30" s="911"/>
      <c r="CL30" s="921"/>
      <c r="CM30" s="910"/>
      <c r="CN30" s="911"/>
      <c r="CO30" s="911"/>
      <c r="CP30" s="911"/>
      <c r="CQ30" s="921"/>
      <c r="CR30" s="910"/>
      <c r="CS30" s="911"/>
      <c r="CT30" s="911"/>
      <c r="CU30" s="911"/>
      <c r="CV30" s="921"/>
      <c r="CW30" s="910"/>
      <c r="CX30" s="911"/>
      <c r="CY30" s="911"/>
      <c r="CZ30" s="911"/>
      <c r="DA30" s="921"/>
      <c r="DB30" s="910"/>
      <c r="DC30" s="911"/>
      <c r="DD30" s="911"/>
      <c r="DE30" s="911"/>
      <c r="DF30" s="921"/>
      <c r="DG30" s="910"/>
      <c r="DH30" s="911"/>
      <c r="DI30" s="911"/>
      <c r="DJ30" s="911"/>
      <c r="DK30" s="921"/>
      <c r="DL30" s="910"/>
      <c r="DM30" s="911"/>
      <c r="DN30" s="911"/>
      <c r="DO30" s="911"/>
      <c r="DP30" s="921"/>
      <c r="DQ30" s="910"/>
      <c r="DR30" s="911"/>
      <c r="DS30" s="911"/>
      <c r="DT30" s="911"/>
      <c r="DU30" s="921"/>
      <c r="DV30" s="903"/>
      <c r="DW30" s="904"/>
      <c r="DX30" s="904"/>
      <c r="DY30" s="904"/>
      <c r="DZ30" s="922"/>
      <c r="EA30" s="53"/>
    </row>
    <row r="31" spans="1:131" s="50" customFormat="1" ht="26.25" customHeight="1" x14ac:dyDescent="0.15">
      <c r="A31" s="60">
        <v>4</v>
      </c>
      <c r="B31" s="903" t="s">
        <v>278</v>
      </c>
      <c r="C31" s="904"/>
      <c r="D31" s="904"/>
      <c r="E31" s="904"/>
      <c r="F31" s="904"/>
      <c r="G31" s="904"/>
      <c r="H31" s="904"/>
      <c r="I31" s="904"/>
      <c r="J31" s="904"/>
      <c r="K31" s="904"/>
      <c r="L31" s="904"/>
      <c r="M31" s="904"/>
      <c r="N31" s="904"/>
      <c r="O31" s="904"/>
      <c r="P31" s="905"/>
      <c r="Q31" s="906">
        <v>143</v>
      </c>
      <c r="R31" s="907"/>
      <c r="S31" s="907"/>
      <c r="T31" s="907"/>
      <c r="U31" s="907"/>
      <c r="V31" s="907">
        <v>139</v>
      </c>
      <c r="W31" s="907"/>
      <c r="X31" s="907"/>
      <c r="Y31" s="907"/>
      <c r="Z31" s="907"/>
      <c r="AA31" s="907">
        <v>4</v>
      </c>
      <c r="AB31" s="907"/>
      <c r="AC31" s="907"/>
      <c r="AD31" s="907"/>
      <c r="AE31" s="913"/>
      <c r="AF31" s="933">
        <v>4</v>
      </c>
      <c r="AG31" s="911"/>
      <c r="AH31" s="911"/>
      <c r="AI31" s="911"/>
      <c r="AJ31" s="934"/>
      <c r="AK31" s="912">
        <v>86</v>
      </c>
      <c r="AL31" s="907"/>
      <c r="AM31" s="907"/>
      <c r="AN31" s="907"/>
      <c r="AO31" s="907"/>
      <c r="AP31" s="907">
        <v>768</v>
      </c>
      <c r="AQ31" s="907"/>
      <c r="AR31" s="907"/>
      <c r="AS31" s="907"/>
      <c r="AT31" s="907"/>
      <c r="AU31" s="907">
        <v>679</v>
      </c>
      <c r="AV31" s="907"/>
      <c r="AW31" s="907"/>
      <c r="AX31" s="907"/>
      <c r="AY31" s="907"/>
      <c r="AZ31" s="940"/>
      <c r="BA31" s="940"/>
      <c r="BB31" s="940"/>
      <c r="BC31" s="940"/>
      <c r="BD31" s="940"/>
      <c r="BE31" s="908" t="s">
        <v>428</v>
      </c>
      <c r="BF31" s="908"/>
      <c r="BG31" s="908"/>
      <c r="BH31" s="908"/>
      <c r="BI31" s="909"/>
      <c r="BJ31" s="62"/>
      <c r="BK31" s="62"/>
      <c r="BL31" s="62"/>
      <c r="BM31" s="62"/>
      <c r="BN31" s="62"/>
      <c r="BO31" s="61"/>
      <c r="BP31" s="61"/>
      <c r="BQ31" s="58">
        <v>25</v>
      </c>
      <c r="BR31" s="86"/>
      <c r="BS31" s="903"/>
      <c r="BT31" s="904"/>
      <c r="BU31" s="904"/>
      <c r="BV31" s="904"/>
      <c r="BW31" s="904"/>
      <c r="BX31" s="904"/>
      <c r="BY31" s="904"/>
      <c r="BZ31" s="904"/>
      <c r="CA31" s="904"/>
      <c r="CB31" s="904"/>
      <c r="CC31" s="904"/>
      <c r="CD31" s="904"/>
      <c r="CE31" s="904"/>
      <c r="CF31" s="904"/>
      <c r="CG31" s="905"/>
      <c r="CH31" s="910"/>
      <c r="CI31" s="911"/>
      <c r="CJ31" s="911"/>
      <c r="CK31" s="911"/>
      <c r="CL31" s="921"/>
      <c r="CM31" s="910"/>
      <c r="CN31" s="911"/>
      <c r="CO31" s="911"/>
      <c r="CP31" s="911"/>
      <c r="CQ31" s="921"/>
      <c r="CR31" s="910"/>
      <c r="CS31" s="911"/>
      <c r="CT31" s="911"/>
      <c r="CU31" s="911"/>
      <c r="CV31" s="921"/>
      <c r="CW31" s="910"/>
      <c r="CX31" s="911"/>
      <c r="CY31" s="911"/>
      <c r="CZ31" s="911"/>
      <c r="DA31" s="921"/>
      <c r="DB31" s="910"/>
      <c r="DC31" s="911"/>
      <c r="DD31" s="911"/>
      <c r="DE31" s="911"/>
      <c r="DF31" s="921"/>
      <c r="DG31" s="910"/>
      <c r="DH31" s="911"/>
      <c r="DI31" s="911"/>
      <c r="DJ31" s="911"/>
      <c r="DK31" s="921"/>
      <c r="DL31" s="910"/>
      <c r="DM31" s="911"/>
      <c r="DN31" s="911"/>
      <c r="DO31" s="911"/>
      <c r="DP31" s="921"/>
      <c r="DQ31" s="910"/>
      <c r="DR31" s="911"/>
      <c r="DS31" s="911"/>
      <c r="DT31" s="911"/>
      <c r="DU31" s="921"/>
      <c r="DV31" s="903"/>
      <c r="DW31" s="904"/>
      <c r="DX31" s="904"/>
      <c r="DY31" s="904"/>
      <c r="DZ31" s="922"/>
      <c r="EA31" s="53"/>
    </row>
    <row r="32" spans="1:131" s="50" customFormat="1" ht="26.25" customHeight="1" x14ac:dyDescent="0.15">
      <c r="A32" s="60">
        <v>5</v>
      </c>
      <c r="B32" s="903" t="s">
        <v>430</v>
      </c>
      <c r="C32" s="904"/>
      <c r="D32" s="904"/>
      <c r="E32" s="904"/>
      <c r="F32" s="904"/>
      <c r="G32" s="904"/>
      <c r="H32" s="904"/>
      <c r="I32" s="904"/>
      <c r="J32" s="904"/>
      <c r="K32" s="904"/>
      <c r="L32" s="904"/>
      <c r="M32" s="904"/>
      <c r="N32" s="904"/>
      <c r="O32" s="904"/>
      <c r="P32" s="905"/>
      <c r="Q32" s="906">
        <v>162</v>
      </c>
      <c r="R32" s="907"/>
      <c r="S32" s="907"/>
      <c r="T32" s="907"/>
      <c r="U32" s="907"/>
      <c r="V32" s="907">
        <v>153</v>
      </c>
      <c r="W32" s="907"/>
      <c r="X32" s="907"/>
      <c r="Y32" s="907"/>
      <c r="Z32" s="907"/>
      <c r="AA32" s="907">
        <v>9</v>
      </c>
      <c r="AB32" s="907"/>
      <c r="AC32" s="907"/>
      <c r="AD32" s="907"/>
      <c r="AE32" s="913"/>
      <c r="AF32" s="933">
        <v>9</v>
      </c>
      <c r="AG32" s="911"/>
      <c r="AH32" s="911"/>
      <c r="AI32" s="911"/>
      <c r="AJ32" s="934"/>
      <c r="AK32" s="912">
        <v>114</v>
      </c>
      <c r="AL32" s="907"/>
      <c r="AM32" s="907"/>
      <c r="AN32" s="907"/>
      <c r="AO32" s="907"/>
      <c r="AP32" s="907">
        <v>1205</v>
      </c>
      <c r="AQ32" s="907"/>
      <c r="AR32" s="907"/>
      <c r="AS32" s="907"/>
      <c r="AT32" s="907"/>
      <c r="AU32" s="907">
        <v>1165</v>
      </c>
      <c r="AV32" s="907"/>
      <c r="AW32" s="907"/>
      <c r="AX32" s="907"/>
      <c r="AY32" s="907"/>
      <c r="AZ32" s="940"/>
      <c r="BA32" s="940"/>
      <c r="BB32" s="940"/>
      <c r="BC32" s="940"/>
      <c r="BD32" s="940"/>
      <c r="BE32" s="908" t="s">
        <v>428</v>
      </c>
      <c r="BF32" s="908"/>
      <c r="BG32" s="908"/>
      <c r="BH32" s="908"/>
      <c r="BI32" s="909"/>
      <c r="BJ32" s="62"/>
      <c r="BK32" s="62"/>
      <c r="BL32" s="62"/>
      <c r="BM32" s="62"/>
      <c r="BN32" s="62"/>
      <c r="BO32" s="61"/>
      <c r="BP32" s="61"/>
      <c r="BQ32" s="58">
        <v>26</v>
      </c>
      <c r="BR32" s="86"/>
      <c r="BS32" s="903"/>
      <c r="BT32" s="904"/>
      <c r="BU32" s="904"/>
      <c r="BV32" s="904"/>
      <c r="BW32" s="904"/>
      <c r="BX32" s="904"/>
      <c r="BY32" s="904"/>
      <c r="BZ32" s="904"/>
      <c r="CA32" s="904"/>
      <c r="CB32" s="904"/>
      <c r="CC32" s="904"/>
      <c r="CD32" s="904"/>
      <c r="CE32" s="904"/>
      <c r="CF32" s="904"/>
      <c r="CG32" s="905"/>
      <c r="CH32" s="910"/>
      <c r="CI32" s="911"/>
      <c r="CJ32" s="911"/>
      <c r="CK32" s="911"/>
      <c r="CL32" s="921"/>
      <c r="CM32" s="910"/>
      <c r="CN32" s="911"/>
      <c r="CO32" s="911"/>
      <c r="CP32" s="911"/>
      <c r="CQ32" s="921"/>
      <c r="CR32" s="910"/>
      <c r="CS32" s="911"/>
      <c r="CT32" s="911"/>
      <c r="CU32" s="911"/>
      <c r="CV32" s="921"/>
      <c r="CW32" s="910"/>
      <c r="CX32" s="911"/>
      <c r="CY32" s="911"/>
      <c r="CZ32" s="911"/>
      <c r="DA32" s="921"/>
      <c r="DB32" s="910"/>
      <c r="DC32" s="911"/>
      <c r="DD32" s="911"/>
      <c r="DE32" s="911"/>
      <c r="DF32" s="921"/>
      <c r="DG32" s="910"/>
      <c r="DH32" s="911"/>
      <c r="DI32" s="911"/>
      <c r="DJ32" s="911"/>
      <c r="DK32" s="921"/>
      <c r="DL32" s="910"/>
      <c r="DM32" s="911"/>
      <c r="DN32" s="911"/>
      <c r="DO32" s="911"/>
      <c r="DP32" s="921"/>
      <c r="DQ32" s="910"/>
      <c r="DR32" s="911"/>
      <c r="DS32" s="911"/>
      <c r="DT32" s="911"/>
      <c r="DU32" s="921"/>
      <c r="DV32" s="903"/>
      <c r="DW32" s="904"/>
      <c r="DX32" s="904"/>
      <c r="DY32" s="904"/>
      <c r="DZ32" s="922"/>
      <c r="EA32" s="53"/>
    </row>
    <row r="33" spans="1:131" s="50" customFormat="1" ht="26.25" customHeight="1" x14ac:dyDescent="0.15">
      <c r="A33" s="60">
        <v>6</v>
      </c>
      <c r="B33" s="903"/>
      <c r="C33" s="904"/>
      <c r="D33" s="904"/>
      <c r="E33" s="904"/>
      <c r="F33" s="904"/>
      <c r="G33" s="904"/>
      <c r="H33" s="904"/>
      <c r="I33" s="904"/>
      <c r="J33" s="904"/>
      <c r="K33" s="904"/>
      <c r="L33" s="904"/>
      <c r="M33" s="904"/>
      <c r="N33" s="904"/>
      <c r="O33" s="904"/>
      <c r="P33" s="905"/>
      <c r="Q33" s="906"/>
      <c r="R33" s="907"/>
      <c r="S33" s="907"/>
      <c r="T33" s="907"/>
      <c r="U33" s="907"/>
      <c r="V33" s="907"/>
      <c r="W33" s="907"/>
      <c r="X33" s="907"/>
      <c r="Y33" s="907"/>
      <c r="Z33" s="907"/>
      <c r="AA33" s="907"/>
      <c r="AB33" s="907"/>
      <c r="AC33" s="907"/>
      <c r="AD33" s="907"/>
      <c r="AE33" s="913"/>
      <c r="AF33" s="933"/>
      <c r="AG33" s="911"/>
      <c r="AH33" s="911"/>
      <c r="AI33" s="911"/>
      <c r="AJ33" s="934"/>
      <c r="AK33" s="912"/>
      <c r="AL33" s="907"/>
      <c r="AM33" s="907"/>
      <c r="AN33" s="907"/>
      <c r="AO33" s="907"/>
      <c r="AP33" s="907"/>
      <c r="AQ33" s="907"/>
      <c r="AR33" s="907"/>
      <c r="AS33" s="907"/>
      <c r="AT33" s="907"/>
      <c r="AU33" s="907"/>
      <c r="AV33" s="907"/>
      <c r="AW33" s="907"/>
      <c r="AX33" s="907"/>
      <c r="AY33" s="907"/>
      <c r="AZ33" s="940"/>
      <c r="BA33" s="940"/>
      <c r="BB33" s="940"/>
      <c r="BC33" s="940"/>
      <c r="BD33" s="940"/>
      <c r="BE33" s="908"/>
      <c r="BF33" s="908"/>
      <c r="BG33" s="908"/>
      <c r="BH33" s="908"/>
      <c r="BI33" s="909"/>
      <c r="BJ33" s="62"/>
      <c r="BK33" s="62"/>
      <c r="BL33" s="62"/>
      <c r="BM33" s="62"/>
      <c r="BN33" s="62"/>
      <c r="BO33" s="61"/>
      <c r="BP33" s="61"/>
      <c r="BQ33" s="58">
        <v>27</v>
      </c>
      <c r="BR33" s="86"/>
      <c r="BS33" s="903"/>
      <c r="BT33" s="904"/>
      <c r="BU33" s="904"/>
      <c r="BV33" s="904"/>
      <c r="BW33" s="904"/>
      <c r="BX33" s="904"/>
      <c r="BY33" s="904"/>
      <c r="BZ33" s="904"/>
      <c r="CA33" s="904"/>
      <c r="CB33" s="904"/>
      <c r="CC33" s="904"/>
      <c r="CD33" s="904"/>
      <c r="CE33" s="904"/>
      <c r="CF33" s="904"/>
      <c r="CG33" s="905"/>
      <c r="CH33" s="910"/>
      <c r="CI33" s="911"/>
      <c r="CJ33" s="911"/>
      <c r="CK33" s="911"/>
      <c r="CL33" s="921"/>
      <c r="CM33" s="910"/>
      <c r="CN33" s="911"/>
      <c r="CO33" s="911"/>
      <c r="CP33" s="911"/>
      <c r="CQ33" s="921"/>
      <c r="CR33" s="910"/>
      <c r="CS33" s="911"/>
      <c r="CT33" s="911"/>
      <c r="CU33" s="911"/>
      <c r="CV33" s="921"/>
      <c r="CW33" s="910"/>
      <c r="CX33" s="911"/>
      <c r="CY33" s="911"/>
      <c r="CZ33" s="911"/>
      <c r="DA33" s="921"/>
      <c r="DB33" s="910"/>
      <c r="DC33" s="911"/>
      <c r="DD33" s="911"/>
      <c r="DE33" s="911"/>
      <c r="DF33" s="921"/>
      <c r="DG33" s="910"/>
      <c r="DH33" s="911"/>
      <c r="DI33" s="911"/>
      <c r="DJ33" s="911"/>
      <c r="DK33" s="921"/>
      <c r="DL33" s="910"/>
      <c r="DM33" s="911"/>
      <c r="DN33" s="911"/>
      <c r="DO33" s="911"/>
      <c r="DP33" s="921"/>
      <c r="DQ33" s="910"/>
      <c r="DR33" s="911"/>
      <c r="DS33" s="911"/>
      <c r="DT33" s="911"/>
      <c r="DU33" s="921"/>
      <c r="DV33" s="903"/>
      <c r="DW33" s="904"/>
      <c r="DX33" s="904"/>
      <c r="DY33" s="904"/>
      <c r="DZ33" s="922"/>
      <c r="EA33" s="53"/>
    </row>
    <row r="34" spans="1:131" s="50" customFormat="1" ht="26.25" customHeight="1" x14ac:dyDescent="0.15">
      <c r="A34" s="60">
        <v>7</v>
      </c>
      <c r="B34" s="903"/>
      <c r="C34" s="904"/>
      <c r="D34" s="904"/>
      <c r="E34" s="904"/>
      <c r="F34" s="904"/>
      <c r="G34" s="904"/>
      <c r="H34" s="904"/>
      <c r="I34" s="904"/>
      <c r="J34" s="904"/>
      <c r="K34" s="904"/>
      <c r="L34" s="904"/>
      <c r="M34" s="904"/>
      <c r="N34" s="904"/>
      <c r="O34" s="904"/>
      <c r="P34" s="905"/>
      <c r="Q34" s="906"/>
      <c r="R34" s="907"/>
      <c r="S34" s="907"/>
      <c r="T34" s="907"/>
      <c r="U34" s="907"/>
      <c r="V34" s="907"/>
      <c r="W34" s="907"/>
      <c r="X34" s="907"/>
      <c r="Y34" s="907"/>
      <c r="Z34" s="907"/>
      <c r="AA34" s="907"/>
      <c r="AB34" s="907"/>
      <c r="AC34" s="907"/>
      <c r="AD34" s="907"/>
      <c r="AE34" s="913"/>
      <c r="AF34" s="933"/>
      <c r="AG34" s="911"/>
      <c r="AH34" s="911"/>
      <c r="AI34" s="911"/>
      <c r="AJ34" s="934"/>
      <c r="AK34" s="912"/>
      <c r="AL34" s="907"/>
      <c r="AM34" s="907"/>
      <c r="AN34" s="907"/>
      <c r="AO34" s="907"/>
      <c r="AP34" s="907"/>
      <c r="AQ34" s="907"/>
      <c r="AR34" s="907"/>
      <c r="AS34" s="907"/>
      <c r="AT34" s="907"/>
      <c r="AU34" s="907"/>
      <c r="AV34" s="907"/>
      <c r="AW34" s="907"/>
      <c r="AX34" s="907"/>
      <c r="AY34" s="907"/>
      <c r="AZ34" s="940"/>
      <c r="BA34" s="940"/>
      <c r="BB34" s="940"/>
      <c r="BC34" s="940"/>
      <c r="BD34" s="940"/>
      <c r="BE34" s="908"/>
      <c r="BF34" s="908"/>
      <c r="BG34" s="908"/>
      <c r="BH34" s="908"/>
      <c r="BI34" s="909"/>
      <c r="BJ34" s="62"/>
      <c r="BK34" s="62"/>
      <c r="BL34" s="62"/>
      <c r="BM34" s="62"/>
      <c r="BN34" s="62"/>
      <c r="BO34" s="61"/>
      <c r="BP34" s="61"/>
      <c r="BQ34" s="58">
        <v>28</v>
      </c>
      <c r="BR34" s="86"/>
      <c r="BS34" s="903"/>
      <c r="BT34" s="904"/>
      <c r="BU34" s="904"/>
      <c r="BV34" s="904"/>
      <c r="BW34" s="904"/>
      <c r="BX34" s="904"/>
      <c r="BY34" s="904"/>
      <c r="BZ34" s="904"/>
      <c r="CA34" s="904"/>
      <c r="CB34" s="904"/>
      <c r="CC34" s="904"/>
      <c r="CD34" s="904"/>
      <c r="CE34" s="904"/>
      <c r="CF34" s="904"/>
      <c r="CG34" s="905"/>
      <c r="CH34" s="910"/>
      <c r="CI34" s="911"/>
      <c r="CJ34" s="911"/>
      <c r="CK34" s="911"/>
      <c r="CL34" s="921"/>
      <c r="CM34" s="910"/>
      <c r="CN34" s="911"/>
      <c r="CO34" s="911"/>
      <c r="CP34" s="911"/>
      <c r="CQ34" s="921"/>
      <c r="CR34" s="910"/>
      <c r="CS34" s="911"/>
      <c r="CT34" s="911"/>
      <c r="CU34" s="911"/>
      <c r="CV34" s="921"/>
      <c r="CW34" s="910"/>
      <c r="CX34" s="911"/>
      <c r="CY34" s="911"/>
      <c r="CZ34" s="911"/>
      <c r="DA34" s="921"/>
      <c r="DB34" s="910"/>
      <c r="DC34" s="911"/>
      <c r="DD34" s="911"/>
      <c r="DE34" s="911"/>
      <c r="DF34" s="921"/>
      <c r="DG34" s="910"/>
      <c r="DH34" s="911"/>
      <c r="DI34" s="911"/>
      <c r="DJ34" s="911"/>
      <c r="DK34" s="921"/>
      <c r="DL34" s="910"/>
      <c r="DM34" s="911"/>
      <c r="DN34" s="911"/>
      <c r="DO34" s="911"/>
      <c r="DP34" s="921"/>
      <c r="DQ34" s="910"/>
      <c r="DR34" s="911"/>
      <c r="DS34" s="911"/>
      <c r="DT34" s="911"/>
      <c r="DU34" s="921"/>
      <c r="DV34" s="903"/>
      <c r="DW34" s="904"/>
      <c r="DX34" s="904"/>
      <c r="DY34" s="904"/>
      <c r="DZ34" s="922"/>
      <c r="EA34" s="53"/>
    </row>
    <row r="35" spans="1:131" s="50" customFormat="1" ht="26.25" customHeight="1" x14ac:dyDescent="0.15">
      <c r="A35" s="60">
        <v>8</v>
      </c>
      <c r="B35" s="903"/>
      <c r="C35" s="904"/>
      <c r="D35" s="904"/>
      <c r="E35" s="904"/>
      <c r="F35" s="904"/>
      <c r="G35" s="904"/>
      <c r="H35" s="904"/>
      <c r="I35" s="904"/>
      <c r="J35" s="904"/>
      <c r="K35" s="904"/>
      <c r="L35" s="904"/>
      <c r="M35" s="904"/>
      <c r="N35" s="904"/>
      <c r="O35" s="904"/>
      <c r="P35" s="905"/>
      <c r="Q35" s="906"/>
      <c r="R35" s="907"/>
      <c r="S35" s="907"/>
      <c r="T35" s="907"/>
      <c r="U35" s="907"/>
      <c r="V35" s="907"/>
      <c r="W35" s="907"/>
      <c r="X35" s="907"/>
      <c r="Y35" s="907"/>
      <c r="Z35" s="907"/>
      <c r="AA35" s="907"/>
      <c r="AB35" s="907"/>
      <c r="AC35" s="907"/>
      <c r="AD35" s="907"/>
      <c r="AE35" s="913"/>
      <c r="AF35" s="933"/>
      <c r="AG35" s="911"/>
      <c r="AH35" s="911"/>
      <c r="AI35" s="911"/>
      <c r="AJ35" s="934"/>
      <c r="AK35" s="912"/>
      <c r="AL35" s="907"/>
      <c r="AM35" s="907"/>
      <c r="AN35" s="907"/>
      <c r="AO35" s="907"/>
      <c r="AP35" s="907"/>
      <c r="AQ35" s="907"/>
      <c r="AR35" s="907"/>
      <c r="AS35" s="907"/>
      <c r="AT35" s="907"/>
      <c r="AU35" s="907"/>
      <c r="AV35" s="907"/>
      <c r="AW35" s="907"/>
      <c r="AX35" s="907"/>
      <c r="AY35" s="907"/>
      <c r="AZ35" s="940"/>
      <c r="BA35" s="940"/>
      <c r="BB35" s="940"/>
      <c r="BC35" s="940"/>
      <c r="BD35" s="940"/>
      <c r="BE35" s="908"/>
      <c r="BF35" s="908"/>
      <c r="BG35" s="908"/>
      <c r="BH35" s="908"/>
      <c r="BI35" s="909"/>
      <c r="BJ35" s="62"/>
      <c r="BK35" s="62"/>
      <c r="BL35" s="62"/>
      <c r="BM35" s="62"/>
      <c r="BN35" s="62"/>
      <c r="BO35" s="61"/>
      <c r="BP35" s="61"/>
      <c r="BQ35" s="58">
        <v>29</v>
      </c>
      <c r="BR35" s="86"/>
      <c r="BS35" s="903"/>
      <c r="BT35" s="904"/>
      <c r="BU35" s="904"/>
      <c r="BV35" s="904"/>
      <c r="BW35" s="904"/>
      <c r="BX35" s="904"/>
      <c r="BY35" s="904"/>
      <c r="BZ35" s="904"/>
      <c r="CA35" s="904"/>
      <c r="CB35" s="904"/>
      <c r="CC35" s="904"/>
      <c r="CD35" s="904"/>
      <c r="CE35" s="904"/>
      <c r="CF35" s="904"/>
      <c r="CG35" s="905"/>
      <c r="CH35" s="910"/>
      <c r="CI35" s="911"/>
      <c r="CJ35" s="911"/>
      <c r="CK35" s="911"/>
      <c r="CL35" s="921"/>
      <c r="CM35" s="910"/>
      <c r="CN35" s="911"/>
      <c r="CO35" s="911"/>
      <c r="CP35" s="911"/>
      <c r="CQ35" s="921"/>
      <c r="CR35" s="910"/>
      <c r="CS35" s="911"/>
      <c r="CT35" s="911"/>
      <c r="CU35" s="911"/>
      <c r="CV35" s="921"/>
      <c r="CW35" s="910"/>
      <c r="CX35" s="911"/>
      <c r="CY35" s="911"/>
      <c r="CZ35" s="911"/>
      <c r="DA35" s="921"/>
      <c r="DB35" s="910"/>
      <c r="DC35" s="911"/>
      <c r="DD35" s="911"/>
      <c r="DE35" s="911"/>
      <c r="DF35" s="921"/>
      <c r="DG35" s="910"/>
      <c r="DH35" s="911"/>
      <c r="DI35" s="911"/>
      <c r="DJ35" s="911"/>
      <c r="DK35" s="921"/>
      <c r="DL35" s="910"/>
      <c r="DM35" s="911"/>
      <c r="DN35" s="911"/>
      <c r="DO35" s="911"/>
      <c r="DP35" s="921"/>
      <c r="DQ35" s="910"/>
      <c r="DR35" s="911"/>
      <c r="DS35" s="911"/>
      <c r="DT35" s="911"/>
      <c r="DU35" s="921"/>
      <c r="DV35" s="903"/>
      <c r="DW35" s="904"/>
      <c r="DX35" s="904"/>
      <c r="DY35" s="904"/>
      <c r="DZ35" s="922"/>
      <c r="EA35" s="53"/>
    </row>
    <row r="36" spans="1:131" s="50" customFormat="1" ht="26.25" customHeight="1" x14ac:dyDescent="0.15">
      <c r="A36" s="60">
        <v>9</v>
      </c>
      <c r="B36" s="903"/>
      <c r="C36" s="904"/>
      <c r="D36" s="904"/>
      <c r="E36" s="904"/>
      <c r="F36" s="904"/>
      <c r="G36" s="904"/>
      <c r="H36" s="904"/>
      <c r="I36" s="904"/>
      <c r="J36" s="904"/>
      <c r="K36" s="904"/>
      <c r="L36" s="904"/>
      <c r="M36" s="904"/>
      <c r="N36" s="904"/>
      <c r="O36" s="904"/>
      <c r="P36" s="905"/>
      <c r="Q36" s="906"/>
      <c r="R36" s="907"/>
      <c r="S36" s="907"/>
      <c r="T36" s="907"/>
      <c r="U36" s="907"/>
      <c r="V36" s="907"/>
      <c r="W36" s="907"/>
      <c r="X36" s="907"/>
      <c r="Y36" s="907"/>
      <c r="Z36" s="907"/>
      <c r="AA36" s="907"/>
      <c r="AB36" s="907"/>
      <c r="AC36" s="907"/>
      <c r="AD36" s="907"/>
      <c r="AE36" s="913"/>
      <c r="AF36" s="933"/>
      <c r="AG36" s="911"/>
      <c r="AH36" s="911"/>
      <c r="AI36" s="911"/>
      <c r="AJ36" s="934"/>
      <c r="AK36" s="912"/>
      <c r="AL36" s="907"/>
      <c r="AM36" s="907"/>
      <c r="AN36" s="907"/>
      <c r="AO36" s="907"/>
      <c r="AP36" s="907"/>
      <c r="AQ36" s="907"/>
      <c r="AR36" s="907"/>
      <c r="AS36" s="907"/>
      <c r="AT36" s="907"/>
      <c r="AU36" s="907"/>
      <c r="AV36" s="907"/>
      <c r="AW36" s="907"/>
      <c r="AX36" s="907"/>
      <c r="AY36" s="907"/>
      <c r="AZ36" s="940"/>
      <c r="BA36" s="940"/>
      <c r="BB36" s="940"/>
      <c r="BC36" s="940"/>
      <c r="BD36" s="940"/>
      <c r="BE36" s="908"/>
      <c r="BF36" s="908"/>
      <c r="BG36" s="908"/>
      <c r="BH36" s="908"/>
      <c r="BI36" s="909"/>
      <c r="BJ36" s="62"/>
      <c r="BK36" s="62"/>
      <c r="BL36" s="62"/>
      <c r="BM36" s="62"/>
      <c r="BN36" s="62"/>
      <c r="BO36" s="61"/>
      <c r="BP36" s="61"/>
      <c r="BQ36" s="58">
        <v>30</v>
      </c>
      <c r="BR36" s="86"/>
      <c r="BS36" s="903"/>
      <c r="BT36" s="904"/>
      <c r="BU36" s="904"/>
      <c r="BV36" s="904"/>
      <c r="BW36" s="904"/>
      <c r="BX36" s="904"/>
      <c r="BY36" s="904"/>
      <c r="BZ36" s="904"/>
      <c r="CA36" s="904"/>
      <c r="CB36" s="904"/>
      <c r="CC36" s="904"/>
      <c r="CD36" s="904"/>
      <c r="CE36" s="904"/>
      <c r="CF36" s="904"/>
      <c r="CG36" s="905"/>
      <c r="CH36" s="910"/>
      <c r="CI36" s="911"/>
      <c r="CJ36" s="911"/>
      <c r="CK36" s="911"/>
      <c r="CL36" s="921"/>
      <c r="CM36" s="910"/>
      <c r="CN36" s="911"/>
      <c r="CO36" s="911"/>
      <c r="CP36" s="911"/>
      <c r="CQ36" s="921"/>
      <c r="CR36" s="910"/>
      <c r="CS36" s="911"/>
      <c r="CT36" s="911"/>
      <c r="CU36" s="911"/>
      <c r="CV36" s="921"/>
      <c r="CW36" s="910"/>
      <c r="CX36" s="911"/>
      <c r="CY36" s="911"/>
      <c r="CZ36" s="911"/>
      <c r="DA36" s="921"/>
      <c r="DB36" s="910"/>
      <c r="DC36" s="911"/>
      <c r="DD36" s="911"/>
      <c r="DE36" s="911"/>
      <c r="DF36" s="921"/>
      <c r="DG36" s="910"/>
      <c r="DH36" s="911"/>
      <c r="DI36" s="911"/>
      <c r="DJ36" s="911"/>
      <c r="DK36" s="921"/>
      <c r="DL36" s="910"/>
      <c r="DM36" s="911"/>
      <c r="DN36" s="911"/>
      <c r="DO36" s="911"/>
      <c r="DP36" s="921"/>
      <c r="DQ36" s="910"/>
      <c r="DR36" s="911"/>
      <c r="DS36" s="911"/>
      <c r="DT36" s="911"/>
      <c r="DU36" s="921"/>
      <c r="DV36" s="903"/>
      <c r="DW36" s="904"/>
      <c r="DX36" s="904"/>
      <c r="DY36" s="904"/>
      <c r="DZ36" s="922"/>
      <c r="EA36" s="53"/>
    </row>
    <row r="37" spans="1:131" s="50" customFormat="1" ht="26.25" customHeight="1" x14ac:dyDescent="0.15">
      <c r="A37" s="60">
        <v>10</v>
      </c>
      <c r="B37" s="903"/>
      <c r="C37" s="904"/>
      <c r="D37" s="904"/>
      <c r="E37" s="904"/>
      <c r="F37" s="904"/>
      <c r="G37" s="904"/>
      <c r="H37" s="904"/>
      <c r="I37" s="904"/>
      <c r="J37" s="904"/>
      <c r="K37" s="904"/>
      <c r="L37" s="904"/>
      <c r="M37" s="904"/>
      <c r="N37" s="904"/>
      <c r="O37" s="904"/>
      <c r="P37" s="905"/>
      <c r="Q37" s="906"/>
      <c r="R37" s="907"/>
      <c r="S37" s="907"/>
      <c r="T37" s="907"/>
      <c r="U37" s="907"/>
      <c r="V37" s="907"/>
      <c r="W37" s="907"/>
      <c r="X37" s="907"/>
      <c r="Y37" s="907"/>
      <c r="Z37" s="907"/>
      <c r="AA37" s="907"/>
      <c r="AB37" s="907"/>
      <c r="AC37" s="907"/>
      <c r="AD37" s="907"/>
      <c r="AE37" s="913"/>
      <c r="AF37" s="933"/>
      <c r="AG37" s="911"/>
      <c r="AH37" s="911"/>
      <c r="AI37" s="911"/>
      <c r="AJ37" s="934"/>
      <c r="AK37" s="912"/>
      <c r="AL37" s="907"/>
      <c r="AM37" s="907"/>
      <c r="AN37" s="907"/>
      <c r="AO37" s="907"/>
      <c r="AP37" s="907"/>
      <c r="AQ37" s="907"/>
      <c r="AR37" s="907"/>
      <c r="AS37" s="907"/>
      <c r="AT37" s="907"/>
      <c r="AU37" s="907"/>
      <c r="AV37" s="907"/>
      <c r="AW37" s="907"/>
      <c r="AX37" s="907"/>
      <c r="AY37" s="907"/>
      <c r="AZ37" s="940"/>
      <c r="BA37" s="940"/>
      <c r="BB37" s="940"/>
      <c r="BC37" s="940"/>
      <c r="BD37" s="940"/>
      <c r="BE37" s="908"/>
      <c r="BF37" s="908"/>
      <c r="BG37" s="908"/>
      <c r="BH37" s="908"/>
      <c r="BI37" s="909"/>
      <c r="BJ37" s="62"/>
      <c r="BK37" s="62"/>
      <c r="BL37" s="62"/>
      <c r="BM37" s="62"/>
      <c r="BN37" s="62"/>
      <c r="BO37" s="61"/>
      <c r="BP37" s="61"/>
      <c r="BQ37" s="58">
        <v>31</v>
      </c>
      <c r="BR37" s="86"/>
      <c r="BS37" s="903"/>
      <c r="BT37" s="904"/>
      <c r="BU37" s="904"/>
      <c r="BV37" s="904"/>
      <c r="BW37" s="904"/>
      <c r="BX37" s="904"/>
      <c r="BY37" s="904"/>
      <c r="BZ37" s="904"/>
      <c r="CA37" s="904"/>
      <c r="CB37" s="904"/>
      <c r="CC37" s="904"/>
      <c r="CD37" s="904"/>
      <c r="CE37" s="904"/>
      <c r="CF37" s="904"/>
      <c r="CG37" s="905"/>
      <c r="CH37" s="910"/>
      <c r="CI37" s="911"/>
      <c r="CJ37" s="911"/>
      <c r="CK37" s="911"/>
      <c r="CL37" s="921"/>
      <c r="CM37" s="910"/>
      <c r="CN37" s="911"/>
      <c r="CO37" s="911"/>
      <c r="CP37" s="911"/>
      <c r="CQ37" s="921"/>
      <c r="CR37" s="910"/>
      <c r="CS37" s="911"/>
      <c r="CT37" s="911"/>
      <c r="CU37" s="911"/>
      <c r="CV37" s="921"/>
      <c r="CW37" s="910"/>
      <c r="CX37" s="911"/>
      <c r="CY37" s="911"/>
      <c r="CZ37" s="911"/>
      <c r="DA37" s="921"/>
      <c r="DB37" s="910"/>
      <c r="DC37" s="911"/>
      <c r="DD37" s="911"/>
      <c r="DE37" s="911"/>
      <c r="DF37" s="921"/>
      <c r="DG37" s="910"/>
      <c r="DH37" s="911"/>
      <c r="DI37" s="911"/>
      <c r="DJ37" s="911"/>
      <c r="DK37" s="921"/>
      <c r="DL37" s="910"/>
      <c r="DM37" s="911"/>
      <c r="DN37" s="911"/>
      <c r="DO37" s="911"/>
      <c r="DP37" s="921"/>
      <c r="DQ37" s="910"/>
      <c r="DR37" s="911"/>
      <c r="DS37" s="911"/>
      <c r="DT37" s="911"/>
      <c r="DU37" s="921"/>
      <c r="DV37" s="903"/>
      <c r="DW37" s="904"/>
      <c r="DX37" s="904"/>
      <c r="DY37" s="904"/>
      <c r="DZ37" s="922"/>
      <c r="EA37" s="53"/>
    </row>
    <row r="38" spans="1:131" s="50" customFormat="1" ht="26.25" customHeight="1" x14ac:dyDescent="0.15">
      <c r="A38" s="60">
        <v>11</v>
      </c>
      <c r="B38" s="903"/>
      <c r="C38" s="904"/>
      <c r="D38" s="904"/>
      <c r="E38" s="904"/>
      <c r="F38" s="904"/>
      <c r="G38" s="904"/>
      <c r="H38" s="904"/>
      <c r="I38" s="904"/>
      <c r="J38" s="904"/>
      <c r="K38" s="904"/>
      <c r="L38" s="904"/>
      <c r="M38" s="904"/>
      <c r="N38" s="904"/>
      <c r="O38" s="904"/>
      <c r="P38" s="905"/>
      <c r="Q38" s="906"/>
      <c r="R38" s="907"/>
      <c r="S38" s="907"/>
      <c r="T38" s="907"/>
      <c r="U38" s="907"/>
      <c r="V38" s="907"/>
      <c r="W38" s="907"/>
      <c r="X38" s="907"/>
      <c r="Y38" s="907"/>
      <c r="Z38" s="907"/>
      <c r="AA38" s="907"/>
      <c r="AB38" s="907"/>
      <c r="AC38" s="907"/>
      <c r="AD38" s="907"/>
      <c r="AE38" s="913"/>
      <c r="AF38" s="933"/>
      <c r="AG38" s="911"/>
      <c r="AH38" s="911"/>
      <c r="AI38" s="911"/>
      <c r="AJ38" s="934"/>
      <c r="AK38" s="912"/>
      <c r="AL38" s="907"/>
      <c r="AM38" s="907"/>
      <c r="AN38" s="907"/>
      <c r="AO38" s="907"/>
      <c r="AP38" s="907"/>
      <c r="AQ38" s="907"/>
      <c r="AR38" s="907"/>
      <c r="AS38" s="907"/>
      <c r="AT38" s="907"/>
      <c r="AU38" s="907"/>
      <c r="AV38" s="907"/>
      <c r="AW38" s="907"/>
      <c r="AX38" s="907"/>
      <c r="AY38" s="907"/>
      <c r="AZ38" s="940"/>
      <c r="BA38" s="940"/>
      <c r="BB38" s="940"/>
      <c r="BC38" s="940"/>
      <c r="BD38" s="940"/>
      <c r="BE38" s="908"/>
      <c r="BF38" s="908"/>
      <c r="BG38" s="908"/>
      <c r="BH38" s="908"/>
      <c r="BI38" s="909"/>
      <c r="BJ38" s="62"/>
      <c r="BK38" s="62"/>
      <c r="BL38" s="62"/>
      <c r="BM38" s="62"/>
      <c r="BN38" s="62"/>
      <c r="BO38" s="61"/>
      <c r="BP38" s="61"/>
      <c r="BQ38" s="58">
        <v>32</v>
      </c>
      <c r="BR38" s="86"/>
      <c r="BS38" s="903"/>
      <c r="BT38" s="904"/>
      <c r="BU38" s="904"/>
      <c r="BV38" s="904"/>
      <c r="BW38" s="904"/>
      <c r="BX38" s="904"/>
      <c r="BY38" s="904"/>
      <c r="BZ38" s="904"/>
      <c r="CA38" s="904"/>
      <c r="CB38" s="904"/>
      <c r="CC38" s="904"/>
      <c r="CD38" s="904"/>
      <c r="CE38" s="904"/>
      <c r="CF38" s="904"/>
      <c r="CG38" s="905"/>
      <c r="CH38" s="910"/>
      <c r="CI38" s="911"/>
      <c r="CJ38" s="911"/>
      <c r="CK38" s="911"/>
      <c r="CL38" s="921"/>
      <c r="CM38" s="910"/>
      <c r="CN38" s="911"/>
      <c r="CO38" s="911"/>
      <c r="CP38" s="911"/>
      <c r="CQ38" s="921"/>
      <c r="CR38" s="910"/>
      <c r="CS38" s="911"/>
      <c r="CT38" s="911"/>
      <c r="CU38" s="911"/>
      <c r="CV38" s="921"/>
      <c r="CW38" s="910"/>
      <c r="CX38" s="911"/>
      <c r="CY38" s="911"/>
      <c r="CZ38" s="911"/>
      <c r="DA38" s="921"/>
      <c r="DB38" s="910"/>
      <c r="DC38" s="911"/>
      <c r="DD38" s="911"/>
      <c r="DE38" s="911"/>
      <c r="DF38" s="921"/>
      <c r="DG38" s="910"/>
      <c r="DH38" s="911"/>
      <c r="DI38" s="911"/>
      <c r="DJ38" s="911"/>
      <c r="DK38" s="921"/>
      <c r="DL38" s="910"/>
      <c r="DM38" s="911"/>
      <c r="DN38" s="911"/>
      <c r="DO38" s="911"/>
      <c r="DP38" s="921"/>
      <c r="DQ38" s="910"/>
      <c r="DR38" s="911"/>
      <c r="DS38" s="911"/>
      <c r="DT38" s="911"/>
      <c r="DU38" s="921"/>
      <c r="DV38" s="903"/>
      <c r="DW38" s="904"/>
      <c r="DX38" s="904"/>
      <c r="DY38" s="904"/>
      <c r="DZ38" s="922"/>
      <c r="EA38" s="53"/>
    </row>
    <row r="39" spans="1:131" s="50" customFormat="1" ht="26.25" customHeight="1" x14ac:dyDescent="0.15">
      <c r="A39" s="60">
        <v>12</v>
      </c>
      <c r="B39" s="903"/>
      <c r="C39" s="904"/>
      <c r="D39" s="904"/>
      <c r="E39" s="904"/>
      <c r="F39" s="904"/>
      <c r="G39" s="904"/>
      <c r="H39" s="904"/>
      <c r="I39" s="904"/>
      <c r="J39" s="904"/>
      <c r="K39" s="904"/>
      <c r="L39" s="904"/>
      <c r="M39" s="904"/>
      <c r="N39" s="904"/>
      <c r="O39" s="904"/>
      <c r="P39" s="905"/>
      <c r="Q39" s="906"/>
      <c r="R39" s="907"/>
      <c r="S39" s="907"/>
      <c r="T39" s="907"/>
      <c r="U39" s="907"/>
      <c r="V39" s="907"/>
      <c r="W39" s="907"/>
      <c r="X39" s="907"/>
      <c r="Y39" s="907"/>
      <c r="Z39" s="907"/>
      <c r="AA39" s="907"/>
      <c r="AB39" s="907"/>
      <c r="AC39" s="907"/>
      <c r="AD39" s="907"/>
      <c r="AE39" s="913"/>
      <c r="AF39" s="933"/>
      <c r="AG39" s="911"/>
      <c r="AH39" s="911"/>
      <c r="AI39" s="911"/>
      <c r="AJ39" s="934"/>
      <c r="AK39" s="912"/>
      <c r="AL39" s="907"/>
      <c r="AM39" s="907"/>
      <c r="AN39" s="907"/>
      <c r="AO39" s="907"/>
      <c r="AP39" s="907"/>
      <c r="AQ39" s="907"/>
      <c r="AR39" s="907"/>
      <c r="AS39" s="907"/>
      <c r="AT39" s="907"/>
      <c r="AU39" s="907"/>
      <c r="AV39" s="907"/>
      <c r="AW39" s="907"/>
      <c r="AX39" s="907"/>
      <c r="AY39" s="907"/>
      <c r="AZ39" s="940"/>
      <c r="BA39" s="940"/>
      <c r="BB39" s="940"/>
      <c r="BC39" s="940"/>
      <c r="BD39" s="940"/>
      <c r="BE39" s="908"/>
      <c r="BF39" s="908"/>
      <c r="BG39" s="908"/>
      <c r="BH39" s="908"/>
      <c r="BI39" s="909"/>
      <c r="BJ39" s="62"/>
      <c r="BK39" s="62"/>
      <c r="BL39" s="62"/>
      <c r="BM39" s="62"/>
      <c r="BN39" s="62"/>
      <c r="BO39" s="61"/>
      <c r="BP39" s="61"/>
      <c r="BQ39" s="58">
        <v>33</v>
      </c>
      <c r="BR39" s="86"/>
      <c r="BS39" s="903"/>
      <c r="BT39" s="904"/>
      <c r="BU39" s="904"/>
      <c r="BV39" s="904"/>
      <c r="BW39" s="904"/>
      <c r="BX39" s="904"/>
      <c r="BY39" s="904"/>
      <c r="BZ39" s="904"/>
      <c r="CA39" s="904"/>
      <c r="CB39" s="904"/>
      <c r="CC39" s="904"/>
      <c r="CD39" s="904"/>
      <c r="CE39" s="904"/>
      <c r="CF39" s="904"/>
      <c r="CG39" s="905"/>
      <c r="CH39" s="910"/>
      <c r="CI39" s="911"/>
      <c r="CJ39" s="911"/>
      <c r="CK39" s="911"/>
      <c r="CL39" s="921"/>
      <c r="CM39" s="910"/>
      <c r="CN39" s="911"/>
      <c r="CO39" s="911"/>
      <c r="CP39" s="911"/>
      <c r="CQ39" s="921"/>
      <c r="CR39" s="910"/>
      <c r="CS39" s="911"/>
      <c r="CT39" s="911"/>
      <c r="CU39" s="911"/>
      <c r="CV39" s="921"/>
      <c r="CW39" s="910"/>
      <c r="CX39" s="911"/>
      <c r="CY39" s="911"/>
      <c r="CZ39" s="911"/>
      <c r="DA39" s="921"/>
      <c r="DB39" s="910"/>
      <c r="DC39" s="911"/>
      <c r="DD39" s="911"/>
      <c r="DE39" s="911"/>
      <c r="DF39" s="921"/>
      <c r="DG39" s="910"/>
      <c r="DH39" s="911"/>
      <c r="DI39" s="911"/>
      <c r="DJ39" s="911"/>
      <c r="DK39" s="921"/>
      <c r="DL39" s="910"/>
      <c r="DM39" s="911"/>
      <c r="DN39" s="911"/>
      <c r="DO39" s="911"/>
      <c r="DP39" s="921"/>
      <c r="DQ39" s="910"/>
      <c r="DR39" s="911"/>
      <c r="DS39" s="911"/>
      <c r="DT39" s="911"/>
      <c r="DU39" s="921"/>
      <c r="DV39" s="903"/>
      <c r="DW39" s="904"/>
      <c r="DX39" s="904"/>
      <c r="DY39" s="904"/>
      <c r="DZ39" s="922"/>
      <c r="EA39" s="53"/>
    </row>
    <row r="40" spans="1:131" s="50" customFormat="1" ht="26.25" customHeight="1" x14ac:dyDescent="0.15">
      <c r="A40" s="58">
        <v>13</v>
      </c>
      <c r="B40" s="903"/>
      <c r="C40" s="904"/>
      <c r="D40" s="904"/>
      <c r="E40" s="904"/>
      <c r="F40" s="904"/>
      <c r="G40" s="904"/>
      <c r="H40" s="904"/>
      <c r="I40" s="904"/>
      <c r="J40" s="904"/>
      <c r="K40" s="904"/>
      <c r="L40" s="904"/>
      <c r="M40" s="904"/>
      <c r="N40" s="904"/>
      <c r="O40" s="904"/>
      <c r="P40" s="905"/>
      <c r="Q40" s="906"/>
      <c r="R40" s="907"/>
      <c r="S40" s="907"/>
      <c r="T40" s="907"/>
      <c r="U40" s="907"/>
      <c r="V40" s="907"/>
      <c r="W40" s="907"/>
      <c r="X40" s="907"/>
      <c r="Y40" s="907"/>
      <c r="Z40" s="907"/>
      <c r="AA40" s="907"/>
      <c r="AB40" s="907"/>
      <c r="AC40" s="907"/>
      <c r="AD40" s="907"/>
      <c r="AE40" s="913"/>
      <c r="AF40" s="933"/>
      <c r="AG40" s="911"/>
      <c r="AH40" s="911"/>
      <c r="AI40" s="911"/>
      <c r="AJ40" s="934"/>
      <c r="AK40" s="912"/>
      <c r="AL40" s="907"/>
      <c r="AM40" s="907"/>
      <c r="AN40" s="907"/>
      <c r="AO40" s="907"/>
      <c r="AP40" s="907"/>
      <c r="AQ40" s="907"/>
      <c r="AR40" s="907"/>
      <c r="AS40" s="907"/>
      <c r="AT40" s="907"/>
      <c r="AU40" s="907"/>
      <c r="AV40" s="907"/>
      <c r="AW40" s="907"/>
      <c r="AX40" s="907"/>
      <c r="AY40" s="907"/>
      <c r="AZ40" s="940"/>
      <c r="BA40" s="940"/>
      <c r="BB40" s="940"/>
      <c r="BC40" s="940"/>
      <c r="BD40" s="940"/>
      <c r="BE40" s="908"/>
      <c r="BF40" s="908"/>
      <c r="BG40" s="908"/>
      <c r="BH40" s="908"/>
      <c r="BI40" s="909"/>
      <c r="BJ40" s="62"/>
      <c r="BK40" s="62"/>
      <c r="BL40" s="62"/>
      <c r="BM40" s="62"/>
      <c r="BN40" s="62"/>
      <c r="BO40" s="61"/>
      <c r="BP40" s="61"/>
      <c r="BQ40" s="58">
        <v>34</v>
      </c>
      <c r="BR40" s="86"/>
      <c r="BS40" s="903"/>
      <c r="BT40" s="904"/>
      <c r="BU40" s="904"/>
      <c r="BV40" s="904"/>
      <c r="BW40" s="904"/>
      <c r="BX40" s="904"/>
      <c r="BY40" s="904"/>
      <c r="BZ40" s="904"/>
      <c r="CA40" s="904"/>
      <c r="CB40" s="904"/>
      <c r="CC40" s="904"/>
      <c r="CD40" s="904"/>
      <c r="CE40" s="904"/>
      <c r="CF40" s="904"/>
      <c r="CG40" s="905"/>
      <c r="CH40" s="910"/>
      <c r="CI40" s="911"/>
      <c r="CJ40" s="911"/>
      <c r="CK40" s="911"/>
      <c r="CL40" s="921"/>
      <c r="CM40" s="910"/>
      <c r="CN40" s="911"/>
      <c r="CO40" s="911"/>
      <c r="CP40" s="911"/>
      <c r="CQ40" s="921"/>
      <c r="CR40" s="910"/>
      <c r="CS40" s="911"/>
      <c r="CT40" s="911"/>
      <c r="CU40" s="911"/>
      <c r="CV40" s="921"/>
      <c r="CW40" s="910"/>
      <c r="CX40" s="911"/>
      <c r="CY40" s="911"/>
      <c r="CZ40" s="911"/>
      <c r="DA40" s="921"/>
      <c r="DB40" s="910"/>
      <c r="DC40" s="911"/>
      <c r="DD40" s="911"/>
      <c r="DE40" s="911"/>
      <c r="DF40" s="921"/>
      <c r="DG40" s="910"/>
      <c r="DH40" s="911"/>
      <c r="DI40" s="911"/>
      <c r="DJ40" s="911"/>
      <c r="DK40" s="921"/>
      <c r="DL40" s="910"/>
      <c r="DM40" s="911"/>
      <c r="DN40" s="911"/>
      <c r="DO40" s="911"/>
      <c r="DP40" s="921"/>
      <c r="DQ40" s="910"/>
      <c r="DR40" s="911"/>
      <c r="DS40" s="911"/>
      <c r="DT40" s="911"/>
      <c r="DU40" s="921"/>
      <c r="DV40" s="903"/>
      <c r="DW40" s="904"/>
      <c r="DX40" s="904"/>
      <c r="DY40" s="904"/>
      <c r="DZ40" s="922"/>
      <c r="EA40" s="53"/>
    </row>
    <row r="41" spans="1:131" s="50" customFormat="1" ht="26.25" customHeight="1" x14ac:dyDescent="0.15">
      <c r="A41" s="58">
        <v>14</v>
      </c>
      <c r="B41" s="903"/>
      <c r="C41" s="904"/>
      <c r="D41" s="904"/>
      <c r="E41" s="904"/>
      <c r="F41" s="904"/>
      <c r="G41" s="904"/>
      <c r="H41" s="904"/>
      <c r="I41" s="904"/>
      <c r="J41" s="904"/>
      <c r="K41" s="904"/>
      <c r="L41" s="904"/>
      <c r="M41" s="904"/>
      <c r="N41" s="904"/>
      <c r="O41" s="904"/>
      <c r="P41" s="905"/>
      <c r="Q41" s="906"/>
      <c r="R41" s="907"/>
      <c r="S41" s="907"/>
      <c r="T41" s="907"/>
      <c r="U41" s="907"/>
      <c r="V41" s="907"/>
      <c r="W41" s="907"/>
      <c r="X41" s="907"/>
      <c r="Y41" s="907"/>
      <c r="Z41" s="907"/>
      <c r="AA41" s="907"/>
      <c r="AB41" s="907"/>
      <c r="AC41" s="907"/>
      <c r="AD41" s="907"/>
      <c r="AE41" s="913"/>
      <c r="AF41" s="933"/>
      <c r="AG41" s="911"/>
      <c r="AH41" s="911"/>
      <c r="AI41" s="911"/>
      <c r="AJ41" s="934"/>
      <c r="AK41" s="912"/>
      <c r="AL41" s="907"/>
      <c r="AM41" s="907"/>
      <c r="AN41" s="907"/>
      <c r="AO41" s="907"/>
      <c r="AP41" s="907"/>
      <c r="AQ41" s="907"/>
      <c r="AR41" s="907"/>
      <c r="AS41" s="907"/>
      <c r="AT41" s="907"/>
      <c r="AU41" s="907"/>
      <c r="AV41" s="907"/>
      <c r="AW41" s="907"/>
      <c r="AX41" s="907"/>
      <c r="AY41" s="907"/>
      <c r="AZ41" s="940"/>
      <c r="BA41" s="940"/>
      <c r="BB41" s="940"/>
      <c r="BC41" s="940"/>
      <c r="BD41" s="940"/>
      <c r="BE41" s="908"/>
      <c r="BF41" s="908"/>
      <c r="BG41" s="908"/>
      <c r="BH41" s="908"/>
      <c r="BI41" s="909"/>
      <c r="BJ41" s="62"/>
      <c r="BK41" s="62"/>
      <c r="BL41" s="62"/>
      <c r="BM41" s="62"/>
      <c r="BN41" s="62"/>
      <c r="BO41" s="61"/>
      <c r="BP41" s="61"/>
      <c r="BQ41" s="58">
        <v>35</v>
      </c>
      <c r="BR41" s="86"/>
      <c r="BS41" s="903"/>
      <c r="BT41" s="904"/>
      <c r="BU41" s="904"/>
      <c r="BV41" s="904"/>
      <c r="BW41" s="904"/>
      <c r="BX41" s="904"/>
      <c r="BY41" s="904"/>
      <c r="BZ41" s="904"/>
      <c r="CA41" s="904"/>
      <c r="CB41" s="904"/>
      <c r="CC41" s="904"/>
      <c r="CD41" s="904"/>
      <c r="CE41" s="904"/>
      <c r="CF41" s="904"/>
      <c r="CG41" s="905"/>
      <c r="CH41" s="910"/>
      <c r="CI41" s="911"/>
      <c r="CJ41" s="911"/>
      <c r="CK41" s="911"/>
      <c r="CL41" s="921"/>
      <c r="CM41" s="910"/>
      <c r="CN41" s="911"/>
      <c r="CO41" s="911"/>
      <c r="CP41" s="911"/>
      <c r="CQ41" s="921"/>
      <c r="CR41" s="910"/>
      <c r="CS41" s="911"/>
      <c r="CT41" s="911"/>
      <c r="CU41" s="911"/>
      <c r="CV41" s="921"/>
      <c r="CW41" s="910"/>
      <c r="CX41" s="911"/>
      <c r="CY41" s="911"/>
      <c r="CZ41" s="911"/>
      <c r="DA41" s="921"/>
      <c r="DB41" s="910"/>
      <c r="DC41" s="911"/>
      <c r="DD41" s="911"/>
      <c r="DE41" s="911"/>
      <c r="DF41" s="921"/>
      <c r="DG41" s="910"/>
      <c r="DH41" s="911"/>
      <c r="DI41" s="911"/>
      <c r="DJ41" s="911"/>
      <c r="DK41" s="921"/>
      <c r="DL41" s="910"/>
      <c r="DM41" s="911"/>
      <c r="DN41" s="911"/>
      <c r="DO41" s="911"/>
      <c r="DP41" s="921"/>
      <c r="DQ41" s="910"/>
      <c r="DR41" s="911"/>
      <c r="DS41" s="911"/>
      <c r="DT41" s="911"/>
      <c r="DU41" s="921"/>
      <c r="DV41" s="903"/>
      <c r="DW41" s="904"/>
      <c r="DX41" s="904"/>
      <c r="DY41" s="904"/>
      <c r="DZ41" s="922"/>
      <c r="EA41" s="53"/>
    </row>
    <row r="42" spans="1:131" s="50" customFormat="1" ht="26.25" customHeight="1" x14ac:dyDescent="0.15">
      <c r="A42" s="58">
        <v>15</v>
      </c>
      <c r="B42" s="903"/>
      <c r="C42" s="904"/>
      <c r="D42" s="904"/>
      <c r="E42" s="904"/>
      <c r="F42" s="904"/>
      <c r="G42" s="904"/>
      <c r="H42" s="904"/>
      <c r="I42" s="904"/>
      <c r="J42" s="904"/>
      <c r="K42" s="904"/>
      <c r="L42" s="904"/>
      <c r="M42" s="904"/>
      <c r="N42" s="904"/>
      <c r="O42" s="904"/>
      <c r="P42" s="905"/>
      <c r="Q42" s="906"/>
      <c r="R42" s="907"/>
      <c r="S42" s="907"/>
      <c r="T42" s="907"/>
      <c r="U42" s="907"/>
      <c r="V42" s="907"/>
      <c r="W42" s="907"/>
      <c r="X42" s="907"/>
      <c r="Y42" s="907"/>
      <c r="Z42" s="907"/>
      <c r="AA42" s="907"/>
      <c r="AB42" s="907"/>
      <c r="AC42" s="907"/>
      <c r="AD42" s="907"/>
      <c r="AE42" s="913"/>
      <c r="AF42" s="933"/>
      <c r="AG42" s="911"/>
      <c r="AH42" s="911"/>
      <c r="AI42" s="911"/>
      <c r="AJ42" s="934"/>
      <c r="AK42" s="912"/>
      <c r="AL42" s="907"/>
      <c r="AM42" s="907"/>
      <c r="AN42" s="907"/>
      <c r="AO42" s="907"/>
      <c r="AP42" s="907"/>
      <c r="AQ42" s="907"/>
      <c r="AR42" s="907"/>
      <c r="AS42" s="907"/>
      <c r="AT42" s="907"/>
      <c r="AU42" s="907"/>
      <c r="AV42" s="907"/>
      <c r="AW42" s="907"/>
      <c r="AX42" s="907"/>
      <c r="AY42" s="907"/>
      <c r="AZ42" s="940"/>
      <c r="BA42" s="940"/>
      <c r="BB42" s="940"/>
      <c r="BC42" s="940"/>
      <c r="BD42" s="940"/>
      <c r="BE42" s="908"/>
      <c r="BF42" s="908"/>
      <c r="BG42" s="908"/>
      <c r="BH42" s="908"/>
      <c r="BI42" s="909"/>
      <c r="BJ42" s="62"/>
      <c r="BK42" s="62"/>
      <c r="BL42" s="62"/>
      <c r="BM42" s="62"/>
      <c r="BN42" s="62"/>
      <c r="BO42" s="61"/>
      <c r="BP42" s="61"/>
      <c r="BQ42" s="58">
        <v>36</v>
      </c>
      <c r="BR42" s="86"/>
      <c r="BS42" s="903"/>
      <c r="BT42" s="904"/>
      <c r="BU42" s="904"/>
      <c r="BV42" s="904"/>
      <c r="BW42" s="904"/>
      <c r="BX42" s="904"/>
      <c r="BY42" s="904"/>
      <c r="BZ42" s="904"/>
      <c r="CA42" s="904"/>
      <c r="CB42" s="904"/>
      <c r="CC42" s="904"/>
      <c r="CD42" s="904"/>
      <c r="CE42" s="904"/>
      <c r="CF42" s="904"/>
      <c r="CG42" s="905"/>
      <c r="CH42" s="910"/>
      <c r="CI42" s="911"/>
      <c r="CJ42" s="911"/>
      <c r="CK42" s="911"/>
      <c r="CL42" s="921"/>
      <c r="CM42" s="910"/>
      <c r="CN42" s="911"/>
      <c r="CO42" s="911"/>
      <c r="CP42" s="911"/>
      <c r="CQ42" s="921"/>
      <c r="CR42" s="910"/>
      <c r="CS42" s="911"/>
      <c r="CT42" s="911"/>
      <c r="CU42" s="911"/>
      <c r="CV42" s="921"/>
      <c r="CW42" s="910"/>
      <c r="CX42" s="911"/>
      <c r="CY42" s="911"/>
      <c r="CZ42" s="911"/>
      <c r="DA42" s="921"/>
      <c r="DB42" s="910"/>
      <c r="DC42" s="911"/>
      <c r="DD42" s="911"/>
      <c r="DE42" s="911"/>
      <c r="DF42" s="921"/>
      <c r="DG42" s="910"/>
      <c r="DH42" s="911"/>
      <c r="DI42" s="911"/>
      <c r="DJ42" s="911"/>
      <c r="DK42" s="921"/>
      <c r="DL42" s="910"/>
      <c r="DM42" s="911"/>
      <c r="DN42" s="911"/>
      <c r="DO42" s="911"/>
      <c r="DP42" s="921"/>
      <c r="DQ42" s="910"/>
      <c r="DR42" s="911"/>
      <c r="DS42" s="911"/>
      <c r="DT42" s="911"/>
      <c r="DU42" s="921"/>
      <c r="DV42" s="903"/>
      <c r="DW42" s="904"/>
      <c r="DX42" s="904"/>
      <c r="DY42" s="904"/>
      <c r="DZ42" s="922"/>
      <c r="EA42" s="53"/>
    </row>
    <row r="43" spans="1:131" s="50" customFormat="1" ht="26.25" customHeight="1" x14ac:dyDescent="0.15">
      <c r="A43" s="58">
        <v>16</v>
      </c>
      <c r="B43" s="903"/>
      <c r="C43" s="904"/>
      <c r="D43" s="904"/>
      <c r="E43" s="904"/>
      <c r="F43" s="904"/>
      <c r="G43" s="904"/>
      <c r="H43" s="904"/>
      <c r="I43" s="904"/>
      <c r="J43" s="904"/>
      <c r="K43" s="904"/>
      <c r="L43" s="904"/>
      <c r="M43" s="904"/>
      <c r="N43" s="904"/>
      <c r="O43" s="904"/>
      <c r="P43" s="905"/>
      <c r="Q43" s="906"/>
      <c r="R43" s="907"/>
      <c r="S43" s="907"/>
      <c r="T43" s="907"/>
      <c r="U43" s="907"/>
      <c r="V43" s="907"/>
      <c r="W43" s="907"/>
      <c r="X43" s="907"/>
      <c r="Y43" s="907"/>
      <c r="Z43" s="907"/>
      <c r="AA43" s="907"/>
      <c r="AB43" s="907"/>
      <c r="AC43" s="907"/>
      <c r="AD43" s="907"/>
      <c r="AE43" s="913"/>
      <c r="AF43" s="933"/>
      <c r="AG43" s="911"/>
      <c r="AH43" s="911"/>
      <c r="AI43" s="911"/>
      <c r="AJ43" s="934"/>
      <c r="AK43" s="912"/>
      <c r="AL43" s="907"/>
      <c r="AM43" s="907"/>
      <c r="AN43" s="907"/>
      <c r="AO43" s="907"/>
      <c r="AP43" s="907"/>
      <c r="AQ43" s="907"/>
      <c r="AR43" s="907"/>
      <c r="AS43" s="907"/>
      <c r="AT43" s="907"/>
      <c r="AU43" s="907"/>
      <c r="AV43" s="907"/>
      <c r="AW43" s="907"/>
      <c r="AX43" s="907"/>
      <c r="AY43" s="907"/>
      <c r="AZ43" s="940"/>
      <c r="BA43" s="940"/>
      <c r="BB43" s="940"/>
      <c r="BC43" s="940"/>
      <c r="BD43" s="940"/>
      <c r="BE43" s="908"/>
      <c r="BF43" s="908"/>
      <c r="BG43" s="908"/>
      <c r="BH43" s="908"/>
      <c r="BI43" s="909"/>
      <c r="BJ43" s="62"/>
      <c r="BK43" s="62"/>
      <c r="BL43" s="62"/>
      <c r="BM43" s="62"/>
      <c r="BN43" s="62"/>
      <c r="BO43" s="61"/>
      <c r="BP43" s="61"/>
      <c r="BQ43" s="58">
        <v>37</v>
      </c>
      <c r="BR43" s="86"/>
      <c r="BS43" s="903"/>
      <c r="BT43" s="904"/>
      <c r="BU43" s="904"/>
      <c r="BV43" s="904"/>
      <c r="BW43" s="904"/>
      <c r="BX43" s="904"/>
      <c r="BY43" s="904"/>
      <c r="BZ43" s="904"/>
      <c r="CA43" s="904"/>
      <c r="CB43" s="904"/>
      <c r="CC43" s="904"/>
      <c r="CD43" s="904"/>
      <c r="CE43" s="904"/>
      <c r="CF43" s="904"/>
      <c r="CG43" s="905"/>
      <c r="CH43" s="910"/>
      <c r="CI43" s="911"/>
      <c r="CJ43" s="911"/>
      <c r="CK43" s="911"/>
      <c r="CL43" s="921"/>
      <c r="CM43" s="910"/>
      <c r="CN43" s="911"/>
      <c r="CO43" s="911"/>
      <c r="CP43" s="911"/>
      <c r="CQ43" s="921"/>
      <c r="CR43" s="910"/>
      <c r="CS43" s="911"/>
      <c r="CT43" s="911"/>
      <c r="CU43" s="911"/>
      <c r="CV43" s="921"/>
      <c r="CW43" s="910"/>
      <c r="CX43" s="911"/>
      <c r="CY43" s="911"/>
      <c r="CZ43" s="911"/>
      <c r="DA43" s="921"/>
      <c r="DB43" s="910"/>
      <c r="DC43" s="911"/>
      <c r="DD43" s="911"/>
      <c r="DE43" s="911"/>
      <c r="DF43" s="921"/>
      <c r="DG43" s="910"/>
      <c r="DH43" s="911"/>
      <c r="DI43" s="911"/>
      <c r="DJ43" s="911"/>
      <c r="DK43" s="921"/>
      <c r="DL43" s="910"/>
      <c r="DM43" s="911"/>
      <c r="DN43" s="911"/>
      <c r="DO43" s="911"/>
      <c r="DP43" s="921"/>
      <c r="DQ43" s="910"/>
      <c r="DR43" s="911"/>
      <c r="DS43" s="911"/>
      <c r="DT43" s="911"/>
      <c r="DU43" s="921"/>
      <c r="DV43" s="903"/>
      <c r="DW43" s="904"/>
      <c r="DX43" s="904"/>
      <c r="DY43" s="904"/>
      <c r="DZ43" s="922"/>
      <c r="EA43" s="53"/>
    </row>
    <row r="44" spans="1:131" s="50" customFormat="1" ht="26.25" customHeight="1" x14ac:dyDescent="0.15">
      <c r="A44" s="58">
        <v>17</v>
      </c>
      <c r="B44" s="903"/>
      <c r="C44" s="904"/>
      <c r="D44" s="904"/>
      <c r="E44" s="904"/>
      <c r="F44" s="904"/>
      <c r="G44" s="904"/>
      <c r="H44" s="904"/>
      <c r="I44" s="904"/>
      <c r="J44" s="904"/>
      <c r="K44" s="904"/>
      <c r="L44" s="904"/>
      <c r="M44" s="904"/>
      <c r="N44" s="904"/>
      <c r="O44" s="904"/>
      <c r="P44" s="905"/>
      <c r="Q44" s="906"/>
      <c r="R44" s="907"/>
      <c r="S44" s="907"/>
      <c r="T44" s="907"/>
      <c r="U44" s="907"/>
      <c r="V44" s="907"/>
      <c r="W44" s="907"/>
      <c r="X44" s="907"/>
      <c r="Y44" s="907"/>
      <c r="Z44" s="907"/>
      <c r="AA44" s="907"/>
      <c r="AB44" s="907"/>
      <c r="AC44" s="907"/>
      <c r="AD44" s="907"/>
      <c r="AE44" s="913"/>
      <c r="AF44" s="933"/>
      <c r="AG44" s="911"/>
      <c r="AH44" s="911"/>
      <c r="AI44" s="911"/>
      <c r="AJ44" s="934"/>
      <c r="AK44" s="912"/>
      <c r="AL44" s="907"/>
      <c r="AM44" s="907"/>
      <c r="AN44" s="907"/>
      <c r="AO44" s="907"/>
      <c r="AP44" s="907"/>
      <c r="AQ44" s="907"/>
      <c r="AR44" s="907"/>
      <c r="AS44" s="907"/>
      <c r="AT44" s="907"/>
      <c r="AU44" s="907"/>
      <c r="AV44" s="907"/>
      <c r="AW44" s="907"/>
      <c r="AX44" s="907"/>
      <c r="AY44" s="907"/>
      <c r="AZ44" s="940"/>
      <c r="BA44" s="940"/>
      <c r="BB44" s="940"/>
      <c r="BC44" s="940"/>
      <c r="BD44" s="940"/>
      <c r="BE44" s="908"/>
      <c r="BF44" s="908"/>
      <c r="BG44" s="908"/>
      <c r="BH44" s="908"/>
      <c r="BI44" s="909"/>
      <c r="BJ44" s="62"/>
      <c r="BK44" s="62"/>
      <c r="BL44" s="62"/>
      <c r="BM44" s="62"/>
      <c r="BN44" s="62"/>
      <c r="BO44" s="61"/>
      <c r="BP44" s="61"/>
      <c r="BQ44" s="58">
        <v>38</v>
      </c>
      <c r="BR44" s="86"/>
      <c r="BS44" s="903"/>
      <c r="BT44" s="904"/>
      <c r="BU44" s="904"/>
      <c r="BV44" s="904"/>
      <c r="BW44" s="904"/>
      <c r="BX44" s="904"/>
      <c r="BY44" s="904"/>
      <c r="BZ44" s="904"/>
      <c r="CA44" s="904"/>
      <c r="CB44" s="904"/>
      <c r="CC44" s="904"/>
      <c r="CD44" s="904"/>
      <c r="CE44" s="904"/>
      <c r="CF44" s="904"/>
      <c r="CG44" s="905"/>
      <c r="CH44" s="910"/>
      <c r="CI44" s="911"/>
      <c r="CJ44" s="911"/>
      <c r="CK44" s="911"/>
      <c r="CL44" s="921"/>
      <c r="CM44" s="910"/>
      <c r="CN44" s="911"/>
      <c r="CO44" s="911"/>
      <c r="CP44" s="911"/>
      <c r="CQ44" s="921"/>
      <c r="CR44" s="910"/>
      <c r="CS44" s="911"/>
      <c r="CT44" s="911"/>
      <c r="CU44" s="911"/>
      <c r="CV44" s="921"/>
      <c r="CW44" s="910"/>
      <c r="CX44" s="911"/>
      <c r="CY44" s="911"/>
      <c r="CZ44" s="911"/>
      <c r="DA44" s="921"/>
      <c r="DB44" s="910"/>
      <c r="DC44" s="911"/>
      <c r="DD44" s="911"/>
      <c r="DE44" s="911"/>
      <c r="DF44" s="921"/>
      <c r="DG44" s="910"/>
      <c r="DH44" s="911"/>
      <c r="DI44" s="911"/>
      <c r="DJ44" s="911"/>
      <c r="DK44" s="921"/>
      <c r="DL44" s="910"/>
      <c r="DM44" s="911"/>
      <c r="DN44" s="911"/>
      <c r="DO44" s="911"/>
      <c r="DP44" s="921"/>
      <c r="DQ44" s="910"/>
      <c r="DR44" s="911"/>
      <c r="DS44" s="911"/>
      <c r="DT44" s="911"/>
      <c r="DU44" s="921"/>
      <c r="DV44" s="903"/>
      <c r="DW44" s="904"/>
      <c r="DX44" s="904"/>
      <c r="DY44" s="904"/>
      <c r="DZ44" s="922"/>
      <c r="EA44" s="53"/>
    </row>
    <row r="45" spans="1:131" s="50" customFormat="1" ht="26.25" customHeight="1" x14ac:dyDescent="0.15">
      <c r="A45" s="58">
        <v>18</v>
      </c>
      <c r="B45" s="903"/>
      <c r="C45" s="904"/>
      <c r="D45" s="904"/>
      <c r="E45" s="904"/>
      <c r="F45" s="904"/>
      <c r="G45" s="904"/>
      <c r="H45" s="904"/>
      <c r="I45" s="904"/>
      <c r="J45" s="904"/>
      <c r="K45" s="904"/>
      <c r="L45" s="904"/>
      <c r="M45" s="904"/>
      <c r="N45" s="904"/>
      <c r="O45" s="904"/>
      <c r="P45" s="905"/>
      <c r="Q45" s="906"/>
      <c r="R45" s="907"/>
      <c r="S45" s="907"/>
      <c r="T45" s="907"/>
      <c r="U45" s="907"/>
      <c r="V45" s="907"/>
      <c r="W45" s="907"/>
      <c r="X45" s="907"/>
      <c r="Y45" s="907"/>
      <c r="Z45" s="907"/>
      <c r="AA45" s="907"/>
      <c r="AB45" s="907"/>
      <c r="AC45" s="907"/>
      <c r="AD45" s="907"/>
      <c r="AE45" s="913"/>
      <c r="AF45" s="933"/>
      <c r="AG45" s="911"/>
      <c r="AH45" s="911"/>
      <c r="AI45" s="911"/>
      <c r="AJ45" s="934"/>
      <c r="AK45" s="912"/>
      <c r="AL45" s="907"/>
      <c r="AM45" s="907"/>
      <c r="AN45" s="907"/>
      <c r="AO45" s="907"/>
      <c r="AP45" s="907"/>
      <c r="AQ45" s="907"/>
      <c r="AR45" s="907"/>
      <c r="AS45" s="907"/>
      <c r="AT45" s="907"/>
      <c r="AU45" s="907"/>
      <c r="AV45" s="907"/>
      <c r="AW45" s="907"/>
      <c r="AX45" s="907"/>
      <c r="AY45" s="907"/>
      <c r="AZ45" s="940"/>
      <c r="BA45" s="940"/>
      <c r="BB45" s="940"/>
      <c r="BC45" s="940"/>
      <c r="BD45" s="940"/>
      <c r="BE45" s="908"/>
      <c r="BF45" s="908"/>
      <c r="BG45" s="908"/>
      <c r="BH45" s="908"/>
      <c r="BI45" s="909"/>
      <c r="BJ45" s="62"/>
      <c r="BK45" s="62"/>
      <c r="BL45" s="62"/>
      <c r="BM45" s="62"/>
      <c r="BN45" s="62"/>
      <c r="BO45" s="61"/>
      <c r="BP45" s="61"/>
      <c r="BQ45" s="58">
        <v>39</v>
      </c>
      <c r="BR45" s="86"/>
      <c r="BS45" s="903"/>
      <c r="BT45" s="904"/>
      <c r="BU45" s="904"/>
      <c r="BV45" s="904"/>
      <c r="BW45" s="904"/>
      <c r="BX45" s="904"/>
      <c r="BY45" s="904"/>
      <c r="BZ45" s="904"/>
      <c r="CA45" s="904"/>
      <c r="CB45" s="904"/>
      <c r="CC45" s="904"/>
      <c r="CD45" s="904"/>
      <c r="CE45" s="904"/>
      <c r="CF45" s="904"/>
      <c r="CG45" s="905"/>
      <c r="CH45" s="910"/>
      <c r="CI45" s="911"/>
      <c r="CJ45" s="911"/>
      <c r="CK45" s="911"/>
      <c r="CL45" s="921"/>
      <c r="CM45" s="910"/>
      <c r="CN45" s="911"/>
      <c r="CO45" s="911"/>
      <c r="CP45" s="911"/>
      <c r="CQ45" s="921"/>
      <c r="CR45" s="910"/>
      <c r="CS45" s="911"/>
      <c r="CT45" s="911"/>
      <c r="CU45" s="911"/>
      <c r="CV45" s="921"/>
      <c r="CW45" s="910"/>
      <c r="CX45" s="911"/>
      <c r="CY45" s="911"/>
      <c r="CZ45" s="911"/>
      <c r="DA45" s="921"/>
      <c r="DB45" s="910"/>
      <c r="DC45" s="911"/>
      <c r="DD45" s="911"/>
      <c r="DE45" s="911"/>
      <c r="DF45" s="921"/>
      <c r="DG45" s="910"/>
      <c r="DH45" s="911"/>
      <c r="DI45" s="911"/>
      <c r="DJ45" s="911"/>
      <c r="DK45" s="921"/>
      <c r="DL45" s="910"/>
      <c r="DM45" s="911"/>
      <c r="DN45" s="911"/>
      <c r="DO45" s="911"/>
      <c r="DP45" s="921"/>
      <c r="DQ45" s="910"/>
      <c r="DR45" s="911"/>
      <c r="DS45" s="911"/>
      <c r="DT45" s="911"/>
      <c r="DU45" s="921"/>
      <c r="DV45" s="903"/>
      <c r="DW45" s="904"/>
      <c r="DX45" s="904"/>
      <c r="DY45" s="904"/>
      <c r="DZ45" s="922"/>
      <c r="EA45" s="53"/>
    </row>
    <row r="46" spans="1:131" s="50" customFormat="1" ht="26.25" customHeight="1" x14ac:dyDescent="0.15">
      <c r="A46" s="58">
        <v>19</v>
      </c>
      <c r="B46" s="903"/>
      <c r="C46" s="904"/>
      <c r="D46" s="904"/>
      <c r="E46" s="904"/>
      <c r="F46" s="904"/>
      <c r="G46" s="904"/>
      <c r="H46" s="904"/>
      <c r="I46" s="904"/>
      <c r="J46" s="904"/>
      <c r="K46" s="904"/>
      <c r="L46" s="904"/>
      <c r="M46" s="904"/>
      <c r="N46" s="904"/>
      <c r="O46" s="904"/>
      <c r="P46" s="905"/>
      <c r="Q46" s="906"/>
      <c r="R46" s="907"/>
      <c r="S46" s="907"/>
      <c r="T46" s="907"/>
      <c r="U46" s="907"/>
      <c r="V46" s="907"/>
      <c r="W46" s="907"/>
      <c r="X46" s="907"/>
      <c r="Y46" s="907"/>
      <c r="Z46" s="907"/>
      <c r="AA46" s="907"/>
      <c r="AB46" s="907"/>
      <c r="AC46" s="907"/>
      <c r="AD46" s="907"/>
      <c r="AE46" s="913"/>
      <c r="AF46" s="933"/>
      <c r="AG46" s="911"/>
      <c r="AH46" s="911"/>
      <c r="AI46" s="911"/>
      <c r="AJ46" s="934"/>
      <c r="AK46" s="912"/>
      <c r="AL46" s="907"/>
      <c r="AM46" s="907"/>
      <c r="AN46" s="907"/>
      <c r="AO46" s="907"/>
      <c r="AP46" s="907"/>
      <c r="AQ46" s="907"/>
      <c r="AR46" s="907"/>
      <c r="AS46" s="907"/>
      <c r="AT46" s="907"/>
      <c r="AU46" s="907"/>
      <c r="AV46" s="907"/>
      <c r="AW46" s="907"/>
      <c r="AX46" s="907"/>
      <c r="AY46" s="907"/>
      <c r="AZ46" s="940"/>
      <c r="BA46" s="940"/>
      <c r="BB46" s="940"/>
      <c r="BC46" s="940"/>
      <c r="BD46" s="940"/>
      <c r="BE46" s="908"/>
      <c r="BF46" s="908"/>
      <c r="BG46" s="908"/>
      <c r="BH46" s="908"/>
      <c r="BI46" s="909"/>
      <c r="BJ46" s="62"/>
      <c r="BK46" s="62"/>
      <c r="BL46" s="62"/>
      <c r="BM46" s="62"/>
      <c r="BN46" s="62"/>
      <c r="BO46" s="61"/>
      <c r="BP46" s="61"/>
      <c r="BQ46" s="58">
        <v>40</v>
      </c>
      <c r="BR46" s="86"/>
      <c r="BS46" s="903"/>
      <c r="BT46" s="904"/>
      <c r="BU46" s="904"/>
      <c r="BV46" s="904"/>
      <c r="BW46" s="904"/>
      <c r="BX46" s="904"/>
      <c r="BY46" s="904"/>
      <c r="BZ46" s="904"/>
      <c r="CA46" s="904"/>
      <c r="CB46" s="904"/>
      <c r="CC46" s="904"/>
      <c r="CD46" s="904"/>
      <c r="CE46" s="904"/>
      <c r="CF46" s="904"/>
      <c r="CG46" s="905"/>
      <c r="CH46" s="910"/>
      <c r="CI46" s="911"/>
      <c r="CJ46" s="911"/>
      <c r="CK46" s="911"/>
      <c r="CL46" s="921"/>
      <c r="CM46" s="910"/>
      <c r="CN46" s="911"/>
      <c r="CO46" s="911"/>
      <c r="CP46" s="911"/>
      <c r="CQ46" s="921"/>
      <c r="CR46" s="910"/>
      <c r="CS46" s="911"/>
      <c r="CT46" s="911"/>
      <c r="CU46" s="911"/>
      <c r="CV46" s="921"/>
      <c r="CW46" s="910"/>
      <c r="CX46" s="911"/>
      <c r="CY46" s="911"/>
      <c r="CZ46" s="911"/>
      <c r="DA46" s="921"/>
      <c r="DB46" s="910"/>
      <c r="DC46" s="911"/>
      <c r="DD46" s="911"/>
      <c r="DE46" s="911"/>
      <c r="DF46" s="921"/>
      <c r="DG46" s="910"/>
      <c r="DH46" s="911"/>
      <c r="DI46" s="911"/>
      <c r="DJ46" s="911"/>
      <c r="DK46" s="921"/>
      <c r="DL46" s="910"/>
      <c r="DM46" s="911"/>
      <c r="DN46" s="911"/>
      <c r="DO46" s="911"/>
      <c r="DP46" s="921"/>
      <c r="DQ46" s="910"/>
      <c r="DR46" s="911"/>
      <c r="DS46" s="911"/>
      <c r="DT46" s="911"/>
      <c r="DU46" s="921"/>
      <c r="DV46" s="903"/>
      <c r="DW46" s="904"/>
      <c r="DX46" s="904"/>
      <c r="DY46" s="904"/>
      <c r="DZ46" s="922"/>
      <c r="EA46" s="53"/>
    </row>
    <row r="47" spans="1:131" s="50" customFormat="1" ht="26.25" customHeight="1" x14ac:dyDescent="0.15">
      <c r="A47" s="58">
        <v>20</v>
      </c>
      <c r="B47" s="903"/>
      <c r="C47" s="904"/>
      <c r="D47" s="904"/>
      <c r="E47" s="904"/>
      <c r="F47" s="904"/>
      <c r="G47" s="904"/>
      <c r="H47" s="904"/>
      <c r="I47" s="904"/>
      <c r="J47" s="904"/>
      <c r="K47" s="904"/>
      <c r="L47" s="904"/>
      <c r="M47" s="904"/>
      <c r="N47" s="904"/>
      <c r="O47" s="904"/>
      <c r="P47" s="905"/>
      <c r="Q47" s="906"/>
      <c r="R47" s="907"/>
      <c r="S47" s="907"/>
      <c r="T47" s="907"/>
      <c r="U47" s="907"/>
      <c r="V47" s="907"/>
      <c r="W47" s="907"/>
      <c r="X47" s="907"/>
      <c r="Y47" s="907"/>
      <c r="Z47" s="907"/>
      <c r="AA47" s="907"/>
      <c r="AB47" s="907"/>
      <c r="AC47" s="907"/>
      <c r="AD47" s="907"/>
      <c r="AE47" s="913"/>
      <c r="AF47" s="933"/>
      <c r="AG47" s="911"/>
      <c r="AH47" s="911"/>
      <c r="AI47" s="911"/>
      <c r="AJ47" s="934"/>
      <c r="AK47" s="912"/>
      <c r="AL47" s="907"/>
      <c r="AM47" s="907"/>
      <c r="AN47" s="907"/>
      <c r="AO47" s="907"/>
      <c r="AP47" s="907"/>
      <c r="AQ47" s="907"/>
      <c r="AR47" s="907"/>
      <c r="AS47" s="907"/>
      <c r="AT47" s="907"/>
      <c r="AU47" s="907"/>
      <c r="AV47" s="907"/>
      <c r="AW47" s="907"/>
      <c r="AX47" s="907"/>
      <c r="AY47" s="907"/>
      <c r="AZ47" s="940"/>
      <c r="BA47" s="940"/>
      <c r="BB47" s="940"/>
      <c r="BC47" s="940"/>
      <c r="BD47" s="940"/>
      <c r="BE47" s="908"/>
      <c r="BF47" s="908"/>
      <c r="BG47" s="908"/>
      <c r="BH47" s="908"/>
      <c r="BI47" s="909"/>
      <c r="BJ47" s="62"/>
      <c r="BK47" s="62"/>
      <c r="BL47" s="62"/>
      <c r="BM47" s="62"/>
      <c r="BN47" s="62"/>
      <c r="BO47" s="61"/>
      <c r="BP47" s="61"/>
      <c r="BQ47" s="58">
        <v>41</v>
      </c>
      <c r="BR47" s="86"/>
      <c r="BS47" s="903"/>
      <c r="BT47" s="904"/>
      <c r="BU47" s="904"/>
      <c r="BV47" s="904"/>
      <c r="BW47" s="904"/>
      <c r="BX47" s="904"/>
      <c r="BY47" s="904"/>
      <c r="BZ47" s="904"/>
      <c r="CA47" s="904"/>
      <c r="CB47" s="904"/>
      <c r="CC47" s="904"/>
      <c r="CD47" s="904"/>
      <c r="CE47" s="904"/>
      <c r="CF47" s="904"/>
      <c r="CG47" s="905"/>
      <c r="CH47" s="910"/>
      <c r="CI47" s="911"/>
      <c r="CJ47" s="911"/>
      <c r="CK47" s="911"/>
      <c r="CL47" s="921"/>
      <c r="CM47" s="910"/>
      <c r="CN47" s="911"/>
      <c r="CO47" s="911"/>
      <c r="CP47" s="911"/>
      <c r="CQ47" s="921"/>
      <c r="CR47" s="910"/>
      <c r="CS47" s="911"/>
      <c r="CT47" s="911"/>
      <c r="CU47" s="911"/>
      <c r="CV47" s="921"/>
      <c r="CW47" s="910"/>
      <c r="CX47" s="911"/>
      <c r="CY47" s="911"/>
      <c r="CZ47" s="911"/>
      <c r="DA47" s="921"/>
      <c r="DB47" s="910"/>
      <c r="DC47" s="911"/>
      <c r="DD47" s="911"/>
      <c r="DE47" s="911"/>
      <c r="DF47" s="921"/>
      <c r="DG47" s="910"/>
      <c r="DH47" s="911"/>
      <c r="DI47" s="911"/>
      <c r="DJ47" s="911"/>
      <c r="DK47" s="921"/>
      <c r="DL47" s="910"/>
      <c r="DM47" s="911"/>
      <c r="DN47" s="911"/>
      <c r="DO47" s="911"/>
      <c r="DP47" s="921"/>
      <c r="DQ47" s="910"/>
      <c r="DR47" s="911"/>
      <c r="DS47" s="911"/>
      <c r="DT47" s="911"/>
      <c r="DU47" s="921"/>
      <c r="DV47" s="903"/>
      <c r="DW47" s="904"/>
      <c r="DX47" s="904"/>
      <c r="DY47" s="904"/>
      <c r="DZ47" s="922"/>
      <c r="EA47" s="53"/>
    </row>
    <row r="48" spans="1:131" s="50" customFormat="1" ht="26.25" customHeight="1" x14ac:dyDescent="0.15">
      <c r="A48" s="58">
        <v>21</v>
      </c>
      <c r="B48" s="903"/>
      <c r="C48" s="904"/>
      <c r="D48" s="904"/>
      <c r="E48" s="904"/>
      <c r="F48" s="904"/>
      <c r="G48" s="904"/>
      <c r="H48" s="904"/>
      <c r="I48" s="904"/>
      <c r="J48" s="904"/>
      <c r="K48" s="904"/>
      <c r="L48" s="904"/>
      <c r="M48" s="904"/>
      <c r="N48" s="904"/>
      <c r="O48" s="904"/>
      <c r="P48" s="905"/>
      <c r="Q48" s="906"/>
      <c r="R48" s="907"/>
      <c r="S48" s="907"/>
      <c r="T48" s="907"/>
      <c r="U48" s="907"/>
      <c r="V48" s="907"/>
      <c r="W48" s="907"/>
      <c r="X48" s="907"/>
      <c r="Y48" s="907"/>
      <c r="Z48" s="907"/>
      <c r="AA48" s="907"/>
      <c r="AB48" s="907"/>
      <c r="AC48" s="907"/>
      <c r="AD48" s="907"/>
      <c r="AE48" s="913"/>
      <c r="AF48" s="933"/>
      <c r="AG48" s="911"/>
      <c r="AH48" s="911"/>
      <c r="AI48" s="911"/>
      <c r="AJ48" s="934"/>
      <c r="AK48" s="912"/>
      <c r="AL48" s="907"/>
      <c r="AM48" s="907"/>
      <c r="AN48" s="907"/>
      <c r="AO48" s="907"/>
      <c r="AP48" s="907"/>
      <c r="AQ48" s="907"/>
      <c r="AR48" s="907"/>
      <c r="AS48" s="907"/>
      <c r="AT48" s="907"/>
      <c r="AU48" s="907"/>
      <c r="AV48" s="907"/>
      <c r="AW48" s="907"/>
      <c r="AX48" s="907"/>
      <c r="AY48" s="907"/>
      <c r="AZ48" s="940"/>
      <c r="BA48" s="940"/>
      <c r="BB48" s="940"/>
      <c r="BC48" s="940"/>
      <c r="BD48" s="940"/>
      <c r="BE48" s="908"/>
      <c r="BF48" s="908"/>
      <c r="BG48" s="908"/>
      <c r="BH48" s="908"/>
      <c r="BI48" s="909"/>
      <c r="BJ48" s="62"/>
      <c r="BK48" s="62"/>
      <c r="BL48" s="62"/>
      <c r="BM48" s="62"/>
      <c r="BN48" s="62"/>
      <c r="BO48" s="61"/>
      <c r="BP48" s="61"/>
      <c r="BQ48" s="58">
        <v>42</v>
      </c>
      <c r="BR48" s="86"/>
      <c r="BS48" s="903"/>
      <c r="BT48" s="904"/>
      <c r="BU48" s="904"/>
      <c r="BV48" s="904"/>
      <c r="BW48" s="904"/>
      <c r="BX48" s="904"/>
      <c r="BY48" s="904"/>
      <c r="BZ48" s="904"/>
      <c r="CA48" s="904"/>
      <c r="CB48" s="904"/>
      <c r="CC48" s="904"/>
      <c r="CD48" s="904"/>
      <c r="CE48" s="904"/>
      <c r="CF48" s="904"/>
      <c r="CG48" s="905"/>
      <c r="CH48" s="910"/>
      <c r="CI48" s="911"/>
      <c r="CJ48" s="911"/>
      <c r="CK48" s="911"/>
      <c r="CL48" s="921"/>
      <c r="CM48" s="910"/>
      <c r="CN48" s="911"/>
      <c r="CO48" s="911"/>
      <c r="CP48" s="911"/>
      <c r="CQ48" s="921"/>
      <c r="CR48" s="910"/>
      <c r="CS48" s="911"/>
      <c r="CT48" s="911"/>
      <c r="CU48" s="911"/>
      <c r="CV48" s="921"/>
      <c r="CW48" s="910"/>
      <c r="CX48" s="911"/>
      <c r="CY48" s="911"/>
      <c r="CZ48" s="911"/>
      <c r="DA48" s="921"/>
      <c r="DB48" s="910"/>
      <c r="DC48" s="911"/>
      <c r="DD48" s="911"/>
      <c r="DE48" s="911"/>
      <c r="DF48" s="921"/>
      <c r="DG48" s="910"/>
      <c r="DH48" s="911"/>
      <c r="DI48" s="911"/>
      <c r="DJ48" s="911"/>
      <c r="DK48" s="921"/>
      <c r="DL48" s="910"/>
      <c r="DM48" s="911"/>
      <c r="DN48" s="911"/>
      <c r="DO48" s="911"/>
      <c r="DP48" s="921"/>
      <c r="DQ48" s="910"/>
      <c r="DR48" s="911"/>
      <c r="DS48" s="911"/>
      <c r="DT48" s="911"/>
      <c r="DU48" s="921"/>
      <c r="DV48" s="903"/>
      <c r="DW48" s="904"/>
      <c r="DX48" s="904"/>
      <c r="DY48" s="904"/>
      <c r="DZ48" s="922"/>
      <c r="EA48" s="53"/>
    </row>
    <row r="49" spans="1:131" s="50" customFormat="1" ht="26.25" customHeight="1" x14ac:dyDescent="0.15">
      <c r="A49" s="58">
        <v>22</v>
      </c>
      <c r="B49" s="903"/>
      <c r="C49" s="904"/>
      <c r="D49" s="904"/>
      <c r="E49" s="904"/>
      <c r="F49" s="904"/>
      <c r="G49" s="904"/>
      <c r="H49" s="904"/>
      <c r="I49" s="904"/>
      <c r="J49" s="904"/>
      <c r="K49" s="904"/>
      <c r="L49" s="904"/>
      <c r="M49" s="904"/>
      <c r="N49" s="904"/>
      <c r="O49" s="904"/>
      <c r="P49" s="905"/>
      <c r="Q49" s="906"/>
      <c r="R49" s="907"/>
      <c r="S49" s="907"/>
      <c r="T49" s="907"/>
      <c r="U49" s="907"/>
      <c r="V49" s="907"/>
      <c r="W49" s="907"/>
      <c r="X49" s="907"/>
      <c r="Y49" s="907"/>
      <c r="Z49" s="907"/>
      <c r="AA49" s="907"/>
      <c r="AB49" s="907"/>
      <c r="AC49" s="907"/>
      <c r="AD49" s="907"/>
      <c r="AE49" s="913"/>
      <c r="AF49" s="933"/>
      <c r="AG49" s="911"/>
      <c r="AH49" s="911"/>
      <c r="AI49" s="911"/>
      <c r="AJ49" s="934"/>
      <c r="AK49" s="912"/>
      <c r="AL49" s="907"/>
      <c r="AM49" s="907"/>
      <c r="AN49" s="907"/>
      <c r="AO49" s="907"/>
      <c r="AP49" s="907"/>
      <c r="AQ49" s="907"/>
      <c r="AR49" s="907"/>
      <c r="AS49" s="907"/>
      <c r="AT49" s="907"/>
      <c r="AU49" s="907"/>
      <c r="AV49" s="907"/>
      <c r="AW49" s="907"/>
      <c r="AX49" s="907"/>
      <c r="AY49" s="907"/>
      <c r="AZ49" s="940"/>
      <c r="BA49" s="940"/>
      <c r="BB49" s="940"/>
      <c r="BC49" s="940"/>
      <c r="BD49" s="940"/>
      <c r="BE49" s="908"/>
      <c r="BF49" s="908"/>
      <c r="BG49" s="908"/>
      <c r="BH49" s="908"/>
      <c r="BI49" s="909"/>
      <c r="BJ49" s="62"/>
      <c r="BK49" s="62"/>
      <c r="BL49" s="62"/>
      <c r="BM49" s="62"/>
      <c r="BN49" s="62"/>
      <c r="BO49" s="61"/>
      <c r="BP49" s="61"/>
      <c r="BQ49" s="58">
        <v>43</v>
      </c>
      <c r="BR49" s="86"/>
      <c r="BS49" s="903"/>
      <c r="BT49" s="904"/>
      <c r="BU49" s="904"/>
      <c r="BV49" s="904"/>
      <c r="BW49" s="904"/>
      <c r="BX49" s="904"/>
      <c r="BY49" s="904"/>
      <c r="BZ49" s="904"/>
      <c r="CA49" s="904"/>
      <c r="CB49" s="904"/>
      <c r="CC49" s="904"/>
      <c r="CD49" s="904"/>
      <c r="CE49" s="904"/>
      <c r="CF49" s="904"/>
      <c r="CG49" s="905"/>
      <c r="CH49" s="910"/>
      <c r="CI49" s="911"/>
      <c r="CJ49" s="911"/>
      <c r="CK49" s="911"/>
      <c r="CL49" s="921"/>
      <c r="CM49" s="910"/>
      <c r="CN49" s="911"/>
      <c r="CO49" s="911"/>
      <c r="CP49" s="911"/>
      <c r="CQ49" s="921"/>
      <c r="CR49" s="910"/>
      <c r="CS49" s="911"/>
      <c r="CT49" s="911"/>
      <c r="CU49" s="911"/>
      <c r="CV49" s="921"/>
      <c r="CW49" s="910"/>
      <c r="CX49" s="911"/>
      <c r="CY49" s="911"/>
      <c r="CZ49" s="911"/>
      <c r="DA49" s="921"/>
      <c r="DB49" s="910"/>
      <c r="DC49" s="911"/>
      <c r="DD49" s="911"/>
      <c r="DE49" s="911"/>
      <c r="DF49" s="921"/>
      <c r="DG49" s="910"/>
      <c r="DH49" s="911"/>
      <c r="DI49" s="911"/>
      <c r="DJ49" s="911"/>
      <c r="DK49" s="921"/>
      <c r="DL49" s="910"/>
      <c r="DM49" s="911"/>
      <c r="DN49" s="911"/>
      <c r="DO49" s="911"/>
      <c r="DP49" s="921"/>
      <c r="DQ49" s="910"/>
      <c r="DR49" s="911"/>
      <c r="DS49" s="911"/>
      <c r="DT49" s="911"/>
      <c r="DU49" s="921"/>
      <c r="DV49" s="903"/>
      <c r="DW49" s="904"/>
      <c r="DX49" s="904"/>
      <c r="DY49" s="904"/>
      <c r="DZ49" s="922"/>
      <c r="EA49" s="53"/>
    </row>
    <row r="50" spans="1:131" s="50" customFormat="1" ht="26.25" customHeight="1" x14ac:dyDescent="0.15">
      <c r="A50" s="58">
        <v>23</v>
      </c>
      <c r="B50" s="903"/>
      <c r="C50" s="904"/>
      <c r="D50" s="904"/>
      <c r="E50" s="904"/>
      <c r="F50" s="904"/>
      <c r="G50" s="904"/>
      <c r="H50" s="904"/>
      <c r="I50" s="904"/>
      <c r="J50" s="904"/>
      <c r="K50" s="904"/>
      <c r="L50" s="904"/>
      <c r="M50" s="904"/>
      <c r="N50" s="904"/>
      <c r="O50" s="904"/>
      <c r="P50" s="905"/>
      <c r="Q50" s="930"/>
      <c r="R50" s="931"/>
      <c r="S50" s="931"/>
      <c r="T50" s="931"/>
      <c r="U50" s="931"/>
      <c r="V50" s="931"/>
      <c r="W50" s="931"/>
      <c r="X50" s="931"/>
      <c r="Y50" s="931"/>
      <c r="Z50" s="931"/>
      <c r="AA50" s="931"/>
      <c r="AB50" s="931"/>
      <c r="AC50" s="931"/>
      <c r="AD50" s="931"/>
      <c r="AE50" s="932"/>
      <c r="AF50" s="933"/>
      <c r="AG50" s="911"/>
      <c r="AH50" s="911"/>
      <c r="AI50" s="911"/>
      <c r="AJ50" s="934"/>
      <c r="AK50" s="935"/>
      <c r="AL50" s="931"/>
      <c r="AM50" s="931"/>
      <c r="AN50" s="931"/>
      <c r="AO50" s="931"/>
      <c r="AP50" s="931"/>
      <c r="AQ50" s="931"/>
      <c r="AR50" s="931"/>
      <c r="AS50" s="931"/>
      <c r="AT50" s="931"/>
      <c r="AU50" s="931"/>
      <c r="AV50" s="931"/>
      <c r="AW50" s="931"/>
      <c r="AX50" s="931"/>
      <c r="AY50" s="931"/>
      <c r="AZ50" s="936"/>
      <c r="BA50" s="936"/>
      <c r="BB50" s="936"/>
      <c r="BC50" s="936"/>
      <c r="BD50" s="936"/>
      <c r="BE50" s="908"/>
      <c r="BF50" s="908"/>
      <c r="BG50" s="908"/>
      <c r="BH50" s="908"/>
      <c r="BI50" s="909"/>
      <c r="BJ50" s="62"/>
      <c r="BK50" s="62"/>
      <c r="BL50" s="62"/>
      <c r="BM50" s="62"/>
      <c r="BN50" s="62"/>
      <c r="BO50" s="61"/>
      <c r="BP50" s="61"/>
      <c r="BQ50" s="58">
        <v>44</v>
      </c>
      <c r="BR50" s="86"/>
      <c r="BS50" s="903"/>
      <c r="BT50" s="904"/>
      <c r="BU50" s="904"/>
      <c r="BV50" s="904"/>
      <c r="BW50" s="904"/>
      <c r="BX50" s="904"/>
      <c r="BY50" s="904"/>
      <c r="BZ50" s="904"/>
      <c r="CA50" s="904"/>
      <c r="CB50" s="904"/>
      <c r="CC50" s="904"/>
      <c r="CD50" s="904"/>
      <c r="CE50" s="904"/>
      <c r="CF50" s="904"/>
      <c r="CG50" s="905"/>
      <c r="CH50" s="910"/>
      <c r="CI50" s="911"/>
      <c r="CJ50" s="911"/>
      <c r="CK50" s="911"/>
      <c r="CL50" s="921"/>
      <c r="CM50" s="910"/>
      <c r="CN50" s="911"/>
      <c r="CO50" s="911"/>
      <c r="CP50" s="911"/>
      <c r="CQ50" s="921"/>
      <c r="CR50" s="910"/>
      <c r="CS50" s="911"/>
      <c r="CT50" s="911"/>
      <c r="CU50" s="911"/>
      <c r="CV50" s="921"/>
      <c r="CW50" s="910"/>
      <c r="CX50" s="911"/>
      <c r="CY50" s="911"/>
      <c r="CZ50" s="911"/>
      <c r="DA50" s="921"/>
      <c r="DB50" s="910"/>
      <c r="DC50" s="911"/>
      <c r="DD50" s="911"/>
      <c r="DE50" s="911"/>
      <c r="DF50" s="921"/>
      <c r="DG50" s="910"/>
      <c r="DH50" s="911"/>
      <c r="DI50" s="911"/>
      <c r="DJ50" s="911"/>
      <c r="DK50" s="921"/>
      <c r="DL50" s="910"/>
      <c r="DM50" s="911"/>
      <c r="DN50" s="911"/>
      <c r="DO50" s="911"/>
      <c r="DP50" s="921"/>
      <c r="DQ50" s="910"/>
      <c r="DR50" s="911"/>
      <c r="DS50" s="911"/>
      <c r="DT50" s="911"/>
      <c r="DU50" s="921"/>
      <c r="DV50" s="903"/>
      <c r="DW50" s="904"/>
      <c r="DX50" s="904"/>
      <c r="DY50" s="904"/>
      <c r="DZ50" s="922"/>
      <c r="EA50" s="53"/>
    </row>
    <row r="51" spans="1:131" s="50" customFormat="1" ht="26.25" customHeight="1" x14ac:dyDescent="0.15">
      <c r="A51" s="58">
        <v>24</v>
      </c>
      <c r="B51" s="903"/>
      <c r="C51" s="904"/>
      <c r="D51" s="904"/>
      <c r="E51" s="904"/>
      <c r="F51" s="904"/>
      <c r="G51" s="904"/>
      <c r="H51" s="904"/>
      <c r="I51" s="904"/>
      <c r="J51" s="904"/>
      <c r="K51" s="904"/>
      <c r="L51" s="904"/>
      <c r="M51" s="904"/>
      <c r="N51" s="904"/>
      <c r="O51" s="904"/>
      <c r="P51" s="905"/>
      <c r="Q51" s="930"/>
      <c r="R51" s="931"/>
      <c r="S51" s="931"/>
      <c r="T51" s="931"/>
      <c r="U51" s="931"/>
      <c r="V51" s="931"/>
      <c r="W51" s="931"/>
      <c r="X51" s="931"/>
      <c r="Y51" s="931"/>
      <c r="Z51" s="931"/>
      <c r="AA51" s="931"/>
      <c r="AB51" s="931"/>
      <c r="AC51" s="931"/>
      <c r="AD51" s="931"/>
      <c r="AE51" s="932"/>
      <c r="AF51" s="933"/>
      <c r="AG51" s="911"/>
      <c r="AH51" s="911"/>
      <c r="AI51" s="911"/>
      <c r="AJ51" s="934"/>
      <c r="AK51" s="935"/>
      <c r="AL51" s="931"/>
      <c r="AM51" s="931"/>
      <c r="AN51" s="931"/>
      <c r="AO51" s="931"/>
      <c r="AP51" s="931"/>
      <c r="AQ51" s="931"/>
      <c r="AR51" s="931"/>
      <c r="AS51" s="931"/>
      <c r="AT51" s="931"/>
      <c r="AU51" s="931"/>
      <c r="AV51" s="931"/>
      <c r="AW51" s="931"/>
      <c r="AX51" s="931"/>
      <c r="AY51" s="931"/>
      <c r="AZ51" s="936"/>
      <c r="BA51" s="936"/>
      <c r="BB51" s="936"/>
      <c r="BC51" s="936"/>
      <c r="BD51" s="936"/>
      <c r="BE51" s="908"/>
      <c r="BF51" s="908"/>
      <c r="BG51" s="908"/>
      <c r="BH51" s="908"/>
      <c r="BI51" s="909"/>
      <c r="BJ51" s="62"/>
      <c r="BK51" s="62"/>
      <c r="BL51" s="62"/>
      <c r="BM51" s="62"/>
      <c r="BN51" s="62"/>
      <c r="BO51" s="61"/>
      <c r="BP51" s="61"/>
      <c r="BQ51" s="58">
        <v>45</v>
      </c>
      <c r="BR51" s="86"/>
      <c r="BS51" s="903"/>
      <c r="BT51" s="904"/>
      <c r="BU51" s="904"/>
      <c r="BV51" s="904"/>
      <c r="BW51" s="904"/>
      <c r="BX51" s="904"/>
      <c r="BY51" s="904"/>
      <c r="BZ51" s="904"/>
      <c r="CA51" s="904"/>
      <c r="CB51" s="904"/>
      <c r="CC51" s="904"/>
      <c r="CD51" s="904"/>
      <c r="CE51" s="904"/>
      <c r="CF51" s="904"/>
      <c r="CG51" s="905"/>
      <c r="CH51" s="910"/>
      <c r="CI51" s="911"/>
      <c r="CJ51" s="911"/>
      <c r="CK51" s="911"/>
      <c r="CL51" s="921"/>
      <c r="CM51" s="910"/>
      <c r="CN51" s="911"/>
      <c r="CO51" s="911"/>
      <c r="CP51" s="911"/>
      <c r="CQ51" s="921"/>
      <c r="CR51" s="910"/>
      <c r="CS51" s="911"/>
      <c r="CT51" s="911"/>
      <c r="CU51" s="911"/>
      <c r="CV51" s="921"/>
      <c r="CW51" s="910"/>
      <c r="CX51" s="911"/>
      <c r="CY51" s="911"/>
      <c r="CZ51" s="911"/>
      <c r="DA51" s="921"/>
      <c r="DB51" s="910"/>
      <c r="DC51" s="911"/>
      <c r="DD51" s="911"/>
      <c r="DE51" s="911"/>
      <c r="DF51" s="921"/>
      <c r="DG51" s="910"/>
      <c r="DH51" s="911"/>
      <c r="DI51" s="911"/>
      <c r="DJ51" s="911"/>
      <c r="DK51" s="921"/>
      <c r="DL51" s="910"/>
      <c r="DM51" s="911"/>
      <c r="DN51" s="911"/>
      <c r="DO51" s="911"/>
      <c r="DP51" s="921"/>
      <c r="DQ51" s="910"/>
      <c r="DR51" s="911"/>
      <c r="DS51" s="911"/>
      <c r="DT51" s="911"/>
      <c r="DU51" s="921"/>
      <c r="DV51" s="903"/>
      <c r="DW51" s="904"/>
      <c r="DX51" s="904"/>
      <c r="DY51" s="904"/>
      <c r="DZ51" s="922"/>
      <c r="EA51" s="53"/>
    </row>
    <row r="52" spans="1:131" s="50" customFormat="1" ht="26.25" customHeight="1" x14ac:dyDescent="0.15">
      <c r="A52" s="58">
        <v>25</v>
      </c>
      <c r="B52" s="903"/>
      <c r="C52" s="904"/>
      <c r="D52" s="904"/>
      <c r="E52" s="904"/>
      <c r="F52" s="904"/>
      <c r="G52" s="904"/>
      <c r="H52" s="904"/>
      <c r="I52" s="904"/>
      <c r="J52" s="904"/>
      <c r="K52" s="904"/>
      <c r="L52" s="904"/>
      <c r="M52" s="904"/>
      <c r="N52" s="904"/>
      <c r="O52" s="904"/>
      <c r="P52" s="905"/>
      <c r="Q52" s="930"/>
      <c r="R52" s="931"/>
      <c r="S52" s="931"/>
      <c r="T52" s="931"/>
      <c r="U52" s="931"/>
      <c r="V52" s="931"/>
      <c r="W52" s="931"/>
      <c r="X52" s="931"/>
      <c r="Y52" s="931"/>
      <c r="Z52" s="931"/>
      <c r="AA52" s="931"/>
      <c r="AB52" s="931"/>
      <c r="AC52" s="931"/>
      <c r="AD52" s="931"/>
      <c r="AE52" s="932"/>
      <c r="AF52" s="933"/>
      <c r="AG52" s="911"/>
      <c r="AH52" s="911"/>
      <c r="AI52" s="911"/>
      <c r="AJ52" s="934"/>
      <c r="AK52" s="935"/>
      <c r="AL52" s="931"/>
      <c r="AM52" s="931"/>
      <c r="AN52" s="931"/>
      <c r="AO52" s="931"/>
      <c r="AP52" s="931"/>
      <c r="AQ52" s="931"/>
      <c r="AR52" s="931"/>
      <c r="AS52" s="931"/>
      <c r="AT52" s="931"/>
      <c r="AU52" s="931"/>
      <c r="AV52" s="931"/>
      <c r="AW52" s="931"/>
      <c r="AX52" s="931"/>
      <c r="AY52" s="931"/>
      <c r="AZ52" s="936"/>
      <c r="BA52" s="936"/>
      <c r="BB52" s="936"/>
      <c r="BC52" s="936"/>
      <c r="BD52" s="936"/>
      <c r="BE52" s="908"/>
      <c r="BF52" s="908"/>
      <c r="BG52" s="908"/>
      <c r="BH52" s="908"/>
      <c r="BI52" s="909"/>
      <c r="BJ52" s="62"/>
      <c r="BK52" s="62"/>
      <c r="BL52" s="62"/>
      <c r="BM52" s="62"/>
      <c r="BN52" s="62"/>
      <c r="BO52" s="61"/>
      <c r="BP52" s="61"/>
      <c r="BQ52" s="58">
        <v>46</v>
      </c>
      <c r="BR52" s="86"/>
      <c r="BS52" s="903"/>
      <c r="BT52" s="904"/>
      <c r="BU52" s="904"/>
      <c r="BV52" s="904"/>
      <c r="BW52" s="904"/>
      <c r="BX52" s="904"/>
      <c r="BY52" s="904"/>
      <c r="BZ52" s="904"/>
      <c r="CA52" s="904"/>
      <c r="CB52" s="904"/>
      <c r="CC52" s="904"/>
      <c r="CD52" s="904"/>
      <c r="CE52" s="904"/>
      <c r="CF52" s="904"/>
      <c r="CG52" s="905"/>
      <c r="CH52" s="910"/>
      <c r="CI52" s="911"/>
      <c r="CJ52" s="911"/>
      <c r="CK52" s="911"/>
      <c r="CL52" s="921"/>
      <c r="CM52" s="910"/>
      <c r="CN52" s="911"/>
      <c r="CO52" s="911"/>
      <c r="CP52" s="911"/>
      <c r="CQ52" s="921"/>
      <c r="CR52" s="910"/>
      <c r="CS52" s="911"/>
      <c r="CT52" s="911"/>
      <c r="CU52" s="911"/>
      <c r="CV52" s="921"/>
      <c r="CW52" s="910"/>
      <c r="CX52" s="911"/>
      <c r="CY52" s="911"/>
      <c r="CZ52" s="911"/>
      <c r="DA52" s="921"/>
      <c r="DB52" s="910"/>
      <c r="DC52" s="911"/>
      <c r="DD52" s="911"/>
      <c r="DE52" s="911"/>
      <c r="DF52" s="921"/>
      <c r="DG52" s="910"/>
      <c r="DH52" s="911"/>
      <c r="DI52" s="911"/>
      <c r="DJ52" s="911"/>
      <c r="DK52" s="921"/>
      <c r="DL52" s="910"/>
      <c r="DM52" s="911"/>
      <c r="DN52" s="911"/>
      <c r="DO52" s="911"/>
      <c r="DP52" s="921"/>
      <c r="DQ52" s="910"/>
      <c r="DR52" s="911"/>
      <c r="DS52" s="911"/>
      <c r="DT52" s="911"/>
      <c r="DU52" s="921"/>
      <c r="DV52" s="903"/>
      <c r="DW52" s="904"/>
      <c r="DX52" s="904"/>
      <c r="DY52" s="904"/>
      <c r="DZ52" s="922"/>
      <c r="EA52" s="53"/>
    </row>
    <row r="53" spans="1:131" s="50" customFormat="1" ht="26.25" customHeight="1" x14ac:dyDescent="0.15">
      <c r="A53" s="58">
        <v>26</v>
      </c>
      <c r="B53" s="903"/>
      <c r="C53" s="904"/>
      <c r="D53" s="904"/>
      <c r="E53" s="904"/>
      <c r="F53" s="904"/>
      <c r="G53" s="904"/>
      <c r="H53" s="904"/>
      <c r="I53" s="904"/>
      <c r="J53" s="904"/>
      <c r="K53" s="904"/>
      <c r="L53" s="904"/>
      <c r="M53" s="904"/>
      <c r="N53" s="904"/>
      <c r="O53" s="904"/>
      <c r="P53" s="905"/>
      <c r="Q53" s="930"/>
      <c r="R53" s="931"/>
      <c r="S53" s="931"/>
      <c r="T53" s="931"/>
      <c r="U53" s="931"/>
      <c r="V53" s="931"/>
      <c r="W53" s="931"/>
      <c r="X53" s="931"/>
      <c r="Y53" s="931"/>
      <c r="Z53" s="931"/>
      <c r="AA53" s="931"/>
      <c r="AB53" s="931"/>
      <c r="AC53" s="931"/>
      <c r="AD53" s="931"/>
      <c r="AE53" s="932"/>
      <c r="AF53" s="933"/>
      <c r="AG53" s="911"/>
      <c r="AH53" s="911"/>
      <c r="AI53" s="911"/>
      <c r="AJ53" s="934"/>
      <c r="AK53" s="935"/>
      <c r="AL53" s="931"/>
      <c r="AM53" s="931"/>
      <c r="AN53" s="931"/>
      <c r="AO53" s="931"/>
      <c r="AP53" s="931"/>
      <c r="AQ53" s="931"/>
      <c r="AR53" s="931"/>
      <c r="AS53" s="931"/>
      <c r="AT53" s="931"/>
      <c r="AU53" s="931"/>
      <c r="AV53" s="931"/>
      <c r="AW53" s="931"/>
      <c r="AX53" s="931"/>
      <c r="AY53" s="931"/>
      <c r="AZ53" s="936"/>
      <c r="BA53" s="936"/>
      <c r="BB53" s="936"/>
      <c r="BC53" s="936"/>
      <c r="BD53" s="936"/>
      <c r="BE53" s="908"/>
      <c r="BF53" s="908"/>
      <c r="BG53" s="908"/>
      <c r="BH53" s="908"/>
      <c r="BI53" s="909"/>
      <c r="BJ53" s="62"/>
      <c r="BK53" s="62"/>
      <c r="BL53" s="62"/>
      <c r="BM53" s="62"/>
      <c r="BN53" s="62"/>
      <c r="BO53" s="61"/>
      <c r="BP53" s="61"/>
      <c r="BQ53" s="58">
        <v>47</v>
      </c>
      <c r="BR53" s="86"/>
      <c r="BS53" s="903"/>
      <c r="BT53" s="904"/>
      <c r="BU53" s="904"/>
      <c r="BV53" s="904"/>
      <c r="BW53" s="904"/>
      <c r="BX53" s="904"/>
      <c r="BY53" s="904"/>
      <c r="BZ53" s="904"/>
      <c r="CA53" s="904"/>
      <c r="CB53" s="904"/>
      <c r="CC53" s="904"/>
      <c r="CD53" s="904"/>
      <c r="CE53" s="904"/>
      <c r="CF53" s="904"/>
      <c r="CG53" s="905"/>
      <c r="CH53" s="910"/>
      <c r="CI53" s="911"/>
      <c r="CJ53" s="911"/>
      <c r="CK53" s="911"/>
      <c r="CL53" s="921"/>
      <c r="CM53" s="910"/>
      <c r="CN53" s="911"/>
      <c r="CO53" s="911"/>
      <c r="CP53" s="911"/>
      <c r="CQ53" s="921"/>
      <c r="CR53" s="910"/>
      <c r="CS53" s="911"/>
      <c r="CT53" s="911"/>
      <c r="CU53" s="911"/>
      <c r="CV53" s="921"/>
      <c r="CW53" s="910"/>
      <c r="CX53" s="911"/>
      <c r="CY53" s="911"/>
      <c r="CZ53" s="911"/>
      <c r="DA53" s="921"/>
      <c r="DB53" s="910"/>
      <c r="DC53" s="911"/>
      <c r="DD53" s="911"/>
      <c r="DE53" s="911"/>
      <c r="DF53" s="921"/>
      <c r="DG53" s="910"/>
      <c r="DH53" s="911"/>
      <c r="DI53" s="911"/>
      <c r="DJ53" s="911"/>
      <c r="DK53" s="921"/>
      <c r="DL53" s="910"/>
      <c r="DM53" s="911"/>
      <c r="DN53" s="911"/>
      <c r="DO53" s="911"/>
      <c r="DP53" s="921"/>
      <c r="DQ53" s="910"/>
      <c r="DR53" s="911"/>
      <c r="DS53" s="911"/>
      <c r="DT53" s="911"/>
      <c r="DU53" s="921"/>
      <c r="DV53" s="903"/>
      <c r="DW53" s="904"/>
      <c r="DX53" s="904"/>
      <c r="DY53" s="904"/>
      <c r="DZ53" s="922"/>
      <c r="EA53" s="53"/>
    </row>
    <row r="54" spans="1:131" s="50" customFormat="1" ht="26.25" customHeight="1" x14ac:dyDescent="0.15">
      <c r="A54" s="58">
        <v>27</v>
      </c>
      <c r="B54" s="903"/>
      <c r="C54" s="904"/>
      <c r="D54" s="904"/>
      <c r="E54" s="904"/>
      <c r="F54" s="904"/>
      <c r="G54" s="904"/>
      <c r="H54" s="904"/>
      <c r="I54" s="904"/>
      <c r="J54" s="904"/>
      <c r="K54" s="904"/>
      <c r="L54" s="904"/>
      <c r="M54" s="904"/>
      <c r="N54" s="904"/>
      <c r="O54" s="904"/>
      <c r="P54" s="905"/>
      <c r="Q54" s="930"/>
      <c r="R54" s="931"/>
      <c r="S54" s="931"/>
      <c r="T54" s="931"/>
      <c r="U54" s="931"/>
      <c r="V54" s="931"/>
      <c r="W54" s="931"/>
      <c r="X54" s="931"/>
      <c r="Y54" s="931"/>
      <c r="Z54" s="931"/>
      <c r="AA54" s="931"/>
      <c r="AB54" s="931"/>
      <c r="AC54" s="931"/>
      <c r="AD54" s="931"/>
      <c r="AE54" s="932"/>
      <c r="AF54" s="933"/>
      <c r="AG54" s="911"/>
      <c r="AH54" s="911"/>
      <c r="AI54" s="911"/>
      <c r="AJ54" s="934"/>
      <c r="AK54" s="935"/>
      <c r="AL54" s="931"/>
      <c r="AM54" s="931"/>
      <c r="AN54" s="931"/>
      <c r="AO54" s="931"/>
      <c r="AP54" s="931"/>
      <c r="AQ54" s="931"/>
      <c r="AR54" s="931"/>
      <c r="AS54" s="931"/>
      <c r="AT54" s="931"/>
      <c r="AU54" s="931"/>
      <c r="AV54" s="931"/>
      <c r="AW54" s="931"/>
      <c r="AX54" s="931"/>
      <c r="AY54" s="931"/>
      <c r="AZ54" s="936"/>
      <c r="BA54" s="936"/>
      <c r="BB54" s="936"/>
      <c r="BC54" s="936"/>
      <c r="BD54" s="936"/>
      <c r="BE54" s="908"/>
      <c r="BF54" s="908"/>
      <c r="BG54" s="908"/>
      <c r="BH54" s="908"/>
      <c r="BI54" s="909"/>
      <c r="BJ54" s="62"/>
      <c r="BK54" s="62"/>
      <c r="BL54" s="62"/>
      <c r="BM54" s="62"/>
      <c r="BN54" s="62"/>
      <c r="BO54" s="61"/>
      <c r="BP54" s="61"/>
      <c r="BQ54" s="58">
        <v>48</v>
      </c>
      <c r="BR54" s="86"/>
      <c r="BS54" s="903"/>
      <c r="BT54" s="904"/>
      <c r="BU54" s="904"/>
      <c r="BV54" s="904"/>
      <c r="BW54" s="904"/>
      <c r="BX54" s="904"/>
      <c r="BY54" s="904"/>
      <c r="BZ54" s="904"/>
      <c r="CA54" s="904"/>
      <c r="CB54" s="904"/>
      <c r="CC54" s="904"/>
      <c r="CD54" s="904"/>
      <c r="CE54" s="904"/>
      <c r="CF54" s="904"/>
      <c r="CG54" s="905"/>
      <c r="CH54" s="910"/>
      <c r="CI54" s="911"/>
      <c r="CJ54" s="911"/>
      <c r="CK54" s="911"/>
      <c r="CL54" s="921"/>
      <c r="CM54" s="910"/>
      <c r="CN54" s="911"/>
      <c r="CO54" s="911"/>
      <c r="CP54" s="911"/>
      <c r="CQ54" s="921"/>
      <c r="CR54" s="910"/>
      <c r="CS54" s="911"/>
      <c r="CT54" s="911"/>
      <c r="CU54" s="911"/>
      <c r="CV54" s="921"/>
      <c r="CW54" s="910"/>
      <c r="CX54" s="911"/>
      <c r="CY54" s="911"/>
      <c r="CZ54" s="911"/>
      <c r="DA54" s="921"/>
      <c r="DB54" s="910"/>
      <c r="DC54" s="911"/>
      <c r="DD54" s="911"/>
      <c r="DE54" s="911"/>
      <c r="DF54" s="921"/>
      <c r="DG54" s="910"/>
      <c r="DH54" s="911"/>
      <c r="DI54" s="911"/>
      <c r="DJ54" s="911"/>
      <c r="DK54" s="921"/>
      <c r="DL54" s="910"/>
      <c r="DM54" s="911"/>
      <c r="DN54" s="911"/>
      <c r="DO54" s="911"/>
      <c r="DP54" s="921"/>
      <c r="DQ54" s="910"/>
      <c r="DR54" s="911"/>
      <c r="DS54" s="911"/>
      <c r="DT54" s="911"/>
      <c r="DU54" s="921"/>
      <c r="DV54" s="903"/>
      <c r="DW54" s="904"/>
      <c r="DX54" s="904"/>
      <c r="DY54" s="904"/>
      <c r="DZ54" s="922"/>
      <c r="EA54" s="53"/>
    </row>
    <row r="55" spans="1:131" s="50" customFormat="1" ht="26.25" customHeight="1" x14ac:dyDescent="0.15">
      <c r="A55" s="58">
        <v>28</v>
      </c>
      <c r="B55" s="903"/>
      <c r="C55" s="904"/>
      <c r="D55" s="904"/>
      <c r="E55" s="904"/>
      <c r="F55" s="904"/>
      <c r="G55" s="904"/>
      <c r="H55" s="904"/>
      <c r="I55" s="904"/>
      <c r="J55" s="904"/>
      <c r="K55" s="904"/>
      <c r="L55" s="904"/>
      <c r="M55" s="904"/>
      <c r="N55" s="904"/>
      <c r="O55" s="904"/>
      <c r="P55" s="905"/>
      <c r="Q55" s="930"/>
      <c r="R55" s="931"/>
      <c r="S55" s="931"/>
      <c r="T55" s="931"/>
      <c r="U55" s="931"/>
      <c r="V55" s="931"/>
      <c r="W55" s="931"/>
      <c r="X55" s="931"/>
      <c r="Y55" s="931"/>
      <c r="Z55" s="931"/>
      <c r="AA55" s="931"/>
      <c r="AB55" s="931"/>
      <c r="AC55" s="931"/>
      <c r="AD55" s="931"/>
      <c r="AE55" s="932"/>
      <c r="AF55" s="933"/>
      <c r="AG55" s="911"/>
      <c r="AH55" s="911"/>
      <c r="AI55" s="911"/>
      <c r="AJ55" s="934"/>
      <c r="AK55" s="935"/>
      <c r="AL55" s="931"/>
      <c r="AM55" s="931"/>
      <c r="AN55" s="931"/>
      <c r="AO55" s="931"/>
      <c r="AP55" s="931"/>
      <c r="AQ55" s="931"/>
      <c r="AR55" s="931"/>
      <c r="AS55" s="931"/>
      <c r="AT55" s="931"/>
      <c r="AU55" s="931"/>
      <c r="AV55" s="931"/>
      <c r="AW55" s="931"/>
      <c r="AX55" s="931"/>
      <c r="AY55" s="931"/>
      <c r="AZ55" s="936"/>
      <c r="BA55" s="936"/>
      <c r="BB55" s="936"/>
      <c r="BC55" s="936"/>
      <c r="BD55" s="936"/>
      <c r="BE55" s="908"/>
      <c r="BF55" s="908"/>
      <c r="BG55" s="908"/>
      <c r="BH55" s="908"/>
      <c r="BI55" s="909"/>
      <c r="BJ55" s="62"/>
      <c r="BK55" s="62"/>
      <c r="BL55" s="62"/>
      <c r="BM55" s="62"/>
      <c r="BN55" s="62"/>
      <c r="BO55" s="61"/>
      <c r="BP55" s="61"/>
      <c r="BQ55" s="58">
        <v>49</v>
      </c>
      <c r="BR55" s="86"/>
      <c r="BS55" s="903"/>
      <c r="BT55" s="904"/>
      <c r="BU55" s="904"/>
      <c r="BV55" s="904"/>
      <c r="BW55" s="904"/>
      <c r="BX55" s="904"/>
      <c r="BY55" s="904"/>
      <c r="BZ55" s="904"/>
      <c r="CA55" s="904"/>
      <c r="CB55" s="904"/>
      <c r="CC55" s="904"/>
      <c r="CD55" s="904"/>
      <c r="CE55" s="904"/>
      <c r="CF55" s="904"/>
      <c r="CG55" s="905"/>
      <c r="CH55" s="910"/>
      <c r="CI55" s="911"/>
      <c r="CJ55" s="911"/>
      <c r="CK55" s="911"/>
      <c r="CL55" s="921"/>
      <c r="CM55" s="910"/>
      <c r="CN55" s="911"/>
      <c r="CO55" s="911"/>
      <c r="CP55" s="911"/>
      <c r="CQ55" s="921"/>
      <c r="CR55" s="910"/>
      <c r="CS55" s="911"/>
      <c r="CT55" s="911"/>
      <c r="CU55" s="911"/>
      <c r="CV55" s="921"/>
      <c r="CW55" s="910"/>
      <c r="CX55" s="911"/>
      <c r="CY55" s="911"/>
      <c r="CZ55" s="911"/>
      <c r="DA55" s="921"/>
      <c r="DB55" s="910"/>
      <c r="DC55" s="911"/>
      <c r="DD55" s="911"/>
      <c r="DE55" s="911"/>
      <c r="DF55" s="921"/>
      <c r="DG55" s="910"/>
      <c r="DH55" s="911"/>
      <c r="DI55" s="911"/>
      <c r="DJ55" s="911"/>
      <c r="DK55" s="921"/>
      <c r="DL55" s="910"/>
      <c r="DM55" s="911"/>
      <c r="DN55" s="911"/>
      <c r="DO55" s="911"/>
      <c r="DP55" s="921"/>
      <c r="DQ55" s="910"/>
      <c r="DR55" s="911"/>
      <c r="DS55" s="911"/>
      <c r="DT55" s="911"/>
      <c r="DU55" s="921"/>
      <c r="DV55" s="903"/>
      <c r="DW55" s="904"/>
      <c r="DX55" s="904"/>
      <c r="DY55" s="904"/>
      <c r="DZ55" s="922"/>
      <c r="EA55" s="53"/>
    </row>
    <row r="56" spans="1:131" s="50" customFormat="1" ht="26.25" customHeight="1" x14ac:dyDescent="0.15">
      <c r="A56" s="58">
        <v>29</v>
      </c>
      <c r="B56" s="903"/>
      <c r="C56" s="904"/>
      <c r="D56" s="904"/>
      <c r="E56" s="904"/>
      <c r="F56" s="904"/>
      <c r="G56" s="904"/>
      <c r="H56" s="904"/>
      <c r="I56" s="904"/>
      <c r="J56" s="904"/>
      <c r="K56" s="904"/>
      <c r="L56" s="904"/>
      <c r="M56" s="904"/>
      <c r="N56" s="904"/>
      <c r="O56" s="904"/>
      <c r="P56" s="905"/>
      <c r="Q56" s="930"/>
      <c r="R56" s="931"/>
      <c r="S56" s="931"/>
      <c r="T56" s="931"/>
      <c r="U56" s="931"/>
      <c r="V56" s="931"/>
      <c r="W56" s="931"/>
      <c r="X56" s="931"/>
      <c r="Y56" s="931"/>
      <c r="Z56" s="931"/>
      <c r="AA56" s="931"/>
      <c r="AB56" s="931"/>
      <c r="AC56" s="931"/>
      <c r="AD56" s="931"/>
      <c r="AE56" s="932"/>
      <c r="AF56" s="933"/>
      <c r="AG56" s="911"/>
      <c r="AH56" s="911"/>
      <c r="AI56" s="911"/>
      <c r="AJ56" s="934"/>
      <c r="AK56" s="935"/>
      <c r="AL56" s="931"/>
      <c r="AM56" s="931"/>
      <c r="AN56" s="931"/>
      <c r="AO56" s="931"/>
      <c r="AP56" s="931"/>
      <c r="AQ56" s="931"/>
      <c r="AR56" s="931"/>
      <c r="AS56" s="931"/>
      <c r="AT56" s="931"/>
      <c r="AU56" s="931"/>
      <c r="AV56" s="931"/>
      <c r="AW56" s="931"/>
      <c r="AX56" s="931"/>
      <c r="AY56" s="931"/>
      <c r="AZ56" s="936"/>
      <c r="BA56" s="936"/>
      <c r="BB56" s="936"/>
      <c r="BC56" s="936"/>
      <c r="BD56" s="936"/>
      <c r="BE56" s="908"/>
      <c r="BF56" s="908"/>
      <c r="BG56" s="908"/>
      <c r="BH56" s="908"/>
      <c r="BI56" s="909"/>
      <c r="BJ56" s="62"/>
      <c r="BK56" s="62"/>
      <c r="BL56" s="62"/>
      <c r="BM56" s="62"/>
      <c r="BN56" s="62"/>
      <c r="BO56" s="61"/>
      <c r="BP56" s="61"/>
      <c r="BQ56" s="58">
        <v>50</v>
      </c>
      <c r="BR56" s="86"/>
      <c r="BS56" s="903"/>
      <c r="BT56" s="904"/>
      <c r="BU56" s="904"/>
      <c r="BV56" s="904"/>
      <c r="BW56" s="904"/>
      <c r="BX56" s="904"/>
      <c r="BY56" s="904"/>
      <c r="BZ56" s="904"/>
      <c r="CA56" s="904"/>
      <c r="CB56" s="904"/>
      <c r="CC56" s="904"/>
      <c r="CD56" s="904"/>
      <c r="CE56" s="904"/>
      <c r="CF56" s="904"/>
      <c r="CG56" s="905"/>
      <c r="CH56" s="910"/>
      <c r="CI56" s="911"/>
      <c r="CJ56" s="911"/>
      <c r="CK56" s="911"/>
      <c r="CL56" s="921"/>
      <c r="CM56" s="910"/>
      <c r="CN56" s="911"/>
      <c r="CO56" s="911"/>
      <c r="CP56" s="911"/>
      <c r="CQ56" s="921"/>
      <c r="CR56" s="910"/>
      <c r="CS56" s="911"/>
      <c r="CT56" s="911"/>
      <c r="CU56" s="911"/>
      <c r="CV56" s="921"/>
      <c r="CW56" s="910"/>
      <c r="CX56" s="911"/>
      <c r="CY56" s="911"/>
      <c r="CZ56" s="911"/>
      <c r="DA56" s="921"/>
      <c r="DB56" s="910"/>
      <c r="DC56" s="911"/>
      <c r="DD56" s="911"/>
      <c r="DE56" s="911"/>
      <c r="DF56" s="921"/>
      <c r="DG56" s="910"/>
      <c r="DH56" s="911"/>
      <c r="DI56" s="911"/>
      <c r="DJ56" s="911"/>
      <c r="DK56" s="921"/>
      <c r="DL56" s="910"/>
      <c r="DM56" s="911"/>
      <c r="DN56" s="911"/>
      <c r="DO56" s="911"/>
      <c r="DP56" s="921"/>
      <c r="DQ56" s="910"/>
      <c r="DR56" s="911"/>
      <c r="DS56" s="911"/>
      <c r="DT56" s="911"/>
      <c r="DU56" s="921"/>
      <c r="DV56" s="903"/>
      <c r="DW56" s="904"/>
      <c r="DX56" s="904"/>
      <c r="DY56" s="904"/>
      <c r="DZ56" s="922"/>
      <c r="EA56" s="53"/>
    </row>
    <row r="57" spans="1:131" s="50" customFormat="1" ht="26.25" customHeight="1" x14ac:dyDescent="0.15">
      <c r="A57" s="58">
        <v>30</v>
      </c>
      <c r="B57" s="903"/>
      <c r="C57" s="904"/>
      <c r="D57" s="904"/>
      <c r="E57" s="904"/>
      <c r="F57" s="904"/>
      <c r="G57" s="904"/>
      <c r="H57" s="904"/>
      <c r="I57" s="904"/>
      <c r="J57" s="904"/>
      <c r="K57" s="904"/>
      <c r="L57" s="904"/>
      <c r="M57" s="904"/>
      <c r="N57" s="904"/>
      <c r="O57" s="904"/>
      <c r="P57" s="905"/>
      <c r="Q57" s="930"/>
      <c r="R57" s="931"/>
      <c r="S57" s="931"/>
      <c r="T57" s="931"/>
      <c r="U57" s="931"/>
      <c r="V57" s="931"/>
      <c r="W57" s="931"/>
      <c r="X57" s="931"/>
      <c r="Y57" s="931"/>
      <c r="Z57" s="931"/>
      <c r="AA57" s="931"/>
      <c r="AB57" s="931"/>
      <c r="AC57" s="931"/>
      <c r="AD57" s="931"/>
      <c r="AE57" s="932"/>
      <c r="AF57" s="933"/>
      <c r="AG57" s="911"/>
      <c r="AH57" s="911"/>
      <c r="AI57" s="911"/>
      <c r="AJ57" s="934"/>
      <c r="AK57" s="935"/>
      <c r="AL57" s="931"/>
      <c r="AM57" s="931"/>
      <c r="AN57" s="931"/>
      <c r="AO57" s="931"/>
      <c r="AP57" s="931"/>
      <c r="AQ57" s="931"/>
      <c r="AR57" s="931"/>
      <c r="AS57" s="931"/>
      <c r="AT57" s="931"/>
      <c r="AU57" s="931"/>
      <c r="AV57" s="931"/>
      <c r="AW57" s="931"/>
      <c r="AX57" s="931"/>
      <c r="AY57" s="931"/>
      <c r="AZ57" s="936"/>
      <c r="BA57" s="936"/>
      <c r="BB57" s="936"/>
      <c r="BC57" s="936"/>
      <c r="BD57" s="936"/>
      <c r="BE57" s="908"/>
      <c r="BF57" s="908"/>
      <c r="BG57" s="908"/>
      <c r="BH57" s="908"/>
      <c r="BI57" s="909"/>
      <c r="BJ57" s="62"/>
      <c r="BK57" s="62"/>
      <c r="BL57" s="62"/>
      <c r="BM57" s="62"/>
      <c r="BN57" s="62"/>
      <c r="BO57" s="61"/>
      <c r="BP57" s="61"/>
      <c r="BQ57" s="58">
        <v>51</v>
      </c>
      <c r="BR57" s="86"/>
      <c r="BS57" s="903"/>
      <c r="BT57" s="904"/>
      <c r="BU57" s="904"/>
      <c r="BV57" s="904"/>
      <c r="BW57" s="904"/>
      <c r="BX57" s="904"/>
      <c r="BY57" s="904"/>
      <c r="BZ57" s="904"/>
      <c r="CA57" s="904"/>
      <c r="CB57" s="904"/>
      <c r="CC57" s="904"/>
      <c r="CD57" s="904"/>
      <c r="CE57" s="904"/>
      <c r="CF57" s="904"/>
      <c r="CG57" s="905"/>
      <c r="CH57" s="910"/>
      <c r="CI57" s="911"/>
      <c r="CJ57" s="911"/>
      <c r="CK57" s="911"/>
      <c r="CL57" s="921"/>
      <c r="CM57" s="910"/>
      <c r="CN57" s="911"/>
      <c r="CO57" s="911"/>
      <c r="CP57" s="911"/>
      <c r="CQ57" s="921"/>
      <c r="CR57" s="910"/>
      <c r="CS57" s="911"/>
      <c r="CT57" s="911"/>
      <c r="CU57" s="911"/>
      <c r="CV57" s="921"/>
      <c r="CW57" s="910"/>
      <c r="CX57" s="911"/>
      <c r="CY57" s="911"/>
      <c r="CZ57" s="911"/>
      <c r="DA57" s="921"/>
      <c r="DB57" s="910"/>
      <c r="DC57" s="911"/>
      <c r="DD57" s="911"/>
      <c r="DE57" s="911"/>
      <c r="DF57" s="921"/>
      <c r="DG57" s="910"/>
      <c r="DH57" s="911"/>
      <c r="DI57" s="911"/>
      <c r="DJ57" s="911"/>
      <c r="DK57" s="921"/>
      <c r="DL57" s="910"/>
      <c r="DM57" s="911"/>
      <c r="DN57" s="911"/>
      <c r="DO57" s="911"/>
      <c r="DP57" s="921"/>
      <c r="DQ57" s="910"/>
      <c r="DR57" s="911"/>
      <c r="DS57" s="911"/>
      <c r="DT57" s="911"/>
      <c r="DU57" s="921"/>
      <c r="DV57" s="903"/>
      <c r="DW57" s="904"/>
      <c r="DX57" s="904"/>
      <c r="DY57" s="904"/>
      <c r="DZ57" s="922"/>
      <c r="EA57" s="53"/>
    </row>
    <row r="58" spans="1:131" s="50" customFormat="1" ht="26.25" customHeight="1" x14ac:dyDescent="0.15">
      <c r="A58" s="58">
        <v>31</v>
      </c>
      <c r="B58" s="903"/>
      <c r="C58" s="904"/>
      <c r="D58" s="904"/>
      <c r="E58" s="904"/>
      <c r="F58" s="904"/>
      <c r="G58" s="904"/>
      <c r="H58" s="904"/>
      <c r="I58" s="904"/>
      <c r="J58" s="904"/>
      <c r="K58" s="904"/>
      <c r="L58" s="904"/>
      <c r="M58" s="904"/>
      <c r="N58" s="904"/>
      <c r="O58" s="904"/>
      <c r="P58" s="905"/>
      <c r="Q58" s="930"/>
      <c r="R58" s="931"/>
      <c r="S58" s="931"/>
      <c r="T58" s="931"/>
      <c r="U58" s="931"/>
      <c r="V58" s="931"/>
      <c r="W58" s="931"/>
      <c r="X58" s="931"/>
      <c r="Y58" s="931"/>
      <c r="Z58" s="931"/>
      <c r="AA58" s="931"/>
      <c r="AB58" s="931"/>
      <c r="AC58" s="931"/>
      <c r="AD58" s="931"/>
      <c r="AE58" s="932"/>
      <c r="AF58" s="933"/>
      <c r="AG58" s="911"/>
      <c r="AH58" s="911"/>
      <c r="AI58" s="911"/>
      <c r="AJ58" s="934"/>
      <c r="AK58" s="935"/>
      <c r="AL58" s="931"/>
      <c r="AM58" s="931"/>
      <c r="AN58" s="931"/>
      <c r="AO58" s="931"/>
      <c r="AP58" s="931"/>
      <c r="AQ58" s="931"/>
      <c r="AR58" s="931"/>
      <c r="AS58" s="931"/>
      <c r="AT58" s="931"/>
      <c r="AU58" s="931"/>
      <c r="AV58" s="931"/>
      <c r="AW58" s="931"/>
      <c r="AX58" s="931"/>
      <c r="AY58" s="931"/>
      <c r="AZ58" s="936"/>
      <c r="BA58" s="936"/>
      <c r="BB58" s="936"/>
      <c r="BC58" s="936"/>
      <c r="BD58" s="936"/>
      <c r="BE58" s="908"/>
      <c r="BF58" s="908"/>
      <c r="BG58" s="908"/>
      <c r="BH58" s="908"/>
      <c r="BI58" s="909"/>
      <c r="BJ58" s="62"/>
      <c r="BK58" s="62"/>
      <c r="BL58" s="62"/>
      <c r="BM58" s="62"/>
      <c r="BN58" s="62"/>
      <c r="BO58" s="61"/>
      <c r="BP58" s="61"/>
      <c r="BQ58" s="58">
        <v>52</v>
      </c>
      <c r="BR58" s="86"/>
      <c r="BS58" s="903"/>
      <c r="BT58" s="904"/>
      <c r="BU58" s="904"/>
      <c r="BV58" s="904"/>
      <c r="BW58" s="904"/>
      <c r="BX58" s="904"/>
      <c r="BY58" s="904"/>
      <c r="BZ58" s="904"/>
      <c r="CA58" s="904"/>
      <c r="CB58" s="904"/>
      <c r="CC58" s="904"/>
      <c r="CD58" s="904"/>
      <c r="CE58" s="904"/>
      <c r="CF58" s="904"/>
      <c r="CG58" s="905"/>
      <c r="CH58" s="910"/>
      <c r="CI58" s="911"/>
      <c r="CJ58" s="911"/>
      <c r="CK58" s="911"/>
      <c r="CL58" s="921"/>
      <c r="CM58" s="910"/>
      <c r="CN58" s="911"/>
      <c r="CO58" s="911"/>
      <c r="CP58" s="911"/>
      <c r="CQ58" s="921"/>
      <c r="CR58" s="910"/>
      <c r="CS58" s="911"/>
      <c r="CT58" s="911"/>
      <c r="CU58" s="911"/>
      <c r="CV58" s="921"/>
      <c r="CW58" s="910"/>
      <c r="CX58" s="911"/>
      <c r="CY58" s="911"/>
      <c r="CZ58" s="911"/>
      <c r="DA58" s="921"/>
      <c r="DB58" s="910"/>
      <c r="DC58" s="911"/>
      <c r="DD58" s="911"/>
      <c r="DE58" s="911"/>
      <c r="DF58" s="921"/>
      <c r="DG58" s="910"/>
      <c r="DH58" s="911"/>
      <c r="DI58" s="911"/>
      <c r="DJ58" s="911"/>
      <c r="DK58" s="921"/>
      <c r="DL58" s="910"/>
      <c r="DM58" s="911"/>
      <c r="DN58" s="911"/>
      <c r="DO58" s="911"/>
      <c r="DP58" s="921"/>
      <c r="DQ58" s="910"/>
      <c r="DR58" s="911"/>
      <c r="DS58" s="911"/>
      <c r="DT58" s="911"/>
      <c r="DU58" s="921"/>
      <c r="DV58" s="903"/>
      <c r="DW58" s="904"/>
      <c r="DX58" s="904"/>
      <c r="DY58" s="904"/>
      <c r="DZ58" s="922"/>
      <c r="EA58" s="53"/>
    </row>
    <row r="59" spans="1:131" s="50" customFormat="1" ht="26.25" customHeight="1" x14ac:dyDescent="0.15">
      <c r="A59" s="58">
        <v>32</v>
      </c>
      <c r="B59" s="903"/>
      <c r="C59" s="904"/>
      <c r="D59" s="904"/>
      <c r="E59" s="904"/>
      <c r="F59" s="904"/>
      <c r="G59" s="904"/>
      <c r="H59" s="904"/>
      <c r="I59" s="904"/>
      <c r="J59" s="904"/>
      <c r="K59" s="904"/>
      <c r="L59" s="904"/>
      <c r="M59" s="904"/>
      <c r="N59" s="904"/>
      <c r="O59" s="904"/>
      <c r="P59" s="905"/>
      <c r="Q59" s="930"/>
      <c r="R59" s="931"/>
      <c r="S59" s="931"/>
      <c r="T59" s="931"/>
      <c r="U59" s="931"/>
      <c r="V59" s="931"/>
      <c r="W59" s="931"/>
      <c r="X59" s="931"/>
      <c r="Y59" s="931"/>
      <c r="Z59" s="931"/>
      <c r="AA59" s="931"/>
      <c r="AB59" s="931"/>
      <c r="AC59" s="931"/>
      <c r="AD59" s="931"/>
      <c r="AE59" s="932"/>
      <c r="AF59" s="933"/>
      <c r="AG59" s="911"/>
      <c r="AH59" s="911"/>
      <c r="AI59" s="911"/>
      <c r="AJ59" s="934"/>
      <c r="AK59" s="935"/>
      <c r="AL59" s="931"/>
      <c r="AM59" s="931"/>
      <c r="AN59" s="931"/>
      <c r="AO59" s="931"/>
      <c r="AP59" s="931"/>
      <c r="AQ59" s="931"/>
      <c r="AR59" s="931"/>
      <c r="AS59" s="931"/>
      <c r="AT59" s="931"/>
      <c r="AU59" s="931"/>
      <c r="AV59" s="931"/>
      <c r="AW59" s="931"/>
      <c r="AX59" s="931"/>
      <c r="AY59" s="931"/>
      <c r="AZ59" s="936"/>
      <c r="BA59" s="936"/>
      <c r="BB59" s="936"/>
      <c r="BC59" s="936"/>
      <c r="BD59" s="936"/>
      <c r="BE59" s="908"/>
      <c r="BF59" s="908"/>
      <c r="BG59" s="908"/>
      <c r="BH59" s="908"/>
      <c r="BI59" s="909"/>
      <c r="BJ59" s="62"/>
      <c r="BK59" s="62"/>
      <c r="BL59" s="62"/>
      <c r="BM59" s="62"/>
      <c r="BN59" s="62"/>
      <c r="BO59" s="61"/>
      <c r="BP59" s="61"/>
      <c r="BQ59" s="58">
        <v>53</v>
      </c>
      <c r="BR59" s="86"/>
      <c r="BS59" s="903"/>
      <c r="BT59" s="904"/>
      <c r="BU59" s="904"/>
      <c r="BV59" s="904"/>
      <c r="BW59" s="904"/>
      <c r="BX59" s="904"/>
      <c r="BY59" s="904"/>
      <c r="BZ59" s="904"/>
      <c r="CA59" s="904"/>
      <c r="CB59" s="904"/>
      <c r="CC59" s="904"/>
      <c r="CD59" s="904"/>
      <c r="CE59" s="904"/>
      <c r="CF59" s="904"/>
      <c r="CG59" s="905"/>
      <c r="CH59" s="910"/>
      <c r="CI59" s="911"/>
      <c r="CJ59" s="911"/>
      <c r="CK59" s="911"/>
      <c r="CL59" s="921"/>
      <c r="CM59" s="910"/>
      <c r="CN59" s="911"/>
      <c r="CO59" s="911"/>
      <c r="CP59" s="911"/>
      <c r="CQ59" s="921"/>
      <c r="CR59" s="910"/>
      <c r="CS59" s="911"/>
      <c r="CT59" s="911"/>
      <c r="CU59" s="911"/>
      <c r="CV59" s="921"/>
      <c r="CW59" s="910"/>
      <c r="CX59" s="911"/>
      <c r="CY59" s="911"/>
      <c r="CZ59" s="911"/>
      <c r="DA59" s="921"/>
      <c r="DB59" s="910"/>
      <c r="DC59" s="911"/>
      <c r="DD59" s="911"/>
      <c r="DE59" s="911"/>
      <c r="DF59" s="921"/>
      <c r="DG59" s="910"/>
      <c r="DH59" s="911"/>
      <c r="DI59" s="911"/>
      <c r="DJ59" s="911"/>
      <c r="DK59" s="921"/>
      <c r="DL59" s="910"/>
      <c r="DM59" s="911"/>
      <c r="DN59" s="911"/>
      <c r="DO59" s="911"/>
      <c r="DP59" s="921"/>
      <c r="DQ59" s="910"/>
      <c r="DR59" s="911"/>
      <c r="DS59" s="911"/>
      <c r="DT59" s="911"/>
      <c r="DU59" s="921"/>
      <c r="DV59" s="903"/>
      <c r="DW59" s="904"/>
      <c r="DX59" s="904"/>
      <c r="DY59" s="904"/>
      <c r="DZ59" s="922"/>
      <c r="EA59" s="53"/>
    </row>
    <row r="60" spans="1:131" s="50" customFormat="1" ht="26.25" customHeight="1" x14ac:dyDescent="0.15">
      <c r="A60" s="58">
        <v>33</v>
      </c>
      <c r="B60" s="903"/>
      <c r="C60" s="904"/>
      <c r="D60" s="904"/>
      <c r="E60" s="904"/>
      <c r="F60" s="904"/>
      <c r="G60" s="904"/>
      <c r="H60" s="904"/>
      <c r="I60" s="904"/>
      <c r="J60" s="904"/>
      <c r="K60" s="904"/>
      <c r="L60" s="904"/>
      <c r="M60" s="904"/>
      <c r="N60" s="904"/>
      <c r="O60" s="904"/>
      <c r="P60" s="905"/>
      <c r="Q60" s="930"/>
      <c r="R60" s="931"/>
      <c r="S60" s="931"/>
      <c r="T60" s="931"/>
      <c r="U60" s="931"/>
      <c r="V60" s="931"/>
      <c r="W60" s="931"/>
      <c r="X60" s="931"/>
      <c r="Y60" s="931"/>
      <c r="Z60" s="931"/>
      <c r="AA60" s="931"/>
      <c r="AB60" s="931"/>
      <c r="AC60" s="931"/>
      <c r="AD60" s="931"/>
      <c r="AE60" s="932"/>
      <c r="AF60" s="933"/>
      <c r="AG60" s="911"/>
      <c r="AH60" s="911"/>
      <c r="AI60" s="911"/>
      <c r="AJ60" s="934"/>
      <c r="AK60" s="935"/>
      <c r="AL60" s="931"/>
      <c r="AM60" s="931"/>
      <c r="AN60" s="931"/>
      <c r="AO60" s="931"/>
      <c r="AP60" s="931"/>
      <c r="AQ60" s="931"/>
      <c r="AR60" s="931"/>
      <c r="AS60" s="931"/>
      <c r="AT60" s="931"/>
      <c r="AU60" s="931"/>
      <c r="AV60" s="931"/>
      <c r="AW60" s="931"/>
      <c r="AX60" s="931"/>
      <c r="AY60" s="931"/>
      <c r="AZ60" s="936"/>
      <c r="BA60" s="936"/>
      <c r="BB60" s="936"/>
      <c r="BC60" s="936"/>
      <c r="BD60" s="936"/>
      <c r="BE60" s="908"/>
      <c r="BF60" s="908"/>
      <c r="BG60" s="908"/>
      <c r="BH60" s="908"/>
      <c r="BI60" s="909"/>
      <c r="BJ60" s="62"/>
      <c r="BK60" s="62"/>
      <c r="BL60" s="62"/>
      <c r="BM60" s="62"/>
      <c r="BN60" s="62"/>
      <c r="BO60" s="61"/>
      <c r="BP60" s="61"/>
      <c r="BQ60" s="58">
        <v>54</v>
      </c>
      <c r="BR60" s="86"/>
      <c r="BS60" s="903"/>
      <c r="BT60" s="904"/>
      <c r="BU60" s="904"/>
      <c r="BV60" s="904"/>
      <c r="BW60" s="904"/>
      <c r="BX60" s="904"/>
      <c r="BY60" s="904"/>
      <c r="BZ60" s="904"/>
      <c r="CA60" s="904"/>
      <c r="CB60" s="904"/>
      <c r="CC60" s="904"/>
      <c r="CD60" s="904"/>
      <c r="CE60" s="904"/>
      <c r="CF60" s="904"/>
      <c r="CG60" s="905"/>
      <c r="CH60" s="910"/>
      <c r="CI60" s="911"/>
      <c r="CJ60" s="911"/>
      <c r="CK60" s="911"/>
      <c r="CL60" s="921"/>
      <c r="CM60" s="910"/>
      <c r="CN60" s="911"/>
      <c r="CO60" s="911"/>
      <c r="CP60" s="911"/>
      <c r="CQ60" s="921"/>
      <c r="CR60" s="910"/>
      <c r="CS60" s="911"/>
      <c r="CT60" s="911"/>
      <c r="CU60" s="911"/>
      <c r="CV60" s="921"/>
      <c r="CW60" s="910"/>
      <c r="CX60" s="911"/>
      <c r="CY60" s="911"/>
      <c r="CZ60" s="911"/>
      <c r="DA60" s="921"/>
      <c r="DB60" s="910"/>
      <c r="DC60" s="911"/>
      <c r="DD60" s="911"/>
      <c r="DE60" s="911"/>
      <c r="DF60" s="921"/>
      <c r="DG60" s="910"/>
      <c r="DH60" s="911"/>
      <c r="DI60" s="911"/>
      <c r="DJ60" s="911"/>
      <c r="DK60" s="921"/>
      <c r="DL60" s="910"/>
      <c r="DM60" s="911"/>
      <c r="DN60" s="911"/>
      <c r="DO60" s="911"/>
      <c r="DP60" s="921"/>
      <c r="DQ60" s="910"/>
      <c r="DR60" s="911"/>
      <c r="DS60" s="911"/>
      <c r="DT60" s="911"/>
      <c r="DU60" s="921"/>
      <c r="DV60" s="903"/>
      <c r="DW60" s="904"/>
      <c r="DX60" s="904"/>
      <c r="DY60" s="904"/>
      <c r="DZ60" s="922"/>
      <c r="EA60" s="53"/>
    </row>
    <row r="61" spans="1:131" s="50" customFormat="1" ht="26.25" customHeight="1" x14ac:dyDescent="0.15">
      <c r="A61" s="58">
        <v>34</v>
      </c>
      <c r="B61" s="903"/>
      <c r="C61" s="904"/>
      <c r="D61" s="904"/>
      <c r="E61" s="904"/>
      <c r="F61" s="904"/>
      <c r="G61" s="904"/>
      <c r="H61" s="904"/>
      <c r="I61" s="904"/>
      <c r="J61" s="904"/>
      <c r="K61" s="904"/>
      <c r="L61" s="904"/>
      <c r="M61" s="904"/>
      <c r="N61" s="904"/>
      <c r="O61" s="904"/>
      <c r="P61" s="905"/>
      <c r="Q61" s="930"/>
      <c r="R61" s="931"/>
      <c r="S61" s="931"/>
      <c r="T61" s="931"/>
      <c r="U61" s="931"/>
      <c r="V61" s="931"/>
      <c r="W61" s="931"/>
      <c r="X61" s="931"/>
      <c r="Y61" s="931"/>
      <c r="Z61" s="931"/>
      <c r="AA61" s="931"/>
      <c r="AB61" s="931"/>
      <c r="AC61" s="931"/>
      <c r="AD61" s="931"/>
      <c r="AE61" s="932"/>
      <c r="AF61" s="933"/>
      <c r="AG61" s="911"/>
      <c r="AH61" s="911"/>
      <c r="AI61" s="911"/>
      <c r="AJ61" s="934"/>
      <c r="AK61" s="935"/>
      <c r="AL61" s="931"/>
      <c r="AM61" s="931"/>
      <c r="AN61" s="931"/>
      <c r="AO61" s="931"/>
      <c r="AP61" s="931"/>
      <c r="AQ61" s="931"/>
      <c r="AR61" s="931"/>
      <c r="AS61" s="931"/>
      <c r="AT61" s="931"/>
      <c r="AU61" s="931"/>
      <c r="AV61" s="931"/>
      <c r="AW61" s="931"/>
      <c r="AX61" s="931"/>
      <c r="AY61" s="931"/>
      <c r="AZ61" s="936"/>
      <c r="BA61" s="936"/>
      <c r="BB61" s="936"/>
      <c r="BC61" s="936"/>
      <c r="BD61" s="936"/>
      <c r="BE61" s="908"/>
      <c r="BF61" s="908"/>
      <c r="BG61" s="908"/>
      <c r="BH61" s="908"/>
      <c r="BI61" s="909"/>
      <c r="BJ61" s="62"/>
      <c r="BK61" s="62"/>
      <c r="BL61" s="62"/>
      <c r="BM61" s="62"/>
      <c r="BN61" s="62"/>
      <c r="BO61" s="61"/>
      <c r="BP61" s="61"/>
      <c r="BQ61" s="58">
        <v>55</v>
      </c>
      <c r="BR61" s="86"/>
      <c r="BS61" s="903"/>
      <c r="BT61" s="904"/>
      <c r="BU61" s="904"/>
      <c r="BV61" s="904"/>
      <c r="BW61" s="904"/>
      <c r="BX61" s="904"/>
      <c r="BY61" s="904"/>
      <c r="BZ61" s="904"/>
      <c r="CA61" s="904"/>
      <c r="CB61" s="904"/>
      <c r="CC61" s="904"/>
      <c r="CD61" s="904"/>
      <c r="CE61" s="904"/>
      <c r="CF61" s="904"/>
      <c r="CG61" s="905"/>
      <c r="CH61" s="910"/>
      <c r="CI61" s="911"/>
      <c r="CJ61" s="911"/>
      <c r="CK61" s="911"/>
      <c r="CL61" s="921"/>
      <c r="CM61" s="910"/>
      <c r="CN61" s="911"/>
      <c r="CO61" s="911"/>
      <c r="CP61" s="911"/>
      <c r="CQ61" s="921"/>
      <c r="CR61" s="910"/>
      <c r="CS61" s="911"/>
      <c r="CT61" s="911"/>
      <c r="CU61" s="911"/>
      <c r="CV61" s="921"/>
      <c r="CW61" s="910"/>
      <c r="CX61" s="911"/>
      <c r="CY61" s="911"/>
      <c r="CZ61" s="911"/>
      <c r="DA61" s="921"/>
      <c r="DB61" s="910"/>
      <c r="DC61" s="911"/>
      <c r="DD61" s="911"/>
      <c r="DE61" s="911"/>
      <c r="DF61" s="921"/>
      <c r="DG61" s="910"/>
      <c r="DH61" s="911"/>
      <c r="DI61" s="911"/>
      <c r="DJ61" s="911"/>
      <c r="DK61" s="921"/>
      <c r="DL61" s="910"/>
      <c r="DM61" s="911"/>
      <c r="DN61" s="911"/>
      <c r="DO61" s="911"/>
      <c r="DP61" s="921"/>
      <c r="DQ61" s="910"/>
      <c r="DR61" s="911"/>
      <c r="DS61" s="911"/>
      <c r="DT61" s="911"/>
      <c r="DU61" s="921"/>
      <c r="DV61" s="903"/>
      <c r="DW61" s="904"/>
      <c r="DX61" s="904"/>
      <c r="DY61" s="904"/>
      <c r="DZ61" s="922"/>
      <c r="EA61" s="53"/>
    </row>
    <row r="62" spans="1:131" s="50" customFormat="1" ht="26.25" customHeight="1" x14ac:dyDescent="0.15">
      <c r="A62" s="58">
        <v>35</v>
      </c>
      <c r="B62" s="903"/>
      <c r="C62" s="904"/>
      <c r="D62" s="904"/>
      <c r="E62" s="904"/>
      <c r="F62" s="904"/>
      <c r="G62" s="904"/>
      <c r="H62" s="904"/>
      <c r="I62" s="904"/>
      <c r="J62" s="904"/>
      <c r="K62" s="904"/>
      <c r="L62" s="904"/>
      <c r="M62" s="904"/>
      <c r="N62" s="904"/>
      <c r="O62" s="904"/>
      <c r="P62" s="905"/>
      <c r="Q62" s="930"/>
      <c r="R62" s="931"/>
      <c r="S62" s="931"/>
      <c r="T62" s="931"/>
      <c r="U62" s="931"/>
      <c r="V62" s="931"/>
      <c r="W62" s="931"/>
      <c r="X62" s="931"/>
      <c r="Y62" s="931"/>
      <c r="Z62" s="931"/>
      <c r="AA62" s="931"/>
      <c r="AB62" s="931"/>
      <c r="AC62" s="931"/>
      <c r="AD62" s="931"/>
      <c r="AE62" s="932"/>
      <c r="AF62" s="933"/>
      <c r="AG62" s="911"/>
      <c r="AH62" s="911"/>
      <c r="AI62" s="911"/>
      <c r="AJ62" s="934"/>
      <c r="AK62" s="935"/>
      <c r="AL62" s="931"/>
      <c r="AM62" s="931"/>
      <c r="AN62" s="931"/>
      <c r="AO62" s="931"/>
      <c r="AP62" s="931"/>
      <c r="AQ62" s="931"/>
      <c r="AR62" s="931"/>
      <c r="AS62" s="931"/>
      <c r="AT62" s="931"/>
      <c r="AU62" s="931"/>
      <c r="AV62" s="931"/>
      <c r="AW62" s="931"/>
      <c r="AX62" s="931"/>
      <c r="AY62" s="931"/>
      <c r="AZ62" s="936"/>
      <c r="BA62" s="936"/>
      <c r="BB62" s="936"/>
      <c r="BC62" s="936"/>
      <c r="BD62" s="936"/>
      <c r="BE62" s="908"/>
      <c r="BF62" s="908"/>
      <c r="BG62" s="908"/>
      <c r="BH62" s="908"/>
      <c r="BI62" s="909"/>
      <c r="BJ62" s="937" t="s">
        <v>236</v>
      </c>
      <c r="BK62" s="938"/>
      <c r="BL62" s="938"/>
      <c r="BM62" s="938"/>
      <c r="BN62" s="939"/>
      <c r="BO62" s="61"/>
      <c r="BP62" s="61"/>
      <c r="BQ62" s="58">
        <v>56</v>
      </c>
      <c r="BR62" s="86"/>
      <c r="BS62" s="903"/>
      <c r="BT62" s="904"/>
      <c r="BU62" s="904"/>
      <c r="BV62" s="904"/>
      <c r="BW62" s="904"/>
      <c r="BX62" s="904"/>
      <c r="BY62" s="904"/>
      <c r="BZ62" s="904"/>
      <c r="CA62" s="904"/>
      <c r="CB62" s="904"/>
      <c r="CC62" s="904"/>
      <c r="CD62" s="904"/>
      <c r="CE62" s="904"/>
      <c r="CF62" s="904"/>
      <c r="CG62" s="905"/>
      <c r="CH62" s="910"/>
      <c r="CI62" s="911"/>
      <c r="CJ62" s="911"/>
      <c r="CK62" s="911"/>
      <c r="CL62" s="921"/>
      <c r="CM62" s="910"/>
      <c r="CN62" s="911"/>
      <c r="CO62" s="911"/>
      <c r="CP62" s="911"/>
      <c r="CQ62" s="921"/>
      <c r="CR62" s="910"/>
      <c r="CS62" s="911"/>
      <c r="CT62" s="911"/>
      <c r="CU62" s="911"/>
      <c r="CV62" s="921"/>
      <c r="CW62" s="910"/>
      <c r="CX62" s="911"/>
      <c r="CY62" s="911"/>
      <c r="CZ62" s="911"/>
      <c r="DA62" s="921"/>
      <c r="DB62" s="910"/>
      <c r="DC62" s="911"/>
      <c r="DD62" s="911"/>
      <c r="DE62" s="911"/>
      <c r="DF62" s="921"/>
      <c r="DG62" s="910"/>
      <c r="DH62" s="911"/>
      <c r="DI62" s="911"/>
      <c r="DJ62" s="911"/>
      <c r="DK62" s="921"/>
      <c r="DL62" s="910"/>
      <c r="DM62" s="911"/>
      <c r="DN62" s="911"/>
      <c r="DO62" s="911"/>
      <c r="DP62" s="921"/>
      <c r="DQ62" s="910"/>
      <c r="DR62" s="911"/>
      <c r="DS62" s="911"/>
      <c r="DT62" s="911"/>
      <c r="DU62" s="921"/>
      <c r="DV62" s="903"/>
      <c r="DW62" s="904"/>
      <c r="DX62" s="904"/>
      <c r="DY62" s="904"/>
      <c r="DZ62" s="922"/>
      <c r="EA62" s="53"/>
    </row>
    <row r="63" spans="1:131" s="50" customFormat="1" ht="26.25" customHeight="1" x14ac:dyDescent="0.15">
      <c r="A63" s="59" t="s">
        <v>416</v>
      </c>
      <c r="B63" s="881" t="s">
        <v>113</v>
      </c>
      <c r="C63" s="882"/>
      <c r="D63" s="882"/>
      <c r="E63" s="882"/>
      <c r="F63" s="882"/>
      <c r="G63" s="882"/>
      <c r="H63" s="882"/>
      <c r="I63" s="882"/>
      <c r="J63" s="882"/>
      <c r="K63" s="882"/>
      <c r="L63" s="882"/>
      <c r="M63" s="882"/>
      <c r="N63" s="882"/>
      <c r="O63" s="882"/>
      <c r="P63" s="883"/>
      <c r="Q63" s="891"/>
      <c r="R63" s="892"/>
      <c r="S63" s="892"/>
      <c r="T63" s="892"/>
      <c r="U63" s="892"/>
      <c r="V63" s="892"/>
      <c r="W63" s="892"/>
      <c r="X63" s="892"/>
      <c r="Y63" s="892"/>
      <c r="Z63" s="892"/>
      <c r="AA63" s="892"/>
      <c r="AB63" s="892"/>
      <c r="AC63" s="892"/>
      <c r="AD63" s="892"/>
      <c r="AE63" s="923"/>
      <c r="AF63" s="924">
        <v>48</v>
      </c>
      <c r="AG63" s="893"/>
      <c r="AH63" s="893"/>
      <c r="AI63" s="893"/>
      <c r="AJ63" s="925"/>
      <c r="AK63" s="926"/>
      <c r="AL63" s="892"/>
      <c r="AM63" s="892"/>
      <c r="AN63" s="892"/>
      <c r="AO63" s="892"/>
      <c r="AP63" s="893">
        <v>1973</v>
      </c>
      <c r="AQ63" s="893"/>
      <c r="AR63" s="893"/>
      <c r="AS63" s="893"/>
      <c r="AT63" s="893"/>
      <c r="AU63" s="893">
        <v>1844</v>
      </c>
      <c r="AV63" s="893"/>
      <c r="AW63" s="893"/>
      <c r="AX63" s="893"/>
      <c r="AY63" s="893"/>
      <c r="AZ63" s="927"/>
      <c r="BA63" s="927"/>
      <c r="BB63" s="927"/>
      <c r="BC63" s="927"/>
      <c r="BD63" s="927"/>
      <c r="BE63" s="894"/>
      <c r="BF63" s="894"/>
      <c r="BG63" s="894"/>
      <c r="BH63" s="894"/>
      <c r="BI63" s="895"/>
      <c r="BJ63" s="928" t="s">
        <v>144</v>
      </c>
      <c r="BK63" s="888"/>
      <c r="BL63" s="888"/>
      <c r="BM63" s="888"/>
      <c r="BN63" s="929"/>
      <c r="BO63" s="61"/>
      <c r="BP63" s="61"/>
      <c r="BQ63" s="58">
        <v>57</v>
      </c>
      <c r="BR63" s="86"/>
      <c r="BS63" s="903"/>
      <c r="BT63" s="904"/>
      <c r="BU63" s="904"/>
      <c r="BV63" s="904"/>
      <c r="BW63" s="904"/>
      <c r="BX63" s="904"/>
      <c r="BY63" s="904"/>
      <c r="BZ63" s="904"/>
      <c r="CA63" s="904"/>
      <c r="CB63" s="904"/>
      <c r="CC63" s="904"/>
      <c r="CD63" s="904"/>
      <c r="CE63" s="904"/>
      <c r="CF63" s="904"/>
      <c r="CG63" s="905"/>
      <c r="CH63" s="910"/>
      <c r="CI63" s="911"/>
      <c r="CJ63" s="911"/>
      <c r="CK63" s="911"/>
      <c r="CL63" s="921"/>
      <c r="CM63" s="910"/>
      <c r="CN63" s="911"/>
      <c r="CO63" s="911"/>
      <c r="CP63" s="911"/>
      <c r="CQ63" s="921"/>
      <c r="CR63" s="910"/>
      <c r="CS63" s="911"/>
      <c r="CT63" s="911"/>
      <c r="CU63" s="911"/>
      <c r="CV63" s="921"/>
      <c r="CW63" s="910"/>
      <c r="CX63" s="911"/>
      <c r="CY63" s="911"/>
      <c r="CZ63" s="911"/>
      <c r="DA63" s="921"/>
      <c r="DB63" s="910"/>
      <c r="DC63" s="911"/>
      <c r="DD63" s="911"/>
      <c r="DE63" s="911"/>
      <c r="DF63" s="921"/>
      <c r="DG63" s="910"/>
      <c r="DH63" s="911"/>
      <c r="DI63" s="911"/>
      <c r="DJ63" s="911"/>
      <c r="DK63" s="921"/>
      <c r="DL63" s="910"/>
      <c r="DM63" s="911"/>
      <c r="DN63" s="911"/>
      <c r="DO63" s="911"/>
      <c r="DP63" s="921"/>
      <c r="DQ63" s="910"/>
      <c r="DR63" s="911"/>
      <c r="DS63" s="911"/>
      <c r="DT63" s="911"/>
      <c r="DU63" s="921"/>
      <c r="DV63" s="903"/>
      <c r="DW63" s="904"/>
      <c r="DX63" s="904"/>
      <c r="DY63" s="904"/>
      <c r="DZ63" s="922"/>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903"/>
      <c r="BT64" s="904"/>
      <c r="BU64" s="904"/>
      <c r="BV64" s="904"/>
      <c r="BW64" s="904"/>
      <c r="BX64" s="904"/>
      <c r="BY64" s="904"/>
      <c r="BZ64" s="904"/>
      <c r="CA64" s="904"/>
      <c r="CB64" s="904"/>
      <c r="CC64" s="904"/>
      <c r="CD64" s="904"/>
      <c r="CE64" s="904"/>
      <c r="CF64" s="904"/>
      <c r="CG64" s="905"/>
      <c r="CH64" s="910"/>
      <c r="CI64" s="911"/>
      <c r="CJ64" s="911"/>
      <c r="CK64" s="911"/>
      <c r="CL64" s="921"/>
      <c r="CM64" s="910"/>
      <c r="CN64" s="911"/>
      <c r="CO64" s="911"/>
      <c r="CP64" s="911"/>
      <c r="CQ64" s="921"/>
      <c r="CR64" s="910"/>
      <c r="CS64" s="911"/>
      <c r="CT64" s="911"/>
      <c r="CU64" s="911"/>
      <c r="CV64" s="921"/>
      <c r="CW64" s="910"/>
      <c r="CX64" s="911"/>
      <c r="CY64" s="911"/>
      <c r="CZ64" s="911"/>
      <c r="DA64" s="921"/>
      <c r="DB64" s="910"/>
      <c r="DC64" s="911"/>
      <c r="DD64" s="911"/>
      <c r="DE64" s="911"/>
      <c r="DF64" s="921"/>
      <c r="DG64" s="910"/>
      <c r="DH64" s="911"/>
      <c r="DI64" s="911"/>
      <c r="DJ64" s="911"/>
      <c r="DK64" s="921"/>
      <c r="DL64" s="910"/>
      <c r="DM64" s="911"/>
      <c r="DN64" s="911"/>
      <c r="DO64" s="911"/>
      <c r="DP64" s="921"/>
      <c r="DQ64" s="910"/>
      <c r="DR64" s="911"/>
      <c r="DS64" s="911"/>
      <c r="DT64" s="911"/>
      <c r="DU64" s="921"/>
      <c r="DV64" s="903"/>
      <c r="DW64" s="904"/>
      <c r="DX64" s="904"/>
      <c r="DY64" s="904"/>
      <c r="DZ64" s="922"/>
      <c r="EA64" s="53"/>
    </row>
    <row r="65" spans="1:131" s="50" customFormat="1" ht="26.25" customHeight="1" x14ac:dyDescent="0.15">
      <c r="A65" s="62" t="s">
        <v>431</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903"/>
      <c r="BT65" s="904"/>
      <c r="BU65" s="904"/>
      <c r="BV65" s="904"/>
      <c r="BW65" s="904"/>
      <c r="BX65" s="904"/>
      <c r="BY65" s="904"/>
      <c r="BZ65" s="904"/>
      <c r="CA65" s="904"/>
      <c r="CB65" s="904"/>
      <c r="CC65" s="904"/>
      <c r="CD65" s="904"/>
      <c r="CE65" s="904"/>
      <c r="CF65" s="904"/>
      <c r="CG65" s="905"/>
      <c r="CH65" s="910"/>
      <c r="CI65" s="911"/>
      <c r="CJ65" s="911"/>
      <c r="CK65" s="911"/>
      <c r="CL65" s="921"/>
      <c r="CM65" s="910"/>
      <c r="CN65" s="911"/>
      <c r="CO65" s="911"/>
      <c r="CP65" s="911"/>
      <c r="CQ65" s="921"/>
      <c r="CR65" s="910"/>
      <c r="CS65" s="911"/>
      <c r="CT65" s="911"/>
      <c r="CU65" s="911"/>
      <c r="CV65" s="921"/>
      <c r="CW65" s="910"/>
      <c r="CX65" s="911"/>
      <c r="CY65" s="911"/>
      <c r="CZ65" s="911"/>
      <c r="DA65" s="921"/>
      <c r="DB65" s="910"/>
      <c r="DC65" s="911"/>
      <c r="DD65" s="911"/>
      <c r="DE65" s="911"/>
      <c r="DF65" s="921"/>
      <c r="DG65" s="910"/>
      <c r="DH65" s="911"/>
      <c r="DI65" s="911"/>
      <c r="DJ65" s="911"/>
      <c r="DK65" s="921"/>
      <c r="DL65" s="910"/>
      <c r="DM65" s="911"/>
      <c r="DN65" s="911"/>
      <c r="DO65" s="911"/>
      <c r="DP65" s="921"/>
      <c r="DQ65" s="910"/>
      <c r="DR65" s="911"/>
      <c r="DS65" s="911"/>
      <c r="DT65" s="911"/>
      <c r="DU65" s="921"/>
      <c r="DV65" s="903"/>
      <c r="DW65" s="904"/>
      <c r="DX65" s="904"/>
      <c r="DY65" s="904"/>
      <c r="DZ65" s="922"/>
      <c r="EA65" s="53"/>
    </row>
    <row r="66" spans="1:131" s="50" customFormat="1" ht="26.25" customHeight="1" x14ac:dyDescent="0.15">
      <c r="A66" s="639" t="s">
        <v>139</v>
      </c>
      <c r="B66" s="640"/>
      <c r="C66" s="640"/>
      <c r="D66" s="640"/>
      <c r="E66" s="640"/>
      <c r="F66" s="640"/>
      <c r="G66" s="640"/>
      <c r="H66" s="640"/>
      <c r="I66" s="640"/>
      <c r="J66" s="640"/>
      <c r="K66" s="640"/>
      <c r="L66" s="640"/>
      <c r="M66" s="640"/>
      <c r="N66" s="640"/>
      <c r="O66" s="640"/>
      <c r="P66" s="641"/>
      <c r="Q66" s="631" t="s">
        <v>241</v>
      </c>
      <c r="R66" s="632"/>
      <c r="S66" s="632"/>
      <c r="T66" s="632"/>
      <c r="U66" s="633"/>
      <c r="V66" s="631" t="s">
        <v>298</v>
      </c>
      <c r="W66" s="632"/>
      <c r="X66" s="632"/>
      <c r="Y66" s="632"/>
      <c r="Z66" s="633"/>
      <c r="AA66" s="631" t="s">
        <v>265</v>
      </c>
      <c r="AB66" s="632"/>
      <c r="AC66" s="632"/>
      <c r="AD66" s="632"/>
      <c r="AE66" s="633"/>
      <c r="AF66" s="645" t="s">
        <v>419</v>
      </c>
      <c r="AG66" s="646"/>
      <c r="AH66" s="646"/>
      <c r="AI66" s="646"/>
      <c r="AJ66" s="647"/>
      <c r="AK66" s="631" t="s">
        <v>420</v>
      </c>
      <c r="AL66" s="640"/>
      <c r="AM66" s="640"/>
      <c r="AN66" s="640"/>
      <c r="AO66" s="641"/>
      <c r="AP66" s="631" t="s">
        <v>29</v>
      </c>
      <c r="AQ66" s="632"/>
      <c r="AR66" s="632"/>
      <c r="AS66" s="632"/>
      <c r="AT66" s="633"/>
      <c r="AU66" s="631" t="s">
        <v>340</v>
      </c>
      <c r="AV66" s="632"/>
      <c r="AW66" s="632"/>
      <c r="AX66" s="632"/>
      <c r="AY66" s="633"/>
      <c r="AZ66" s="631" t="s">
        <v>14</v>
      </c>
      <c r="BA66" s="632"/>
      <c r="BB66" s="632"/>
      <c r="BC66" s="632"/>
      <c r="BD66" s="637"/>
      <c r="BE66" s="61"/>
      <c r="BF66" s="61"/>
      <c r="BG66" s="61"/>
      <c r="BH66" s="61"/>
      <c r="BI66" s="61"/>
      <c r="BJ66" s="61"/>
      <c r="BK66" s="61"/>
      <c r="BL66" s="61"/>
      <c r="BM66" s="61"/>
      <c r="BN66" s="61"/>
      <c r="BO66" s="61"/>
      <c r="BP66" s="61"/>
      <c r="BQ66" s="58">
        <v>60</v>
      </c>
      <c r="BR66" s="87"/>
      <c r="BS66" s="874"/>
      <c r="BT66" s="875"/>
      <c r="BU66" s="875"/>
      <c r="BV66" s="875"/>
      <c r="BW66" s="875"/>
      <c r="BX66" s="875"/>
      <c r="BY66" s="875"/>
      <c r="BZ66" s="875"/>
      <c r="CA66" s="875"/>
      <c r="CB66" s="875"/>
      <c r="CC66" s="875"/>
      <c r="CD66" s="875"/>
      <c r="CE66" s="875"/>
      <c r="CF66" s="875"/>
      <c r="CG66" s="876"/>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80"/>
      <c r="EA66" s="53"/>
    </row>
    <row r="67" spans="1:131" s="50" customFormat="1" ht="26.25" customHeight="1" x14ac:dyDescent="0.15">
      <c r="A67" s="642"/>
      <c r="B67" s="643"/>
      <c r="C67" s="643"/>
      <c r="D67" s="643"/>
      <c r="E67" s="643"/>
      <c r="F67" s="643"/>
      <c r="G67" s="643"/>
      <c r="H67" s="643"/>
      <c r="I67" s="643"/>
      <c r="J67" s="643"/>
      <c r="K67" s="643"/>
      <c r="L67" s="643"/>
      <c r="M67" s="643"/>
      <c r="N67" s="643"/>
      <c r="O67" s="643"/>
      <c r="P67" s="644"/>
      <c r="Q67" s="634"/>
      <c r="R67" s="635"/>
      <c r="S67" s="635"/>
      <c r="T67" s="635"/>
      <c r="U67" s="636"/>
      <c r="V67" s="634"/>
      <c r="W67" s="635"/>
      <c r="X67" s="635"/>
      <c r="Y67" s="635"/>
      <c r="Z67" s="636"/>
      <c r="AA67" s="634"/>
      <c r="AB67" s="635"/>
      <c r="AC67" s="635"/>
      <c r="AD67" s="635"/>
      <c r="AE67" s="636"/>
      <c r="AF67" s="648"/>
      <c r="AG67" s="649"/>
      <c r="AH67" s="649"/>
      <c r="AI67" s="649"/>
      <c r="AJ67" s="650"/>
      <c r="AK67" s="651"/>
      <c r="AL67" s="643"/>
      <c r="AM67" s="643"/>
      <c r="AN67" s="643"/>
      <c r="AO67" s="644"/>
      <c r="AP67" s="634"/>
      <c r="AQ67" s="635"/>
      <c r="AR67" s="635"/>
      <c r="AS67" s="635"/>
      <c r="AT67" s="636"/>
      <c r="AU67" s="634"/>
      <c r="AV67" s="635"/>
      <c r="AW67" s="635"/>
      <c r="AX67" s="635"/>
      <c r="AY67" s="636"/>
      <c r="AZ67" s="634"/>
      <c r="BA67" s="635"/>
      <c r="BB67" s="635"/>
      <c r="BC67" s="635"/>
      <c r="BD67" s="638"/>
      <c r="BE67" s="61"/>
      <c r="BF67" s="61"/>
      <c r="BG67" s="61"/>
      <c r="BH67" s="61"/>
      <c r="BI67" s="61"/>
      <c r="BJ67" s="61"/>
      <c r="BK67" s="61"/>
      <c r="BL67" s="61"/>
      <c r="BM67" s="61"/>
      <c r="BN67" s="61"/>
      <c r="BO67" s="61"/>
      <c r="BP67" s="61"/>
      <c r="BQ67" s="58">
        <v>61</v>
      </c>
      <c r="BR67" s="87"/>
      <c r="BS67" s="874"/>
      <c r="BT67" s="875"/>
      <c r="BU67" s="875"/>
      <c r="BV67" s="875"/>
      <c r="BW67" s="875"/>
      <c r="BX67" s="875"/>
      <c r="BY67" s="875"/>
      <c r="BZ67" s="875"/>
      <c r="CA67" s="875"/>
      <c r="CB67" s="875"/>
      <c r="CC67" s="875"/>
      <c r="CD67" s="875"/>
      <c r="CE67" s="875"/>
      <c r="CF67" s="875"/>
      <c r="CG67" s="876"/>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80"/>
      <c r="EA67" s="53"/>
    </row>
    <row r="68" spans="1:131" s="50" customFormat="1" ht="26.25" customHeight="1" x14ac:dyDescent="0.15">
      <c r="A68" s="57">
        <v>1</v>
      </c>
      <c r="B68" s="914" t="s">
        <v>505</v>
      </c>
      <c r="C68" s="915"/>
      <c r="D68" s="915"/>
      <c r="E68" s="915"/>
      <c r="F68" s="915"/>
      <c r="G68" s="915"/>
      <c r="H68" s="915"/>
      <c r="I68" s="915"/>
      <c r="J68" s="915"/>
      <c r="K68" s="915"/>
      <c r="L68" s="915"/>
      <c r="M68" s="915"/>
      <c r="N68" s="915"/>
      <c r="O68" s="915"/>
      <c r="P68" s="916"/>
      <c r="Q68" s="917"/>
      <c r="R68" s="918"/>
      <c r="S68" s="918"/>
      <c r="T68" s="918"/>
      <c r="U68" s="918"/>
      <c r="V68" s="918"/>
      <c r="W68" s="918"/>
      <c r="X68" s="918"/>
      <c r="Y68" s="918"/>
      <c r="Z68" s="918"/>
      <c r="AA68" s="918"/>
      <c r="AB68" s="918"/>
      <c r="AC68" s="918"/>
      <c r="AD68" s="918"/>
      <c r="AE68" s="918"/>
      <c r="AF68" s="918"/>
      <c r="AG68" s="918"/>
      <c r="AH68" s="918"/>
      <c r="AI68" s="918"/>
      <c r="AJ68" s="918"/>
      <c r="AK68" s="918"/>
      <c r="AL68" s="918"/>
      <c r="AM68" s="918"/>
      <c r="AN68" s="918"/>
      <c r="AO68" s="918"/>
      <c r="AP68" s="907"/>
      <c r="AQ68" s="907"/>
      <c r="AR68" s="907"/>
      <c r="AS68" s="907"/>
      <c r="AT68" s="907"/>
      <c r="AU68" s="907"/>
      <c r="AV68" s="907"/>
      <c r="AW68" s="907"/>
      <c r="AX68" s="907"/>
      <c r="AY68" s="907"/>
      <c r="AZ68" s="919"/>
      <c r="BA68" s="919"/>
      <c r="BB68" s="919"/>
      <c r="BC68" s="919"/>
      <c r="BD68" s="920"/>
      <c r="BE68" s="61"/>
      <c r="BF68" s="61"/>
      <c r="BG68" s="61"/>
      <c r="BH68" s="61"/>
      <c r="BI68" s="61"/>
      <c r="BJ68" s="61"/>
      <c r="BK68" s="61"/>
      <c r="BL68" s="61"/>
      <c r="BM68" s="61"/>
      <c r="BN68" s="61"/>
      <c r="BO68" s="61"/>
      <c r="BP68" s="61"/>
      <c r="BQ68" s="58">
        <v>62</v>
      </c>
      <c r="BR68" s="87"/>
      <c r="BS68" s="874"/>
      <c r="BT68" s="875"/>
      <c r="BU68" s="875"/>
      <c r="BV68" s="875"/>
      <c r="BW68" s="875"/>
      <c r="BX68" s="875"/>
      <c r="BY68" s="875"/>
      <c r="BZ68" s="875"/>
      <c r="CA68" s="875"/>
      <c r="CB68" s="875"/>
      <c r="CC68" s="875"/>
      <c r="CD68" s="875"/>
      <c r="CE68" s="875"/>
      <c r="CF68" s="875"/>
      <c r="CG68" s="876"/>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80"/>
      <c r="EA68" s="53"/>
    </row>
    <row r="69" spans="1:131" s="50" customFormat="1" ht="26.25" customHeight="1" x14ac:dyDescent="0.15">
      <c r="A69" s="58">
        <v>2</v>
      </c>
      <c r="B69" s="903" t="s">
        <v>506</v>
      </c>
      <c r="C69" s="904"/>
      <c r="D69" s="904"/>
      <c r="E69" s="904"/>
      <c r="F69" s="904"/>
      <c r="G69" s="904"/>
      <c r="H69" s="904"/>
      <c r="I69" s="904"/>
      <c r="J69" s="904"/>
      <c r="K69" s="904"/>
      <c r="L69" s="904"/>
      <c r="M69" s="904"/>
      <c r="N69" s="904"/>
      <c r="O69" s="904"/>
      <c r="P69" s="905"/>
      <c r="Q69" s="906">
        <v>705</v>
      </c>
      <c r="R69" s="907"/>
      <c r="S69" s="907"/>
      <c r="T69" s="907"/>
      <c r="U69" s="907"/>
      <c r="V69" s="907">
        <v>505</v>
      </c>
      <c r="W69" s="907"/>
      <c r="X69" s="907"/>
      <c r="Y69" s="907"/>
      <c r="Z69" s="907"/>
      <c r="AA69" s="907">
        <v>201</v>
      </c>
      <c r="AB69" s="907"/>
      <c r="AC69" s="907"/>
      <c r="AD69" s="907"/>
      <c r="AE69" s="907"/>
      <c r="AF69" s="907">
        <v>201</v>
      </c>
      <c r="AG69" s="907"/>
      <c r="AH69" s="907"/>
      <c r="AI69" s="907"/>
      <c r="AJ69" s="907"/>
      <c r="AK69" s="907">
        <v>41</v>
      </c>
      <c r="AL69" s="907"/>
      <c r="AM69" s="907"/>
      <c r="AN69" s="907"/>
      <c r="AO69" s="907"/>
      <c r="AP69" s="907" t="s">
        <v>144</v>
      </c>
      <c r="AQ69" s="907"/>
      <c r="AR69" s="907"/>
      <c r="AS69" s="907"/>
      <c r="AT69" s="907"/>
      <c r="AU69" s="907" t="s">
        <v>144</v>
      </c>
      <c r="AV69" s="907"/>
      <c r="AW69" s="907"/>
      <c r="AX69" s="907"/>
      <c r="AY69" s="907"/>
      <c r="AZ69" s="908"/>
      <c r="BA69" s="908"/>
      <c r="BB69" s="908"/>
      <c r="BC69" s="908"/>
      <c r="BD69" s="909"/>
      <c r="BE69" s="61"/>
      <c r="BF69" s="61"/>
      <c r="BG69" s="61"/>
      <c r="BH69" s="61"/>
      <c r="BI69" s="61"/>
      <c r="BJ69" s="61"/>
      <c r="BK69" s="61"/>
      <c r="BL69" s="61"/>
      <c r="BM69" s="61"/>
      <c r="BN69" s="61"/>
      <c r="BO69" s="61"/>
      <c r="BP69" s="61"/>
      <c r="BQ69" s="58">
        <v>63</v>
      </c>
      <c r="BR69" s="87"/>
      <c r="BS69" s="874"/>
      <c r="BT69" s="875"/>
      <c r="BU69" s="875"/>
      <c r="BV69" s="875"/>
      <c r="BW69" s="875"/>
      <c r="BX69" s="875"/>
      <c r="BY69" s="875"/>
      <c r="BZ69" s="875"/>
      <c r="CA69" s="875"/>
      <c r="CB69" s="875"/>
      <c r="CC69" s="875"/>
      <c r="CD69" s="875"/>
      <c r="CE69" s="875"/>
      <c r="CF69" s="875"/>
      <c r="CG69" s="876"/>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80"/>
      <c r="EA69" s="53"/>
    </row>
    <row r="70" spans="1:131" s="50" customFormat="1" ht="26.25" customHeight="1" x14ac:dyDescent="0.15">
      <c r="A70" s="58">
        <v>3</v>
      </c>
      <c r="B70" s="903" t="s">
        <v>276</v>
      </c>
      <c r="C70" s="904"/>
      <c r="D70" s="904"/>
      <c r="E70" s="904"/>
      <c r="F70" s="904"/>
      <c r="G70" s="904"/>
      <c r="H70" s="904"/>
      <c r="I70" s="904"/>
      <c r="J70" s="904"/>
      <c r="K70" s="904"/>
      <c r="L70" s="904"/>
      <c r="M70" s="904"/>
      <c r="N70" s="904"/>
      <c r="O70" s="904"/>
      <c r="P70" s="905"/>
      <c r="Q70" s="906">
        <v>3044</v>
      </c>
      <c r="R70" s="907"/>
      <c r="S70" s="907"/>
      <c r="T70" s="907"/>
      <c r="U70" s="907"/>
      <c r="V70" s="907">
        <v>2978</v>
      </c>
      <c r="W70" s="907"/>
      <c r="X70" s="907"/>
      <c r="Y70" s="907"/>
      <c r="Z70" s="907"/>
      <c r="AA70" s="907">
        <v>66</v>
      </c>
      <c r="AB70" s="907"/>
      <c r="AC70" s="907"/>
      <c r="AD70" s="907"/>
      <c r="AE70" s="907"/>
      <c r="AF70" s="907">
        <v>66</v>
      </c>
      <c r="AG70" s="907"/>
      <c r="AH70" s="907"/>
      <c r="AI70" s="907"/>
      <c r="AJ70" s="907"/>
      <c r="AK70" s="907" t="s">
        <v>144</v>
      </c>
      <c r="AL70" s="907"/>
      <c r="AM70" s="907"/>
      <c r="AN70" s="907"/>
      <c r="AO70" s="907"/>
      <c r="AP70" s="907" t="s">
        <v>144</v>
      </c>
      <c r="AQ70" s="907"/>
      <c r="AR70" s="907"/>
      <c r="AS70" s="907"/>
      <c r="AT70" s="907"/>
      <c r="AU70" s="907" t="s">
        <v>144</v>
      </c>
      <c r="AV70" s="907"/>
      <c r="AW70" s="907"/>
      <c r="AX70" s="907"/>
      <c r="AY70" s="907"/>
      <c r="AZ70" s="908"/>
      <c r="BA70" s="908"/>
      <c r="BB70" s="908"/>
      <c r="BC70" s="908"/>
      <c r="BD70" s="909"/>
      <c r="BE70" s="61"/>
      <c r="BF70" s="61"/>
      <c r="BG70" s="61"/>
      <c r="BH70" s="61"/>
      <c r="BI70" s="61"/>
      <c r="BJ70" s="61"/>
      <c r="BK70" s="61"/>
      <c r="BL70" s="61"/>
      <c r="BM70" s="61"/>
      <c r="BN70" s="61"/>
      <c r="BO70" s="61"/>
      <c r="BP70" s="61"/>
      <c r="BQ70" s="58">
        <v>64</v>
      </c>
      <c r="BR70" s="87"/>
      <c r="BS70" s="874"/>
      <c r="BT70" s="875"/>
      <c r="BU70" s="875"/>
      <c r="BV70" s="875"/>
      <c r="BW70" s="875"/>
      <c r="BX70" s="875"/>
      <c r="BY70" s="875"/>
      <c r="BZ70" s="875"/>
      <c r="CA70" s="875"/>
      <c r="CB70" s="875"/>
      <c r="CC70" s="875"/>
      <c r="CD70" s="875"/>
      <c r="CE70" s="875"/>
      <c r="CF70" s="875"/>
      <c r="CG70" s="876"/>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80"/>
      <c r="EA70" s="53"/>
    </row>
    <row r="71" spans="1:131" s="50" customFormat="1" ht="26.25" customHeight="1" x14ac:dyDescent="0.15">
      <c r="A71" s="58">
        <v>4</v>
      </c>
      <c r="B71" s="903" t="s">
        <v>507</v>
      </c>
      <c r="C71" s="904"/>
      <c r="D71" s="904"/>
      <c r="E71" s="904"/>
      <c r="F71" s="904"/>
      <c r="G71" s="904"/>
      <c r="H71" s="904"/>
      <c r="I71" s="904"/>
      <c r="J71" s="904"/>
      <c r="K71" s="904"/>
      <c r="L71" s="904"/>
      <c r="M71" s="904"/>
      <c r="N71" s="904"/>
      <c r="O71" s="904"/>
      <c r="P71" s="905"/>
      <c r="Q71" s="906">
        <v>20</v>
      </c>
      <c r="R71" s="907"/>
      <c r="S71" s="907"/>
      <c r="T71" s="907"/>
      <c r="U71" s="907"/>
      <c r="V71" s="907">
        <v>12</v>
      </c>
      <c r="W71" s="907"/>
      <c r="X71" s="907"/>
      <c r="Y71" s="907"/>
      <c r="Z71" s="907"/>
      <c r="AA71" s="907">
        <v>8</v>
      </c>
      <c r="AB71" s="907"/>
      <c r="AC71" s="907"/>
      <c r="AD71" s="907"/>
      <c r="AE71" s="907"/>
      <c r="AF71" s="907">
        <v>8</v>
      </c>
      <c r="AG71" s="907"/>
      <c r="AH71" s="907"/>
      <c r="AI71" s="907"/>
      <c r="AJ71" s="907"/>
      <c r="AK71" s="907" t="s">
        <v>144</v>
      </c>
      <c r="AL71" s="907"/>
      <c r="AM71" s="907"/>
      <c r="AN71" s="907"/>
      <c r="AO71" s="907"/>
      <c r="AP71" s="907" t="s">
        <v>144</v>
      </c>
      <c r="AQ71" s="907"/>
      <c r="AR71" s="907"/>
      <c r="AS71" s="907"/>
      <c r="AT71" s="907"/>
      <c r="AU71" s="907" t="s">
        <v>144</v>
      </c>
      <c r="AV71" s="907"/>
      <c r="AW71" s="907"/>
      <c r="AX71" s="907"/>
      <c r="AY71" s="907"/>
      <c r="AZ71" s="908"/>
      <c r="BA71" s="908"/>
      <c r="BB71" s="908"/>
      <c r="BC71" s="908"/>
      <c r="BD71" s="909"/>
      <c r="BE71" s="61"/>
      <c r="BF71" s="61"/>
      <c r="BG71" s="61"/>
      <c r="BH71" s="61"/>
      <c r="BI71" s="61"/>
      <c r="BJ71" s="61"/>
      <c r="BK71" s="61"/>
      <c r="BL71" s="61"/>
      <c r="BM71" s="61"/>
      <c r="BN71" s="61"/>
      <c r="BO71" s="61"/>
      <c r="BP71" s="61"/>
      <c r="BQ71" s="58">
        <v>65</v>
      </c>
      <c r="BR71" s="87"/>
      <c r="BS71" s="874"/>
      <c r="BT71" s="875"/>
      <c r="BU71" s="875"/>
      <c r="BV71" s="875"/>
      <c r="BW71" s="875"/>
      <c r="BX71" s="875"/>
      <c r="BY71" s="875"/>
      <c r="BZ71" s="875"/>
      <c r="CA71" s="875"/>
      <c r="CB71" s="875"/>
      <c r="CC71" s="875"/>
      <c r="CD71" s="875"/>
      <c r="CE71" s="875"/>
      <c r="CF71" s="875"/>
      <c r="CG71" s="876"/>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80"/>
      <c r="EA71" s="53"/>
    </row>
    <row r="72" spans="1:131" s="50" customFormat="1" ht="26.25" customHeight="1" x14ac:dyDescent="0.15">
      <c r="A72" s="58">
        <v>5</v>
      </c>
      <c r="B72" s="903" t="s">
        <v>508</v>
      </c>
      <c r="C72" s="904"/>
      <c r="D72" s="904"/>
      <c r="E72" s="904"/>
      <c r="F72" s="904"/>
      <c r="G72" s="904"/>
      <c r="H72" s="904"/>
      <c r="I72" s="904"/>
      <c r="J72" s="904"/>
      <c r="K72" s="904"/>
      <c r="L72" s="904"/>
      <c r="M72" s="904"/>
      <c r="N72" s="904"/>
      <c r="O72" s="904"/>
      <c r="P72" s="905"/>
      <c r="Q72" s="906">
        <v>2677</v>
      </c>
      <c r="R72" s="907"/>
      <c r="S72" s="907"/>
      <c r="T72" s="907"/>
      <c r="U72" s="907"/>
      <c r="V72" s="907">
        <v>2436</v>
      </c>
      <c r="W72" s="907"/>
      <c r="X72" s="907"/>
      <c r="Y72" s="907"/>
      <c r="Z72" s="907"/>
      <c r="AA72" s="907">
        <v>242</v>
      </c>
      <c r="AB72" s="907"/>
      <c r="AC72" s="907"/>
      <c r="AD72" s="907"/>
      <c r="AE72" s="907"/>
      <c r="AF72" s="907">
        <v>242</v>
      </c>
      <c r="AG72" s="907"/>
      <c r="AH72" s="907"/>
      <c r="AI72" s="907"/>
      <c r="AJ72" s="907"/>
      <c r="AK72" s="907" t="s">
        <v>144</v>
      </c>
      <c r="AL72" s="907"/>
      <c r="AM72" s="907"/>
      <c r="AN72" s="907"/>
      <c r="AO72" s="907"/>
      <c r="AP72" s="907" t="s">
        <v>144</v>
      </c>
      <c r="AQ72" s="907"/>
      <c r="AR72" s="907"/>
      <c r="AS72" s="907"/>
      <c r="AT72" s="907"/>
      <c r="AU72" s="907" t="s">
        <v>144</v>
      </c>
      <c r="AV72" s="907"/>
      <c r="AW72" s="907"/>
      <c r="AX72" s="907"/>
      <c r="AY72" s="907"/>
      <c r="AZ72" s="908"/>
      <c r="BA72" s="908"/>
      <c r="BB72" s="908"/>
      <c r="BC72" s="908"/>
      <c r="BD72" s="909"/>
      <c r="BE72" s="61"/>
      <c r="BF72" s="61"/>
      <c r="BG72" s="61"/>
      <c r="BH72" s="61"/>
      <c r="BI72" s="61"/>
      <c r="BJ72" s="61"/>
      <c r="BK72" s="61"/>
      <c r="BL72" s="61"/>
      <c r="BM72" s="61"/>
      <c r="BN72" s="61"/>
      <c r="BO72" s="61"/>
      <c r="BP72" s="61"/>
      <c r="BQ72" s="58">
        <v>66</v>
      </c>
      <c r="BR72" s="87"/>
      <c r="BS72" s="874"/>
      <c r="BT72" s="875"/>
      <c r="BU72" s="875"/>
      <c r="BV72" s="875"/>
      <c r="BW72" s="875"/>
      <c r="BX72" s="875"/>
      <c r="BY72" s="875"/>
      <c r="BZ72" s="875"/>
      <c r="CA72" s="875"/>
      <c r="CB72" s="875"/>
      <c r="CC72" s="875"/>
      <c r="CD72" s="875"/>
      <c r="CE72" s="875"/>
      <c r="CF72" s="875"/>
      <c r="CG72" s="876"/>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80"/>
      <c r="EA72" s="53"/>
    </row>
    <row r="73" spans="1:131" s="50" customFormat="1" ht="26.25" customHeight="1" x14ac:dyDescent="0.15">
      <c r="A73" s="58">
        <v>6</v>
      </c>
      <c r="B73" s="903" t="s">
        <v>509</v>
      </c>
      <c r="C73" s="904"/>
      <c r="D73" s="904"/>
      <c r="E73" s="904"/>
      <c r="F73" s="904"/>
      <c r="G73" s="904"/>
      <c r="H73" s="904"/>
      <c r="I73" s="904"/>
      <c r="J73" s="904"/>
      <c r="K73" s="904"/>
      <c r="L73" s="904"/>
      <c r="M73" s="904"/>
      <c r="N73" s="904"/>
      <c r="O73" s="904"/>
      <c r="P73" s="905"/>
      <c r="Q73" s="906">
        <v>455</v>
      </c>
      <c r="R73" s="907"/>
      <c r="S73" s="907"/>
      <c r="T73" s="907"/>
      <c r="U73" s="907"/>
      <c r="V73" s="907">
        <v>429</v>
      </c>
      <c r="W73" s="907"/>
      <c r="X73" s="907"/>
      <c r="Y73" s="907"/>
      <c r="Z73" s="907"/>
      <c r="AA73" s="907">
        <v>26</v>
      </c>
      <c r="AB73" s="907"/>
      <c r="AC73" s="907"/>
      <c r="AD73" s="907"/>
      <c r="AE73" s="907"/>
      <c r="AF73" s="907">
        <v>26</v>
      </c>
      <c r="AG73" s="907"/>
      <c r="AH73" s="907"/>
      <c r="AI73" s="907"/>
      <c r="AJ73" s="907"/>
      <c r="AK73" s="907" t="s">
        <v>144</v>
      </c>
      <c r="AL73" s="907"/>
      <c r="AM73" s="907"/>
      <c r="AN73" s="907"/>
      <c r="AO73" s="907"/>
      <c r="AP73" s="907" t="s">
        <v>144</v>
      </c>
      <c r="AQ73" s="907"/>
      <c r="AR73" s="907"/>
      <c r="AS73" s="907"/>
      <c r="AT73" s="907"/>
      <c r="AU73" s="907" t="s">
        <v>144</v>
      </c>
      <c r="AV73" s="907"/>
      <c r="AW73" s="907"/>
      <c r="AX73" s="907"/>
      <c r="AY73" s="907"/>
      <c r="AZ73" s="908"/>
      <c r="BA73" s="908"/>
      <c r="BB73" s="908"/>
      <c r="BC73" s="908"/>
      <c r="BD73" s="909"/>
      <c r="BE73" s="61"/>
      <c r="BF73" s="61"/>
      <c r="BG73" s="61"/>
      <c r="BH73" s="61"/>
      <c r="BI73" s="61"/>
      <c r="BJ73" s="61"/>
      <c r="BK73" s="61"/>
      <c r="BL73" s="61"/>
      <c r="BM73" s="61"/>
      <c r="BN73" s="61"/>
      <c r="BO73" s="61"/>
      <c r="BP73" s="61"/>
      <c r="BQ73" s="58">
        <v>67</v>
      </c>
      <c r="BR73" s="87"/>
      <c r="BS73" s="874"/>
      <c r="BT73" s="875"/>
      <c r="BU73" s="875"/>
      <c r="BV73" s="875"/>
      <c r="BW73" s="875"/>
      <c r="BX73" s="875"/>
      <c r="BY73" s="875"/>
      <c r="BZ73" s="875"/>
      <c r="CA73" s="875"/>
      <c r="CB73" s="875"/>
      <c r="CC73" s="875"/>
      <c r="CD73" s="875"/>
      <c r="CE73" s="875"/>
      <c r="CF73" s="875"/>
      <c r="CG73" s="876"/>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80"/>
      <c r="EA73" s="53"/>
    </row>
    <row r="74" spans="1:131" s="50" customFormat="1" ht="26.25" customHeight="1" x14ac:dyDescent="0.15">
      <c r="A74" s="58">
        <v>7</v>
      </c>
      <c r="B74" s="903" t="s">
        <v>510</v>
      </c>
      <c r="C74" s="904"/>
      <c r="D74" s="904"/>
      <c r="E74" s="904"/>
      <c r="F74" s="904"/>
      <c r="G74" s="904"/>
      <c r="H74" s="904"/>
      <c r="I74" s="904"/>
      <c r="J74" s="904"/>
      <c r="K74" s="904"/>
      <c r="L74" s="904"/>
      <c r="M74" s="904"/>
      <c r="N74" s="904"/>
      <c r="O74" s="904"/>
      <c r="P74" s="905"/>
      <c r="Q74" s="906"/>
      <c r="R74" s="907"/>
      <c r="S74" s="907"/>
      <c r="T74" s="907"/>
      <c r="U74" s="907"/>
      <c r="V74" s="907"/>
      <c r="W74" s="907"/>
      <c r="X74" s="907"/>
      <c r="Y74" s="907"/>
      <c r="Z74" s="907"/>
      <c r="AA74" s="907"/>
      <c r="AB74" s="907"/>
      <c r="AC74" s="907"/>
      <c r="AD74" s="907"/>
      <c r="AE74" s="907"/>
      <c r="AF74" s="907"/>
      <c r="AG74" s="907"/>
      <c r="AH74" s="907"/>
      <c r="AI74" s="907"/>
      <c r="AJ74" s="907"/>
      <c r="AK74" s="907"/>
      <c r="AL74" s="907"/>
      <c r="AM74" s="907"/>
      <c r="AN74" s="907"/>
      <c r="AO74" s="907"/>
      <c r="AP74" s="907"/>
      <c r="AQ74" s="907"/>
      <c r="AR74" s="907"/>
      <c r="AS74" s="907"/>
      <c r="AT74" s="907"/>
      <c r="AU74" s="907"/>
      <c r="AV74" s="907"/>
      <c r="AW74" s="907"/>
      <c r="AX74" s="907"/>
      <c r="AY74" s="907"/>
      <c r="AZ74" s="908"/>
      <c r="BA74" s="908"/>
      <c r="BB74" s="908"/>
      <c r="BC74" s="908"/>
      <c r="BD74" s="909"/>
      <c r="BE74" s="61"/>
      <c r="BF74" s="61"/>
      <c r="BG74" s="61"/>
      <c r="BH74" s="61"/>
      <c r="BI74" s="61"/>
      <c r="BJ74" s="61"/>
      <c r="BK74" s="61"/>
      <c r="BL74" s="61"/>
      <c r="BM74" s="61"/>
      <c r="BN74" s="61"/>
      <c r="BO74" s="61"/>
      <c r="BP74" s="61"/>
      <c r="BQ74" s="58">
        <v>68</v>
      </c>
      <c r="BR74" s="87"/>
      <c r="BS74" s="874"/>
      <c r="BT74" s="875"/>
      <c r="BU74" s="875"/>
      <c r="BV74" s="875"/>
      <c r="BW74" s="875"/>
      <c r="BX74" s="875"/>
      <c r="BY74" s="875"/>
      <c r="BZ74" s="875"/>
      <c r="CA74" s="875"/>
      <c r="CB74" s="875"/>
      <c r="CC74" s="875"/>
      <c r="CD74" s="875"/>
      <c r="CE74" s="875"/>
      <c r="CF74" s="875"/>
      <c r="CG74" s="876"/>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80"/>
      <c r="EA74" s="53"/>
    </row>
    <row r="75" spans="1:131" s="50" customFormat="1" ht="26.25" customHeight="1" x14ac:dyDescent="0.15">
      <c r="A75" s="58">
        <v>8</v>
      </c>
      <c r="B75" s="903" t="s">
        <v>511</v>
      </c>
      <c r="C75" s="904"/>
      <c r="D75" s="904"/>
      <c r="E75" s="904"/>
      <c r="F75" s="904"/>
      <c r="G75" s="904"/>
      <c r="H75" s="904"/>
      <c r="I75" s="904"/>
      <c r="J75" s="904"/>
      <c r="K75" s="904"/>
      <c r="L75" s="904"/>
      <c r="M75" s="904"/>
      <c r="N75" s="904"/>
      <c r="O75" s="904"/>
      <c r="P75" s="905"/>
      <c r="Q75" s="910">
        <v>2125</v>
      </c>
      <c r="R75" s="911"/>
      <c r="S75" s="911"/>
      <c r="T75" s="911"/>
      <c r="U75" s="912"/>
      <c r="V75" s="913">
        <v>2067</v>
      </c>
      <c r="W75" s="911"/>
      <c r="X75" s="911"/>
      <c r="Y75" s="911"/>
      <c r="Z75" s="912"/>
      <c r="AA75" s="913">
        <v>58</v>
      </c>
      <c r="AB75" s="911"/>
      <c r="AC75" s="911"/>
      <c r="AD75" s="911"/>
      <c r="AE75" s="912"/>
      <c r="AF75" s="913">
        <v>58</v>
      </c>
      <c r="AG75" s="911"/>
      <c r="AH75" s="911"/>
      <c r="AI75" s="911"/>
      <c r="AJ75" s="912"/>
      <c r="AK75" s="913">
        <v>125</v>
      </c>
      <c r="AL75" s="911"/>
      <c r="AM75" s="911"/>
      <c r="AN75" s="911"/>
      <c r="AO75" s="912"/>
      <c r="AP75" s="907" t="s">
        <v>144</v>
      </c>
      <c r="AQ75" s="907"/>
      <c r="AR75" s="907"/>
      <c r="AS75" s="907"/>
      <c r="AT75" s="907"/>
      <c r="AU75" s="907" t="s">
        <v>144</v>
      </c>
      <c r="AV75" s="907"/>
      <c r="AW75" s="907"/>
      <c r="AX75" s="907"/>
      <c r="AY75" s="907"/>
      <c r="AZ75" s="908"/>
      <c r="BA75" s="908"/>
      <c r="BB75" s="908"/>
      <c r="BC75" s="908"/>
      <c r="BD75" s="909"/>
      <c r="BE75" s="61"/>
      <c r="BF75" s="61"/>
      <c r="BG75" s="61"/>
      <c r="BH75" s="61"/>
      <c r="BI75" s="61"/>
      <c r="BJ75" s="61"/>
      <c r="BK75" s="61"/>
      <c r="BL75" s="61"/>
      <c r="BM75" s="61"/>
      <c r="BN75" s="61"/>
      <c r="BO75" s="61"/>
      <c r="BP75" s="61"/>
      <c r="BQ75" s="58">
        <v>69</v>
      </c>
      <c r="BR75" s="87"/>
      <c r="BS75" s="874"/>
      <c r="BT75" s="875"/>
      <c r="BU75" s="875"/>
      <c r="BV75" s="875"/>
      <c r="BW75" s="875"/>
      <c r="BX75" s="875"/>
      <c r="BY75" s="875"/>
      <c r="BZ75" s="875"/>
      <c r="CA75" s="875"/>
      <c r="CB75" s="875"/>
      <c r="CC75" s="875"/>
      <c r="CD75" s="875"/>
      <c r="CE75" s="875"/>
      <c r="CF75" s="875"/>
      <c r="CG75" s="876"/>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80"/>
      <c r="EA75" s="53"/>
    </row>
    <row r="76" spans="1:131" s="50" customFormat="1" ht="26.25" customHeight="1" x14ac:dyDescent="0.15">
      <c r="A76" s="58">
        <v>9</v>
      </c>
      <c r="B76" s="903" t="s">
        <v>393</v>
      </c>
      <c r="C76" s="904"/>
      <c r="D76" s="904"/>
      <c r="E76" s="904"/>
      <c r="F76" s="904"/>
      <c r="G76" s="904"/>
      <c r="H76" s="904"/>
      <c r="I76" s="904"/>
      <c r="J76" s="904"/>
      <c r="K76" s="904"/>
      <c r="L76" s="904"/>
      <c r="M76" s="904"/>
      <c r="N76" s="904"/>
      <c r="O76" s="904"/>
      <c r="P76" s="905"/>
      <c r="Q76" s="910">
        <v>273707</v>
      </c>
      <c r="R76" s="911"/>
      <c r="S76" s="911"/>
      <c r="T76" s="911"/>
      <c r="U76" s="912"/>
      <c r="V76" s="913">
        <v>260942</v>
      </c>
      <c r="W76" s="911"/>
      <c r="X76" s="911"/>
      <c r="Y76" s="911"/>
      <c r="Z76" s="912"/>
      <c r="AA76" s="913">
        <v>12765</v>
      </c>
      <c r="AB76" s="911"/>
      <c r="AC76" s="911"/>
      <c r="AD76" s="911"/>
      <c r="AE76" s="912"/>
      <c r="AF76" s="913">
        <v>12765</v>
      </c>
      <c r="AG76" s="911"/>
      <c r="AH76" s="911"/>
      <c r="AI76" s="911"/>
      <c r="AJ76" s="912"/>
      <c r="AK76" s="913">
        <v>1788</v>
      </c>
      <c r="AL76" s="911"/>
      <c r="AM76" s="911"/>
      <c r="AN76" s="911"/>
      <c r="AO76" s="912"/>
      <c r="AP76" s="907" t="s">
        <v>144</v>
      </c>
      <c r="AQ76" s="907"/>
      <c r="AR76" s="907"/>
      <c r="AS76" s="907"/>
      <c r="AT76" s="907"/>
      <c r="AU76" s="907" t="s">
        <v>144</v>
      </c>
      <c r="AV76" s="907"/>
      <c r="AW76" s="907"/>
      <c r="AX76" s="907"/>
      <c r="AY76" s="907"/>
      <c r="AZ76" s="908"/>
      <c r="BA76" s="908"/>
      <c r="BB76" s="908"/>
      <c r="BC76" s="908"/>
      <c r="BD76" s="909"/>
      <c r="BE76" s="61"/>
      <c r="BF76" s="61"/>
      <c r="BG76" s="61"/>
      <c r="BH76" s="61"/>
      <c r="BI76" s="61"/>
      <c r="BJ76" s="61"/>
      <c r="BK76" s="61"/>
      <c r="BL76" s="61"/>
      <c r="BM76" s="61"/>
      <c r="BN76" s="61"/>
      <c r="BO76" s="61"/>
      <c r="BP76" s="61"/>
      <c r="BQ76" s="58">
        <v>70</v>
      </c>
      <c r="BR76" s="87"/>
      <c r="BS76" s="874"/>
      <c r="BT76" s="875"/>
      <c r="BU76" s="875"/>
      <c r="BV76" s="875"/>
      <c r="BW76" s="875"/>
      <c r="BX76" s="875"/>
      <c r="BY76" s="875"/>
      <c r="BZ76" s="875"/>
      <c r="CA76" s="875"/>
      <c r="CB76" s="875"/>
      <c r="CC76" s="875"/>
      <c r="CD76" s="875"/>
      <c r="CE76" s="875"/>
      <c r="CF76" s="875"/>
      <c r="CG76" s="876"/>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80"/>
      <c r="EA76" s="53"/>
    </row>
    <row r="77" spans="1:131" s="50" customFormat="1" ht="26.25" customHeight="1" x14ac:dyDescent="0.15">
      <c r="A77" s="58">
        <v>10</v>
      </c>
      <c r="B77" s="903" t="s">
        <v>512</v>
      </c>
      <c r="C77" s="904"/>
      <c r="D77" s="904"/>
      <c r="E77" s="904"/>
      <c r="F77" s="904"/>
      <c r="G77" s="904"/>
      <c r="H77" s="904"/>
      <c r="I77" s="904"/>
      <c r="J77" s="904"/>
      <c r="K77" s="904"/>
      <c r="L77" s="904"/>
      <c r="M77" s="904"/>
      <c r="N77" s="904"/>
      <c r="O77" s="904"/>
      <c r="P77" s="905"/>
      <c r="Q77" s="910"/>
      <c r="R77" s="911"/>
      <c r="S77" s="911"/>
      <c r="T77" s="911"/>
      <c r="U77" s="912"/>
      <c r="V77" s="913"/>
      <c r="W77" s="911"/>
      <c r="X77" s="911"/>
      <c r="Y77" s="911"/>
      <c r="Z77" s="912"/>
      <c r="AA77" s="913"/>
      <c r="AB77" s="911"/>
      <c r="AC77" s="911"/>
      <c r="AD77" s="911"/>
      <c r="AE77" s="912"/>
      <c r="AF77" s="913"/>
      <c r="AG77" s="911"/>
      <c r="AH77" s="911"/>
      <c r="AI77" s="911"/>
      <c r="AJ77" s="912"/>
      <c r="AK77" s="913"/>
      <c r="AL77" s="911"/>
      <c r="AM77" s="911"/>
      <c r="AN77" s="911"/>
      <c r="AO77" s="912"/>
      <c r="AP77" s="907"/>
      <c r="AQ77" s="907"/>
      <c r="AR77" s="907"/>
      <c r="AS77" s="907"/>
      <c r="AT77" s="907"/>
      <c r="AU77" s="907"/>
      <c r="AV77" s="907"/>
      <c r="AW77" s="907"/>
      <c r="AX77" s="907"/>
      <c r="AY77" s="907"/>
      <c r="AZ77" s="908"/>
      <c r="BA77" s="908"/>
      <c r="BB77" s="908"/>
      <c r="BC77" s="908"/>
      <c r="BD77" s="909"/>
      <c r="BE77" s="61"/>
      <c r="BF77" s="61"/>
      <c r="BG77" s="61"/>
      <c r="BH77" s="61"/>
      <c r="BI77" s="61"/>
      <c r="BJ77" s="61"/>
      <c r="BK77" s="61"/>
      <c r="BL77" s="61"/>
      <c r="BM77" s="61"/>
      <c r="BN77" s="61"/>
      <c r="BO77" s="61"/>
      <c r="BP77" s="61"/>
      <c r="BQ77" s="58">
        <v>71</v>
      </c>
      <c r="BR77" s="87"/>
      <c r="BS77" s="874"/>
      <c r="BT77" s="875"/>
      <c r="BU77" s="875"/>
      <c r="BV77" s="875"/>
      <c r="BW77" s="875"/>
      <c r="BX77" s="875"/>
      <c r="BY77" s="875"/>
      <c r="BZ77" s="875"/>
      <c r="CA77" s="875"/>
      <c r="CB77" s="875"/>
      <c r="CC77" s="875"/>
      <c r="CD77" s="875"/>
      <c r="CE77" s="875"/>
      <c r="CF77" s="875"/>
      <c r="CG77" s="876"/>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80"/>
      <c r="EA77" s="53"/>
    </row>
    <row r="78" spans="1:131" s="50" customFormat="1" ht="26.25" customHeight="1" x14ac:dyDescent="0.15">
      <c r="A78" s="58">
        <v>11</v>
      </c>
      <c r="B78" s="903" t="s">
        <v>506</v>
      </c>
      <c r="C78" s="904"/>
      <c r="D78" s="904"/>
      <c r="E78" s="904"/>
      <c r="F78" s="904"/>
      <c r="G78" s="904"/>
      <c r="H78" s="904"/>
      <c r="I78" s="904"/>
      <c r="J78" s="904"/>
      <c r="K78" s="904"/>
      <c r="L78" s="904"/>
      <c r="M78" s="904"/>
      <c r="N78" s="904"/>
      <c r="O78" s="904"/>
      <c r="P78" s="905"/>
      <c r="Q78" s="906">
        <v>6977</v>
      </c>
      <c r="R78" s="907"/>
      <c r="S78" s="907"/>
      <c r="T78" s="907"/>
      <c r="U78" s="907"/>
      <c r="V78" s="907">
        <v>6240</v>
      </c>
      <c r="W78" s="907"/>
      <c r="X78" s="907"/>
      <c r="Y78" s="907"/>
      <c r="Z78" s="907"/>
      <c r="AA78" s="907">
        <v>737</v>
      </c>
      <c r="AB78" s="907"/>
      <c r="AC78" s="907"/>
      <c r="AD78" s="907"/>
      <c r="AE78" s="907"/>
      <c r="AF78" s="907">
        <v>737</v>
      </c>
      <c r="AG78" s="907"/>
      <c r="AH78" s="907"/>
      <c r="AI78" s="907"/>
      <c r="AJ78" s="907"/>
      <c r="AK78" s="907">
        <v>630</v>
      </c>
      <c r="AL78" s="907"/>
      <c r="AM78" s="907"/>
      <c r="AN78" s="907"/>
      <c r="AO78" s="907"/>
      <c r="AP78" s="907" t="s">
        <v>144</v>
      </c>
      <c r="AQ78" s="907"/>
      <c r="AR78" s="907"/>
      <c r="AS78" s="907"/>
      <c r="AT78" s="907"/>
      <c r="AU78" s="907" t="s">
        <v>144</v>
      </c>
      <c r="AV78" s="907"/>
      <c r="AW78" s="907"/>
      <c r="AX78" s="907"/>
      <c r="AY78" s="907"/>
      <c r="AZ78" s="908"/>
      <c r="BA78" s="908"/>
      <c r="BB78" s="908"/>
      <c r="BC78" s="908"/>
      <c r="BD78" s="909"/>
      <c r="BE78" s="61"/>
      <c r="BF78" s="61"/>
      <c r="BG78" s="61"/>
      <c r="BH78" s="61"/>
      <c r="BI78" s="61"/>
      <c r="BJ78" s="53"/>
      <c r="BK78" s="53"/>
      <c r="BL78" s="53"/>
      <c r="BM78" s="53"/>
      <c r="BN78" s="53"/>
      <c r="BO78" s="61"/>
      <c r="BP78" s="61"/>
      <c r="BQ78" s="58">
        <v>72</v>
      </c>
      <c r="BR78" s="87"/>
      <c r="BS78" s="874"/>
      <c r="BT78" s="875"/>
      <c r="BU78" s="875"/>
      <c r="BV78" s="875"/>
      <c r="BW78" s="875"/>
      <c r="BX78" s="875"/>
      <c r="BY78" s="875"/>
      <c r="BZ78" s="875"/>
      <c r="CA78" s="875"/>
      <c r="CB78" s="875"/>
      <c r="CC78" s="875"/>
      <c r="CD78" s="875"/>
      <c r="CE78" s="875"/>
      <c r="CF78" s="875"/>
      <c r="CG78" s="876"/>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80"/>
      <c r="EA78" s="53"/>
    </row>
    <row r="79" spans="1:131" s="50" customFormat="1" ht="26.25" customHeight="1" x14ac:dyDescent="0.15">
      <c r="A79" s="58">
        <v>12</v>
      </c>
      <c r="B79" s="903" t="s">
        <v>513</v>
      </c>
      <c r="C79" s="904"/>
      <c r="D79" s="904"/>
      <c r="E79" s="904"/>
      <c r="F79" s="904"/>
      <c r="G79" s="904"/>
      <c r="H79" s="904"/>
      <c r="I79" s="904"/>
      <c r="J79" s="904"/>
      <c r="K79" s="904"/>
      <c r="L79" s="904"/>
      <c r="M79" s="904"/>
      <c r="N79" s="904"/>
      <c r="O79" s="904"/>
      <c r="P79" s="905"/>
      <c r="Q79" s="906">
        <v>15</v>
      </c>
      <c r="R79" s="907"/>
      <c r="S79" s="907"/>
      <c r="T79" s="907"/>
      <c r="U79" s="907"/>
      <c r="V79" s="907">
        <v>13</v>
      </c>
      <c r="W79" s="907"/>
      <c r="X79" s="907"/>
      <c r="Y79" s="907"/>
      <c r="Z79" s="907"/>
      <c r="AA79" s="907">
        <v>2</v>
      </c>
      <c r="AB79" s="907"/>
      <c r="AC79" s="907"/>
      <c r="AD79" s="907"/>
      <c r="AE79" s="907"/>
      <c r="AF79" s="907">
        <v>2</v>
      </c>
      <c r="AG79" s="907"/>
      <c r="AH79" s="907"/>
      <c r="AI79" s="907"/>
      <c r="AJ79" s="907"/>
      <c r="AK79" s="907">
        <v>9</v>
      </c>
      <c r="AL79" s="907"/>
      <c r="AM79" s="907"/>
      <c r="AN79" s="907"/>
      <c r="AO79" s="907"/>
      <c r="AP79" s="907" t="s">
        <v>144</v>
      </c>
      <c r="AQ79" s="907"/>
      <c r="AR79" s="907"/>
      <c r="AS79" s="907"/>
      <c r="AT79" s="907"/>
      <c r="AU79" s="907" t="s">
        <v>144</v>
      </c>
      <c r="AV79" s="907"/>
      <c r="AW79" s="907"/>
      <c r="AX79" s="907"/>
      <c r="AY79" s="907"/>
      <c r="AZ79" s="908"/>
      <c r="BA79" s="908"/>
      <c r="BB79" s="908"/>
      <c r="BC79" s="908"/>
      <c r="BD79" s="909"/>
      <c r="BE79" s="61"/>
      <c r="BF79" s="61"/>
      <c r="BG79" s="61"/>
      <c r="BH79" s="61"/>
      <c r="BI79" s="61"/>
      <c r="BJ79" s="53"/>
      <c r="BK79" s="53"/>
      <c r="BL79" s="53"/>
      <c r="BM79" s="53"/>
      <c r="BN79" s="53"/>
      <c r="BO79" s="61"/>
      <c r="BP79" s="61"/>
      <c r="BQ79" s="58">
        <v>73</v>
      </c>
      <c r="BR79" s="87"/>
      <c r="BS79" s="874"/>
      <c r="BT79" s="875"/>
      <c r="BU79" s="875"/>
      <c r="BV79" s="875"/>
      <c r="BW79" s="875"/>
      <c r="BX79" s="875"/>
      <c r="BY79" s="875"/>
      <c r="BZ79" s="875"/>
      <c r="CA79" s="875"/>
      <c r="CB79" s="875"/>
      <c r="CC79" s="875"/>
      <c r="CD79" s="875"/>
      <c r="CE79" s="875"/>
      <c r="CF79" s="875"/>
      <c r="CG79" s="876"/>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80"/>
      <c r="EA79" s="53"/>
    </row>
    <row r="80" spans="1:131" s="50" customFormat="1" ht="26.25" customHeight="1" x14ac:dyDescent="0.15">
      <c r="A80" s="58">
        <v>13</v>
      </c>
      <c r="B80" s="903" t="s">
        <v>496</v>
      </c>
      <c r="C80" s="904"/>
      <c r="D80" s="904"/>
      <c r="E80" s="904"/>
      <c r="F80" s="904"/>
      <c r="G80" s="904"/>
      <c r="H80" s="904"/>
      <c r="I80" s="904"/>
      <c r="J80" s="904"/>
      <c r="K80" s="904"/>
      <c r="L80" s="904"/>
      <c r="M80" s="904"/>
      <c r="N80" s="904"/>
      <c r="O80" s="904"/>
      <c r="P80" s="905"/>
      <c r="Q80" s="906">
        <v>65</v>
      </c>
      <c r="R80" s="907"/>
      <c r="S80" s="907"/>
      <c r="T80" s="907"/>
      <c r="U80" s="907"/>
      <c r="V80" s="907">
        <v>55</v>
      </c>
      <c r="W80" s="907"/>
      <c r="X80" s="907"/>
      <c r="Y80" s="907"/>
      <c r="Z80" s="907"/>
      <c r="AA80" s="907">
        <v>9</v>
      </c>
      <c r="AB80" s="907"/>
      <c r="AC80" s="907"/>
      <c r="AD80" s="907"/>
      <c r="AE80" s="907"/>
      <c r="AF80" s="907">
        <v>5</v>
      </c>
      <c r="AG80" s="907"/>
      <c r="AH80" s="907"/>
      <c r="AI80" s="907"/>
      <c r="AJ80" s="907"/>
      <c r="AK80" s="907">
        <v>17</v>
      </c>
      <c r="AL80" s="907"/>
      <c r="AM80" s="907"/>
      <c r="AN80" s="907"/>
      <c r="AO80" s="907"/>
      <c r="AP80" s="907" t="s">
        <v>144</v>
      </c>
      <c r="AQ80" s="907"/>
      <c r="AR80" s="907"/>
      <c r="AS80" s="907"/>
      <c r="AT80" s="907"/>
      <c r="AU80" s="907" t="s">
        <v>144</v>
      </c>
      <c r="AV80" s="907"/>
      <c r="AW80" s="907"/>
      <c r="AX80" s="907"/>
      <c r="AY80" s="907"/>
      <c r="AZ80" s="908"/>
      <c r="BA80" s="908"/>
      <c r="BB80" s="908"/>
      <c r="BC80" s="908"/>
      <c r="BD80" s="909"/>
      <c r="BE80" s="61"/>
      <c r="BF80" s="61"/>
      <c r="BG80" s="61"/>
      <c r="BH80" s="61"/>
      <c r="BI80" s="61"/>
      <c r="BJ80" s="61"/>
      <c r="BK80" s="61"/>
      <c r="BL80" s="61"/>
      <c r="BM80" s="61"/>
      <c r="BN80" s="61"/>
      <c r="BO80" s="61"/>
      <c r="BP80" s="61"/>
      <c r="BQ80" s="58">
        <v>74</v>
      </c>
      <c r="BR80" s="87"/>
      <c r="BS80" s="874"/>
      <c r="BT80" s="875"/>
      <c r="BU80" s="875"/>
      <c r="BV80" s="875"/>
      <c r="BW80" s="875"/>
      <c r="BX80" s="875"/>
      <c r="BY80" s="875"/>
      <c r="BZ80" s="875"/>
      <c r="CA80" s="875"/>
      <c r="CB80" s="875"/>
      <c r="CC80" s="875"/>
      <c r="CD80" s="875"/>
      <c r="CE80" s="875"/>
      <c r="CF80" s="875"/>
      <c r="CG80" s="876"/>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80"/>
      <c r="EA80" s="53"/>
    </row>
    <row r="81" spans="1:131" s="50" customFormat="1" ht="26.25" customHeight="1" x14ac:dyDescent="0.15">
      <c r="A81" s="58">
        <v>14</v>
      </c>
      <c r="B81" s="903" t="s">
        <v>261</v>
      </c>
      <c r="C81" s="904"/>
      <c r="D81" s="904"/>
      <c r="E81" s="904"/>
      <c r="F81" s="904"/>
      <c r="G81" s="904"/>
      <c r="H81" s="904"/>
      <c r="I81" s="904"/>
      <c r="J81" s="904"/>
      <c r="K81" s="904"/>
      <c r="L81" s="904"/>
      <c r="M81" s="904"/>
      <c r="N81" s="904"/>
      <c r="O81" s="904"/>
      <c r="P81" s="905"/>
      <c r="Q81" s="906">
        <v>0</v>
      </c>
      <c r="R81" s="907"/>
      <c r="S81" s="907"/>
      <c r="T81" s="907"/>
      <c r="U81" s="907"/>
      <c r="V81" s="907">
        <v>0</v>
      </c>
      <c r="W81" s="907"/>
      <c r="X81" s="907"/>
      <c r="Y81" s="907"/>
      <c r="Z81" s="907"/>
      <c r="AA81" s="907">
        <v>0</v>
      </c>
      <c r="AB81" s="907"/>
      <c r="AC81" s="907"/>
      <c r="AD81" s="907"/>
      <c r="AE81" s="907"/>
      <c r="AF81" s="907">
        <v>0</v>
      </c>
      <c r="AG81" s="907"/>
      <c r="AH81" s="907"/>
      <c r="AI81" s="907"/>
      <c r="AJ81" s="907"/>
      <c r="AK81" s="907" t="s">
        <v>144</v>
      </c>
      <c r="AL81" s="907"/>
      <c r="AM81" s="907"/>
      <c r="AN81" s="907"/>
      <c r="AO81" s="907"/>
      <c r="AP81" s="907" t="s">
        <v>144</v>
      </c>
      <c r="AQ81" s="907"/>
      <c r="AR81" s="907"/>
      <c r="AS81" s="907"/>
      <c r="AT81" s="907"/>
      <c r="AU81" s="907" t="s">
        <v>144</v>
      </c>
      <c r="AV81" s="907"/>
      <c r="AW81" s="907"/>
      <c r="AX81" s="907"/>
      <c r="AY81" s="907"/>
      <c r="AZ81" s="908"/>
      <c r="BA81" s="908"/>
      <c r="BB81" s="908"/>
      <c r="BC81" s="908"/>
      <c r="BD81" s="909"/>
      <c r="BE81" s="61"/>
      <c r="BF81" s="61"/>
      <c r="BG81" s="61"/>
      <c r="BH81" s="61"/>
      <c r="BI81" s="61"/>
      <c r="BJ81" s="61"/>
      <c r="BK81" s="61"/>
      <c r="BL81" s="61"/>
      <c r="BM81" s="61"/>
      <c r="BN81" s="61"/>
      <c r="BO81" s="61"/>
      <c r="BP81" s="61"/>
      <c r="BQ81" s="58">
        <v>75</v>
      </c>
      <c r="BR81" s="87"/>
      <c r="BS81" s="874"/>
      <c r="BT81" s="875"/>
      <c r="BU81" s="875"/>
      <c r="BV81" s="875"/>
      <c r="BW81" s="875"/>
      <c r="BX81" s="875"/>
      <c r="BY81" s="875"/>
      <c r="BZ81" s="875"/>
      <c r="CA81" s="875"/>
      <c r="CB81" s="875"/>
      <c r="CC81" s="875"/>
      <c r="CD81" s="875"/>
      <c r="CE81" s="875"/>
      <c r="CF81" s="875"/>
      <c r="CG81" s="876"/>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80"/>
      <c r="EA81" s="53"/>
    </row>
    <row r="82" spans="1:131" s="50" customFormat="1" ht="26.25" customHeight="1" x14ac:dyDescent="0.15">
      <c r="A82" s="58">
        <v>15</v>
      </c>
      <c r="B82" s="903" t="s">
        <v>455</v>
      </c>
      <c r="C82" s="904"/>
      <c r="D82" s="904"/>
      <c r="E82" s="904"/>
      <c r="F82" s="904"/>
      <c r="G82" s="904"/>
      <c r="H82" s="904"/>
      <c r="I82" s="904"/>
      <c r="J82" s="904"/>
      <c r="K82" s="904"/>
      <c r="L82" s="904"/>
      <c r="M82" s="904"/>
      <c r="N82" s="904"/>
      <c r="O82" s="904"/>
      <c r="P82" s="905"/>
      <c r="Q82" s="906">
        <v>193</v>
      </c>
      <c r="R82" s="907"/>
      <c r="S82" s="907"/>
      <c r="T82" s="907"/>
      <c r="U82" s="907"/>
      <c r="V82" s="907">
        <v>181</v>
      </c>
      <c r="W82" s="907"/>
      <c r="X82" s="907"/>
      <c r="Y82" s="907"/>
      <c r="Z82" s="907"/>
      <c r="AA82" s="907">
        <v>12</v>
      </c>
      <c r="AB82" s="907"/>
      <c r="AC82" s="907"/>
      <c r="AD82" s="907"/>
      <c r="AE82" s="907"/>
      <c r="AF82" s="907">
        <v>12</v>
      </c>
      <c r="AG82" s="907"/>
      <c r="AH82" s="907"/>
      <c r="AI82" s="907"/>
      <c r="AJ82" s="907"/>
      <c r="AK82" s="907" t="s">
        <v>144</v>
      </c>
      <c r="AL82" s="907"/>
      <c r="AM82" s="907"/>
      <c r="AN82" s="907"/>
      <c r="AO82" s="907"/>
      <c r="AP82" s="907" t="s">
        <v>144</v>
      </c>
      <c r="AQ82" s="907"/>
      <c r="AR82" s="907"/>
      <c r="AS82" s="907"/>
      <c r="AT82" s="907"/>
      <c r="AU82" s="907" t="s">
        <v>144</v>
      </c>
      <c r="AV82" s="907"/>
      <c r="AW82" s="907"/>
      <c r="AX82" s="907"/>
      <c r="AY82" s="907"/>
      <c r="AZ82" s="908"/>
      <c r="BA82" s="908"/>
      <c r="BB82" s="908"/>
      <c r="BC82" s="908"/>
      <c r="BD82" s="909"/>
      <c r="BE82" s="61"/>
      <c r="BF82" s="61"/>
      <c r="BG82" s="61"/>
      <c r="BH82" s="61"/>
      <c r="BI82" s="61"/>
      <c r="BJ82" s="61"/>
      <c r="BK82" s="61"/>
      <c r="BL82" s="61"/>
      <c r="BM82" s="61"/>
      <c r="BN82" s="61"/>
      <c r="BO82" s="61"/>
      <c r="BP82" s="61"/>
      <c r="BQ82" s="58">
        <v>76</v>
      </c>
      <c r="BR82" s="87"/>
      <c r="BS82" s="874"/>
      <c r="BT82" s="875"/>
      <c r="BU82" s="875"/>
      <c r="BV82" s="875"/>
      <c r="BW82" s="875"/>
      <c r="BX82" s="875"/>
      <c r="BY82" s="875"/>
      <c r="BZ82" s="875"/>
      <c r="CA82" s="875"/>
      <c r="CB82" s="875"/>
      <c r="CC82" s="875"/>
      <c r="CD82" s="875"/>
      <c r="CE82" s="875"/>
      <c r="CF82" s="875"/>
      <c r="CG82" s="876"/>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80"/>
      <c r="EA82" s="53"/>
    </row>
    <row r="83" spans="1:131" s="50" customFormat="1" ht="26.25" customHeight="1" x14ac:dyDescent="0.15">
      <c r="A83" s="58">
        <v>16</v>
      </c>
      <c r="B83" s="903"/>
      <c r="C83" s="904"/>
      <c r="D83" s="904"/>
      <c r="E83" s="904"/>
      <c r="F83" s="904"/>
      <c r="G83" s="904"/>
      <c r="H83" s="904"/>
      <c r="I83" s="904"/>
      <c r="J83" s="904"/>
      <c r="K83" s="904"/>
      <c r="L83" s="904"/>
      <c r="M83" s="904"/>
      <c r="N83" s="904"/>
      <c r="O83" s="904"/>
      <c r="P83" s="905"/>
      <c r="Q83" s="906"/>
      <c r="R83" s="907"/>
      <c r="S83" s="907"/>
      <c r="T83" s="907"/>
      <c r="U83" s="907"/>
      <c r="V83" s="907"/>
      <c r="W83" s="907"/>
      <c r="X83" s="907"/>
      <c r="Y83" s="907"/>
      <c r="Z83" s="907"/>
      <c r="AA83" s="907"/>
      <c r="AB83" s="907"/>
      <c r="AC83" s="907"/>
      <c r="AD83" s="907"/>
      <c r="AE83" s="907"/>
      <c r="AF83" s="907"/>
      <c r="AG83" s="907"/>
      <c r="AH83" s="907"/>
      <c r="AI83" s="907"/>
      <c r="AJ83" s="907"/>
      <c r="AK83" s="907"/>
      <c r="AL83" s="907"/>
      <c r="AM83" s="907"/>
      <c r="AN83" s="907"/>
      <c r="AO83" s="907"/>
      <c r="AP83" s="907"/>
      <c r="AQ83" s="907"/>
      <c r="AR83" s="907"/>
      <c r="AS83" s="907"/>
      <c r="AT83" s="907"/>
      <c r="AU83" s="907"/>
      <c r="AV83" s="907"/>
      <c r="AW83" s="907"/>
      <c r="AX83" s="907"/>
      <c r="AY83" s="907"/>
      <c r="AZ83" s="908"/>
      <c r="BA83" s="908"/>
      <c r="BB83" s="908"/>
      <c r="BC83" s="908"/>
      <c r="BD83" s="909"/>
      <c r="BE83" s="61"/>
      <c r="BF83" s="61"/>
      <c r="BG83" s="61"/>
      <c r="BH83" s="61"/>
      <c r="BI83" s="61"/>
      <c r="BJ83" s="61"/>
      <c r="BK83" s="61"/>
      <c r="BL83" s="61"/>
      <c r="BM83" s="61"/>
      <c r="BN83" s="61"/>
      <c r="BO83" s="61"/>
      <c r="BP83" s="61"/>
      <c r="BQ83" s="58">
        <v>77</v>
      </c>
      <c r="BR83" s="87"/>
      <c r="BS83" s="874"/>
      <c r="BT83" s="875"/>
      <c r="BU83" s="875"/>
      <c r="BV83" s="875"/>
      <c r="BW83" s="875"/>
      <c r="BX83" s="875"/>
      <c r="BY83" s="875"/>
      <c r="BZ83" s="875"/>
      <c r="CA83" s="875"/>
      <c r="CB83" s="875"/>
      <c r="CC83" s="875"/>
      <c r="CD83" s="875"/>
      <c r="CE83" s="875"/>
      <c r="CF83" s="875"/>
      <c r="CG83" s="876"/>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80"/>
      <c r="EA83" s="53"/>
    </row>
    <row r="84" spans="1:131" s="50" customFormat="1" ht="26.25" customHeight="1" x14ac:dyDescent="0.15">
      <c r="A84" s="58">
        <v>17</v>
      </c>
      <c r="B84" s="903"/>
      <c r="C84" s="904"/>
      <c r="D84" s="904"/>
      <c r="E84" s="904"/>
      <c r="F84" s="904"/>
      <c r="G84" s="904"/>
      <c r="H84" s="904"/>
      <c r="I84" s="904"/>
      <c r="J84" s="904"/>
      <c r="K84" s="904"/>
      <c r="L84" s="904"/>
      <c r="M84" s="904"/>
      <c r="N84" s="904"/>
      <c r="O84" s="904"/>
      <c r="P84" s="905"/>
      <c r="Q84" s="906"/>
      <c r="R84" s="907"/>
      <c r="S84" s="907"/>
      <c r="T84" s="907"/>
      <c r="U84" s="907"/>
      <c r="V84" s="907"/>
      <c r="W84" s="907"/>
      <c r="X84" s="907"/>
      <c r="Y84" s="907"/>
      <c r="Z84" s="907"/>
      <c r="AA84" s="907"/>
      <c r="AB84" s="907"/>
      <c r="AC84" s="907"/>
      <c r="AD84" s="907"/>
      <c r="AE84" s="907"/>
      <c r="AF84" s="907"/>
      <c r="AG84" s="907"/>
      <c r="AH84" s="907"/>
      <c r="AI84" s="907"/>
      <c r="AJ84" s="907"/>
      <c r="AK84" s="907"/>
      <c r="AL84" s="907"/>
      <c r="AM84" s="907"/>
      <c r="AN84" s="907"/>
      <c r="AO84" s="907"/>
      <c r="AP84" s="907"/>
      <c r="AQ84" s="907"/>
      <c r="AR84" s="907"/>
      <c r="AS84" s="907"/>
      <c r="AT84" s="907"/>
      <c r="AU84" s="907"/>
      <c r="AV84" s="907"/>
      <c r="AW84" s="907"/>
      <c r="AX84" s="907"/>
      <c r="AY84" s="907"/>
      <c r="AZ84" s="908"/>
      <c r="BA84" s="908"/>
      <c r="BB84" s="908"/>
      <c r="BC84" s="908"/>
      <c r="BD84" s="909"/>
      <c r="BE84" s="61"/>
      <c r="BF84" s="61"/>
      <c r="BG84" s="61"/>
      <c r="BH84" s="61"/>
      <c r="BI84" s="61"/>
      <c r="BJ84" s="61"/>
      <c r="BK84" s="61"/>
      <c r="BL84" s="61"/>
      <c r="BM84" s="61"/>
      <c r="BN84" s="61"/>
      <c r="BO84" s="61"/>
      <c r="BP84" s="61"/>
      <c r="BQ84" s="58">
        <v>78</v>
      </c>
      <c r="BR84" s="87"/>
      <c r="BS84" s="874"/>
      <c r="BT84" s="875"/>
      <c r="BU84" s="875"/>
      <c r="BV84" s="875"/>
      <c r="BW84" s="875"/>
      <c r="BX84" s="875"/>
      <c r="BY84" s="875"/>
      <c r="BZ84" s="875"/>
      <c r="CA84" s="875"/>
      <c r="CB84" s="875"/>
      <c r="CC84" s="875"/>
      <c r="CD84" s="875"/>
      <c r="CE84" s="875"/>
      <c r="CF84" s="875"/>
      <c r="CG84" s="876"/>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80"/>
      <c r="EA84" s="53"/>
    </row>
    <row r="85" spans="1:131" s="50" customFormat="1" ht="26.25" customHeight="1" x14ac:dyDescent="0.15">
      <c r="A85" s="58">
        <v>18</v>
      </c>
      <c r="B85" s="903"/>
      <c r="C85" s="904"/>
      <c r="D85" s="904"/>
      <c r="E85" s="904"/>
      <c r="F85" s="904"/>
      <c r="G85" s="904"/>
      <c r="H85" s="904"/>
      <c r="I85" s="904"/>
      <c r="J85" s="904"/>
      <c r="K85" s="904"/>
      <c r="L85" s="904"/>
      <c r="M85" s="904"/>
      <c r="N85" s="904"/>
      <c r="O85" s="904"/>
      <c r="P85" s="905"/>
      <c r="Q85" s="906"/>
      <c r="R85" s="907"/>
      <c r="S85" s="907"/>
      <c r="T85" s="907"/>
      <c r="U85" s="907"/>
      <c r="V85" s="907"/>
      <c r="W85" s="907"/>
      <c r="X85" s="907"/>
      <c r="Y85" s="907"/>
      <c r="Z85" s="907"/>
      <c r="AA85" s="907"/>
      <c r="AB85" s="907"/>
      <c r="AC85" s="907"/>
      <c r="AD85" s="907"/>
      <c r="AE85" s="907"/>
      <c r="AF85" s="907"/>
      <c r="AG85" s="907"/>
      <c r="AH85" s="907"/>
      <c r="AI85" s="907"/>
      <c r="AJ85" s="907"/>
      <c r="AK85" s="907"/>
      <c r="AL85" s="907"/>
      <c r="AM85" s="907"/>
      <c r="AN85" s="907"/>
      <c r="AO85" s="907"/>
      <c r="AP85" s="907"/>
      <c r="AQ85" s="907"/>
      <c r="AR85" s="907"/>
      <c r="AS85" s="907"/>
      <c r="AT85" s="907"/>
      <c r="AU85" s="907"/>
      <c r="AV85" s="907"/>
      <c r="AW85" s="907"/>
      <c r="AX85" s="907"/>
      <c r="AY85" s="907"/>
      <c r="AZ85" s="908"/>
      <c r="BA85" s="908"/>
      <c r="BB85" s="908"/>
      <c r="BC85" s="908"/>
      <c r="BD85" s="909"/>
      <c r="BE85" s="61"/>
      <c r="BF85" s="61"/>
      <c r="BG85" s="61"/>
      <c r="BH85" s="61"/>
      <c r="BI85" s="61"/>
      <c r="BJ85" s="61"/>
      <c r="BK85" s="61"/>
      <c r="BL85" s="61"/>
      <c r="BM85" s="61"/>
      <c r="BN85" s="61"/>
      <c r="BO85" s="61"/>
      <c r="BP85" s="61"/>
      <c r="BQ85" s="58">
        <v>79</v>
      </c>
      <c r="BR85" s="87"/>
      <c r="BS85" s="874"/>
      <c r="BT85" s="875"/>
      <c r="BU85" s="875"/>
      <c r="BV85" s="875"/>
      <c r="BW85" s="875"/>
      <c r="BX85" s="875"/>
      <c r="BY85" s="875"/>
      <c r="BZ85" s="875"/>
      <c r="CA85" s="875"/>
      <c r="CB85" s="875"/>
      <c r="CC85" s="875"/>
      <c r="CD85" s="875"/>
      <c r="CE85" s="875"/>
      <c r="CF85" s="875"/>
      <c r="CG85" s="876"/>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80"/>
      <c r="EA85" s="53"/>
    </row>
    <row r="86" spans="1:131" s="50" customFormat="1" ht="26.25" customHeight="1" x14ac:dyDescent="0.15">
      <c r="A86" s="58">
        <v>19</v>
      </c>
      <c r="B86" s="903"/>
      <c r="C86" s="904"/>
      <c r="D86" s="904"/>
      <c r="E86" s="904"/>
      <c r="F86" s="904"/>
      <c r="G86" s="904"/>
      <c r="H86" s="904"/>
      <c r="I86" s="904"/>
      <c r="J86" s="904"/>
      <c r="K86" s="904"/>
      <c r="L86" s="904"/>
      <c r="M86" s="904"/>
      <c r="N86" s="904"/>
      <c r="O86" s="904"/>
      <c r="P86" s="905"/>
      <c r="Q86" s="906"/>
      <c r="R86" s="907"/>
      <c r="S86" s="907"/>
      <c r="T86" s="907"/>
      <c r="U86" s="907"/>
      <c r="V86" s="907"/>
      <c r="W86" s="907"/>
      <c r="X86" s="907"/>
      <c r="Y86" s="907"/>
      <c r="Z86" s="907"/>
      <c r="AA86" s="907"/>
      <c r="AB86" s="907"/>
      <c r="AC86" s="907"/>
      <c r="AD86" s="907"/>
      <c r="AE86" s="907"/>
      <c r="AF86" s="907"/>
      <c r="AG86" s="907"/>
      <c r="AH86" s="907"/>
      <c r="AI86" s="907"/>
      <c r="AJ86" s="907"/>
      <c r="AK86" s="907"/>
      <c r="AL86" s="907"/>
      <c r="AM86" s="907"/>
      <c r="AN86" s="907"/>
      <c r="AO86" s="907"/>
      <c r="AP86" s="907"/>
      <c r="AQ86" s="907"/>
      <c r="AR86" s="907"/>
      <c r="AS86" s="907"/>
      <c r="AT86" s="907"/>
      <c r="AU86" s="907"/>
      <c r="AV86" s="907"/>
      <c r="AW86" s="907"/>
      <c r="AX86" s="907"/>
      <c r="AY86" s="907"/>
      <c r="AZ86" s="908"/>
      <c r="BA86" s="908"/>
      <c r="BB86" s="908"/>
      <c r="BC86" s="908"/>
      <c r="BD86" s="909"/>
      <c r="BE86" s="61"/>
      <c r="BF86" s="61"/>
      <c r="BG86" s="61"/>
      <c r="BH86" s="61"/>
      <c r="BI86" s="61"/>
      <c r="BJ86" s="61"/>
      <c r="BK86" s="61"/>
      <c r="BL86" s="61"/>
      <c r="BM86" s="61"/>
      <c r="BN86" s="61"/>
      <c r="BO86" s="61"/>
      <c r="BP86" s="61"/>
      <c r="BQ86" s="58">
        <v>80</v>
      </c>
      <c r="BR86" s="87"/>
      <c r="BS86" s="874"/>
      <c r="BT86" s="875"/>
      <c r="BU86" s="875"/>
      <c r="BV86" s="875"/>
      <c r="BW86" s="875"/>
      <c r="BX86" s="875"/>
      <c r="BY86" s="875"/>
      <c r="BZ86" s="875"/>
      <c r="CA86" s="875"/>
      <c r="CB86" s="875"/>
      <c r="CC86" s="875"/>
      <c r="CD86" s="875"/>
      <c r="CE86" s="875"/>
      <c r="CF86" s="875"/>
      <c r="CG86" s="876"/>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80"/>
      <c r="EA86" s="53"/>
    </row>
    <row r="87" spans="1:131" s="50" customFormat="1" ht="26.25" customHeight="1" x14ac:dyDescent="0.15">
      <c r="A87" s="63">
        <v>20</v>
      </c>
      <c r="B87" s="896"/>
      <c r="C87" s="897"/>
      <c r="D87" s="897"/>
      <c r="E87" s="897"/>
      <c r="F87" s="897"/>
      <c r="G87" s="897"/>
      <c r="H87" s="897"/>
      <c r="I87" s="897"/>
      <c r="J87" s="897"/>
      <c r="K87" s="897"/>
      <c r="L87" s="897"/>
      <c r="M87" s="897"/>
      <c r="N87" s="897"/>
      <c r="O87" s="897"/>
      <c r="P87" s="898"/>
      <c r="Q87" s="899"/>
      <c r="R87" s="900"/>
      <c r="S87" s="900"/>
      <c r="T87" s="900"/>
      <c r="U87" s="900"/>
      <c r="V87" s="900"/>
      <c r="W87" s="900"/>
      <c r="X87" s="900"/>
      <c r="Y87" s="900"/>
      <c r="Z87" s="900"/>
      <c r="AA87" s="900"/>
      <c r="AB87" s="900"/>
      <c r="AC87" s="900"/>
      <c r="AD87" s="900"/>
      <c r="AE87" s="900"/>
      <c r="AF87" s="900"/>
      <c r="AG87" s="900"/>
      <c r="AH87" s="900"/>
      <c r="AI87" s="900"/>
      <c r="AJ87" s="900"/>
      <c r="AK87" s="900"/>
      <c r="AL87" s="900"/>
      <c r="AM87" s="900"/>
      <c r="AN87" s="900"/>
      <c r="AO87" s="900"/>
      <c r="AP87" s="900"/>
      <c r="AQ87" s="900"/>
      <c r="AR87" s="900"/>
      <c r="AS87" s="900"/>
      <c r="AT87" s="900"/>
      <c r="AU87" s="900"/>
      <c r="AV87" s="900"/>
      <c r="AW87" s="900"/>
      <c r="AX87" s="900"/>
      <c r="AY87" s="900"/>
      <c r="AZ87" s="901"/>
      <c r="BA87" s="901"/>
      <c r="BB87" s="901"/>
      <c r="BC87" s="901"/>
      <c r="BD87" s="902"/>
      <c r="BE87" s="61"/>
      <c r="BF87" s="61"/>
      <c r="BG87" s="61"/>
      <c r="BH87" s="61"/>
      <c r="BI87" s="61"/>
      <c r="BJ87" s="61"/>
      <c r="BK87" s="61"/>
      <c r="BL87" s="61"/>
      <c r="BM87" s="61"/>
      <c r="BN87" s="61"/>
      <c r="BO87" s="61"/>
      <c r="BP87" s="61"/>
      <c r="BQ87" s="58">
        <v>81</v>
      </c>
      <c r="BR87" s="87"/>
      <c r="BS87" s="874"/>
      <c r="BT87" s="875"/>
      <c r="BU87" s="875"/>
      <c r="BV87" s="875"/>
      <c r="BW87" s="875"/>
      <c r="BX87" s="875"/>
      <c r="BY87" s="875"/>
      <c r="BZ87" s="875"/>
      <c r="CA87" s="875"/>
      <c r="CB87" s="875"/>
      <c r="CC87" s="875"/>
      <c r="CD87" s="875"/>
      <c r="CE87" s="875"/>
      <c r="CF87" s="875"/>
      <c r="CG87" s="876"/>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80"/>
      <c r="EA87" s="53"/>
    </row>
    <row r="88" spans="1:131" s="50" customFormat="1" ht="26.25" customHeight="1" x14ac:dyDescent="0.15">
      <c r="A88" s="59" t="s">
        <v>416</v>
      </c>
      <c r="B88" s="881" t="s">
        <v>432</v>
      </c>
      <c r="C88" s="882"/>
      <c r="D88" s="882"/>
      <c r="E88" s="882"/>
      <c r="F88" s="882"/>
      <c r="G88" s="882"/>
      <c r="H88" s="882"/>
      <c r="I88" s="882"/>
      <c r="J88" s="882"/>
      <c r="K88" s="882"/>
      <c r="L88" s="882"/>
      <c r="M88" s="882"/>
      <c r="N88" s="882"/>
      <c r="O88" s="882"/>
      <c r="P88" s="883"/>
      <c r="Q88" s="891"/>
      <c r="R88" s="892"/>
      <c r="S88" s="892"/>
      <c r="T88" s="892"/>
      <c r="U88" s="892"/>
      <c r="V88" s="892"/>
      <c r="W88" s="892"/>
      <c r="X88" s="892"/>
      <c r="Y88" s="892"/>
      <c r="Z88" s="892"/>
      <c r="AA88" s="892"/>
      <c r="AB88" s="892"/>
      <c r="AC88" s="892"/>
      <c r="AD88" s="892"/>
      <c r="AE88" s="892"/>
      <c r="AF88" s="893">
        <v>14122</v>
      </c>
      <c r="AG88" s="893"/>
      <c r="AH88" s="893"/>
      <c r="AI88" s="893"/>
      <c r="AJ88" s="893"/>
      <c r="AK88" s="892"/>
      <c r="AL88" s="892"/>
      <c r="AM88" s="892"/>
      <c r="AN88" s="892"/>
      <c r="AO88" s="892"/>
      <c r="AP88" s="893" t="s">
        <v>144</v>
      </c>
      <c r="AQ88" s="893"/>
      <c r="AR88" s="893"/>
      <c r="AS88" s="893"/>
      <c r="AT88" s="893"/>
      <c r="AU88" s="893" t="s">
        <v>144</v>
      </c>
      <c r="AV88" s="893"/>
      <c r="AW88" s="893"/>
      <c r="AX88" s="893"/>
      <c r="AY88" s="893"/>
      <c r="AZ88" s="894"/>
      <c r="BA88" s="894"/>
      <c r="BB88" s="894"/>
      <c r="BC88" s="894"/>
      <c r="BD88" s="895"/>
      <c r="BE88" s="61"/>
      <c r="BF88" s="61"/>
      <c r="BG88" s="61"/>
      <c r="BH88" s="61"/>
      <c r="BI88" s="61"/>
      <c r="BJ88" s="61"/>
      <c r="BK88" s="61"/>
      <c r="BL88" s="61"/>
      <c r="BM88" s="61"/>
      <c r="BN88" s="61"/>
      <c r="BO88" s="61"/>
      <c r="BP88" s="61"/>
      <c r="BQ88" s="58">
        <v>82</v>
      </c>
      <c r="BR88" s="87"/>
      <c r="BS88" s="874"/>
      <c r="BT88" s="875"/>
      <c r="BU88" s="875"/>
      <c r="BV88" s="875"/>
      <c r="BW88" s="875"/>
      <c r="BX88" s="875"/>
      <c r="BY88" s="875"/>
      <c r="BZ88" s="875"/>
      <c r="CA88" s="875"/>
      <c r="CB88" s="875"/>
      <c r="CC88" s="875"/>
      <c r="CD88" s="875"/>
      <c r="CE88" s="875"/>
      <c r="CF88" s="875"/>
      <c r="CG88" s="876"/>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80"/>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74"/>
      <c r="BT89" s="875"/>
      <c r="BU89" s="875"/>
      <c r="BV89" s="875"/>
      <c r="BW89" s="875"/>
      <c r="BX89" s="875"/>
      <c r="BY89" s="875"/>
      <c r="BZ89" s="875"/>
      <c r="CA89" s="875"/>
      <c r="CB89" s="875"/>
      <c r="CC89" s="875"/>
      <c r="CD89" s="875"/>
      <c r="CE89" s="875"/>
      <c r="CF89" s="875"/>
      <c r="CG89" s="876"/>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80"/>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74"/>
      <c r="BT90" s="875"/>
      <c r="BU90" s="875"/>
      <c r="BV90" s="875"/>
      <c r="BW90" s="875"/>
      <c r="BX90" s="875"/>
      <c r="BY90" s="875"/>
      <c r="BZ90" s="875"/>
      <c r="CA90" s="875"/>
      <c r="CB90" s="875"/>
      <c r="CC90" s="875"/>
      <c r="CD90" s="875"/>
      <c r="CE90" s="875"/>
      <c r="CF90" s="875"/>
      <c r="CG90" s="876"/>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80"/>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74"/>
      <c r="BT91" s="875"/>
      <c r="BU91" s="875"/>
      <c r="BV91" s="875"/>
      <c r="BW91" s="875"/>
      <c r="BX91" s="875"/>
      <c r="BY91" s="875"/>
      <c r="BZ91" s="875"/>
      <c r="CA91" s="875"/>
      <c r="CB91" s="875"/>
      <c r="CC91" s="875"/>
      <c r="CD91" s="875"/>
      <c r="CE91" s="875"/>
      <c r="CF91" s="875"/>
      <c r="CG91" s="876"/>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80"/>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74"/>
      <c r="BT92" s="875"/>
      <c r="BU92" s="875"/>
      <c r="BV92" s="875"/>
      <c r="BW92" s="875"/>
      <c r="BX92" s="875"/>
      <c r="BY92" s="875"/>
      <c r="BZ92" s="875"/>
      <c r="CA92" s="875"/>
      <c r="CB92" s="875"/>
      <c r="CC92" s="875"/>
      <c r="CD92" s="875"/>
      <c r="CE92" s="875"/>
      <c r="CF92" s="875"/>
      <c r="CG92" s="876"/>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80"/>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74"/>
      <c r="BT93" s="875"/>
      <c r="BU93" s="875"/>
      <c r="BV93" s="875"/>
      <c r="BW93" s="875"/>
      <c r="BX93" s="875"/>
      <c r="BY93" s="875"/>
      <c r="BZ93" s="875"/>
      <c r="CA93" s="875"/>
      <c r="CB93" s="875"/>
      <c r="CC93" s="875"/>
      <c r="CD93" s="875"/>
      <c r="CE93" s="875"/>
      <c r="CF93" s="875"/>
      <c r="CG93" s="876"/>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80"/>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74"/>
      <c r="BT94" s="875"/>
      <c r="BU94" s="875"/>
      <c r="BV94" s="875"/>
      <c r="BW94" s="875"/>
      <c r="BX94" s="875"/>
      <c r="BY94" s="875"/>
      <c r="BZ94" s="875"/>
      <c r="CA94" s="875"/>
      <c r="CB94" s="875"/>
      <c r="CC94" s="875"/>
      <c r="CD94" s="875"/>
      <c r="CE94" s="875"/>
      <c r="CF94" s="875"/>
      <c r="CG94" s="876"/>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80"/>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74"/>
      <c r="BT95" s="875"/>
      <c r="BU95" s="875"/>
      <c r="BV95" s="875"/>
      <c r="BW95" s="875"/>
      <c r="BX95" s="875"/>
      <c r="BY95" s="875"/>
      <c r="BZ95" s="875"/>
      <c r="CA95" s="875"/>
      <c r="CB95" s="875"/>
      <c r="CC95" s="875"/>
      <c r="CD95" s="875"/>
      <c r="CE95" s="875"/>
      <c r="CF95" s="875"/>
      <c r="CG95" s="876"/>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80"/>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74"/>
      <c r="BT96" s="875"/>
      <c r="BU96" s="875"/>
      <c r="BV96" s="875"/>
      <c r="BW96" s="875"/>
      <c r="BX96" s="875"/>
      <c r="BY96" s="875"/>
      <c r="BZ96" s="875"/>
      <c r="CA96" s="875"/>
      <c r="CB96" s="875"/>
      <c r="CC96" s="875"/>
      <c r="CD96" s="875"/>
      <c r="CE96" s="875"/>
      <c r="CF96" s="875"/>
      <c r="CG96" s="876"/>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80"/>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74"/>
      <c r="BT97" s="875"/>
      <c r="BU97" s="875"/>
      <c r="BV97" s="875"/>
      <c r="BW97" s="875"/>
      <c r="BX97" s="875"/>
      <c r="BY97" s="875"/>
      <c r="BZ97" s="875"/>
      <c r="CA97" s="875"/>
      <c r="CB97" s="875"/>
      <c r="CC97" s="875"/>
      <c r="CD97" s="875"/>
      <c r="CE97" s="875"/>
      <c r="CF97" s="875"/>
      <c r="CG97" s="876"/>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80"/>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74"/>
      <c r="BT98" s="875"/>
      <c r="BU98" s="875"/>
      <c r="BV98" s="875"/>
      <c r="BW98" s="875"/>
      <c r="BX98" s="875"/>
      <c r="BY98" s="875"/>
      <c r="BZ98" s="875"/>
      <c r="CA98" s="875"/>
      <c r="CB98" s="875"/>
      <c r="CC98" s="875"/>
      <c r="CD98" s="875"/>
      <c r="CE98" s="875"/>
      <c r="CF98" s="875"/>
      <c r="CG98" s="876"/>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80"/>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74"/>
      <c r="BT99" s="875"/>
      <c r="BU99" s="875"/>
      <c r="BV99" s="875"/>
      <c r="BW99" s="875"/>
      <c r="BX99" s="875"/>
      <c r="BY99" s="875"/>
      <c r="BZ99" s="875"/>
      <c r="CA99" s="875"/>
      <c r="CB99" s="875"/>
      <c r="CC99" s="875"/>
      <c r="CD99" s="875"/>
      <c r="CE99" s="875"/>
      <c r="CF99" s="875"/>
      <c r="CG99" s="876"/>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80"/>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74"/>
      <c r="BT100" s="875"/>
      <c r="BU100" s="875"/>
      <c r="BV100" s="875"/>
      <c r="BW100" s="875"/>
      <c r="BX100" s="875"/>
      <c r="BY100" s="875"/>
      <c r="BZ100" s="875"/>
      <c r="CA100" s="875"/>
      <c r="CB100" s="875"/>
      <c r="CC100" s="875"/>
      <c r="CD100" s="875"/>
      <c r="CE100" s="875"/>
      <c r="CF100" s="875"/>
      <c r="CG100" s="876"/>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80"/>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74"/>
      <c r="BT101" s="875"/>
      <c r="BU101" s="875"/>
      <c r="BV101" s="875"/>
      <c r="BW101" s="875"/>
      <c r="BX101" s="875"/>
      <c r="BY101" s="875"/>
      <c r="BZ101" s="875"/>
      <c r="CA101" s="875"/>
      <c r="CB101" s="875"/>
      <c r="CC101" s="875"/>
      <c r="CD101" s="875"/>
      <c r="CE101" s="875"/>
      <c r="CF101" s="875"/>
      <c r="CG101" s="876"/>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80"/>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416</v>
      </c>
      <c r="BR102" s="881" t="s">
        <v>434</v>
      </c>
      <c r="BS102" s="882"/>
      <c r="BT102" s="882"/>
      <c r="BU102" s="882"/>
      <c r="BV102" s="882"/>
      <c r="BW102" s="882"/>
      <c r="BX102" s="882"/>
      <c r="BY102" s="882"/>
      <c r="BZ102" s="882"/>
      <c r="CA102" s="882"/>
      <c r="CB102" s="882"/>
      <c r="CC102" s="882"/>
      <c r="CD102" s="882"/>
      <c r="CE102" s="882"/>
      <c r="CF102" s="882"/>
      <c r="CG102" s="883"/>
      <c r="CH102" s="884"/>
      <c r="CI102" s="885"/>
      <c r="CJ102" s="885"/>
      <c r="CK102" s="885"/>
      <c r="CL102" s="886"/>
      <c r="CM102" s="884"/>
      <c r="CN102" s="885"/>
      <c r="CO102" s="885"/>
      <c r="CP102" s="885"/>
      <c r="CQ102" s="886"/>
      <c r="CR102" s="887">
        <v>6</v>
      </c>
      <c r="CS102" s="888"/>
      <c r="CT102" s="888"/>
      <c r="CU102" s="888"/>
      <c r="CV102" s="889"/>
      <c r="CW102" s="887">
        <v>4</v>
      </c>
      <c r="CX102" s="888"/>
      <c r="CY102" s="888"/>
      <c r="CZ102" s="888"/>
      <c r="DA102" s="889"/>
      <c r="DB102" s="887" t="s">
        <v>144</v>
      </c>
      <c r="DC102" s="888"/>
      <c r="DD102" s="888"/>
      <c r="DE102" s="888"/>
      <c r="DF102" s="889"/>
      <c r="DG102" s="887" t="s">
        <v>144</v>
      </c>
      <c r="DH102" s="888"/>
      <c r="DI102" s="888"/>
      <c r="DJ102" s="888"/>
      <c r="DK102" s="889"/>
      <c r="DL102" s="887" t="s">
        <v>144</v>
      </c>
      <c r="DM102" s="888"/>
      <c r="DN102" s="888"/>
      <c r="DO102" s="888"/>
      <c r="DP102" s="889"/>
      <c r="DQ102" s="887" t="s">
        <v>144</v>
      </c>
      <c r="DR102" s="888"/>
      <c r="DS102" s="888"/>
      <c r="DT102" s="888"/>
      <c r="DU102" s="889"/>
      <c r="DV102" s="881"/>
      <c r="DW102" s="882"/>
      <c r="DX102" s="882"/>
      <c r="DY102" s="882"/>
      <c r="DZ102" s="890"/>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68" t="s">
        <v>31</v>
      </c>
      <c r="BR103" s="868"/>
      <c r="BS103" s="868"/>
      <c r="BT103" s="868"/>
      <c r="BU103" s="868"/>
      <c r="BV103" s="868"/>
      <c r="BW103" s="868"/>
      <c r="BX103" s="868"/>
      <c r="BY103" s="868"/>
      <c r="BZ103" s="868"/>
      <c r="CA103" s="868"/>
      <c r="CB103" s="868"/>
      <c r="CC103" s="868"/>
      <c r="CD103" s="868"/>
      <c r="CE103" s="868"/>
      <c r="CF103" s="868"/>
      <c r="CG103" s="868"/>
      <c r="CH103" s="868"/>
      <c r="CI103" s="868"/>
      <c r="CJ103" s="868"/>
      <c r="CK103" s="868"/>
      <c r="CL103" s="868"/>
      <c r="CM103" s="868"/>
      <c r="CN103" s="868"/>
      <c r="CO103" s="868"/>
      <c r="CP103" s="868"/>
      <c r="CQ103" s="868"/>
      <c r="CR103" s="868"/>
      <c r="CS103" s="868"/>
      <c r="CT103" s="868"/>
      <c r="CU103" s="868"/>
      <c r="CV103" s="868"/>
      <c r="CW103" s="868"/>
      <c r="CX103" s="868"/>
      <c r="CY103" s="868"/>
      <c r="CZ103" s="868"/>
      <c r="DA103" s="868"/>
      <c r="DB103" s="868"/>
      <c r="DC103" s="868"/>
      <c r="DD103" s="868"/>
      <c r="DE103" s="868"/>
      <c r="DF103" s="868"/>
      <c r="DG103" s="868"/>
      <c r="DH103" s="868"/>
      <c r="DI103" s="868"/>
      <c r="DJ103" s="868"/>
      <c r="DK103" s="868"/>
      <c r="DL103" s="868"/>
      <c r="DM103" s="868"/>
      <c r="DN103" s="868"/>
      <c r="DO103" s="868"/>
      <c r="DP103" s="868"/>
      <c r="DQ103" s="868"/>
      <c r="DR103" s="868"/>
      <c r="DS103" s="868"/>
      <c r="DT103" s="868"/>
      <c r="DU103" s="868"/>
      <c r="DV103" s="868"/>
      <c r="DW103" s="868"/>
      <c r="DX103" s="868"/>
      <c r="DY103" s="868"/>
      <c r="DZ103" s="868"/>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69" t="s">
        <v>240</v>
      </c>
      <c r="BR104" s="869"/>
      <c r="BS104" s="869"/>
      <c r="BT104" s="869"/>
      <c r="BU104" s="869"/>
      <c r="BV104" s="869"/>
      <c r="BW104" s="869"/>
      <c r="BX104" s="869"/>
      <c r="BY104" s="869"/>
      <c r="BZ104" s="869"/>
      <c r="CA104" s="869"/>
      <c r="CB104" s="869"/>
      <c r="CC104" s="869"/>
      <c r="CD104" s="869"/>
      <c r="CE104" s="869"/>
      <c r="CF104" s="869"/>
      <c r="CG104" s="869"/>
      <c r="CH104" s="869"/>
      <c r="CI104" s="869"/>
      <c r="CJ104" s="869"/>
      <c r="CK104" s="869"/>
      <c r="CL104" s="869"/>
      <c r="CM104" s="869"/>
      <c r="CN104" s="869"/>
      <c r="CO104" s="869"/>
      <c r="CP104" s="869"/>
      <c r="CQ104" s="869"/>
      <c r="CR104" s="869"/>
      <c r="CS104" s="869"/>
      <c r="CT104" s="869"/>
      <c r="CU104" s="869"/>
      <c r="CV104" s="869"/>
      <c r="CW104" s="869"/>
      <c r="CX104" s="869"/>
      <c r="CY104" s="869"/>
      <c r="CZ104" s="869"/>
      <c r="DA104" s="869"/>
      <c r="DB104" s="869"/>
      <c r="DC104" s="869"/>
      <c r="DD104" s="869"/>
      <c r="DE104" s="869"/>
      <c r="DF104" s="869"/>
      <c r="DG104" s="869"/>
      <c r="DH104" s="869"/>
      <c r="DI104" s="869"/>
      <c r="DJ104" s="869"/>
      <c r="DK104" s="869"/>
      <c r="DL104" s="869"/>
      <c r="DM104" s="869"/>
      <c r="DN104" s="869"/>
      <c r="DO104" s="869"/>
      <c r="DP104" s="869"/>
      <c r="DQ104" s="869"/>
      <c r="DR104" s="869"/>
      <c r="DS104" s="869"/>
      <c r="DT104" s="869"/>
      <c r="DU104" s="869"/>
      <c r="DV104" s="869"/>
      <c r="DW104" s="869"/>
      <c r="DX104" s="869"/>
      <c r="DY104" s="869"/>
      <c r="DZ104" s="869"/>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268</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435</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870" t="s">
        <v>436</v>
      </c>
      <c r="B108" s="871"/>
      <c r="C108" s="871"/>
      <c r="D108" s="871"/>
      <c r="E108" s="871"/>
      <c r="F108" s="871"/>
      <c r="G108" s="871"/>
      <c r="H108" s="871"/>
      <c r="I108" s="871"/>
      <c r="J108" s="871"/>
      <c r="K108" s="871"/>
      <c r="L108" s="871"/>
      <c r="M108" s="871"/>
      <c r="N108" s="871"/>
      <c r="O108" s="871"/>
      <c r="P108" s="871"/>
      <c r="Q108" s="871"/>
      <c r="R108" s="871"/>
      <c r="S108" s="871"/>
      <c r="T108" s="871"/>
      <c r="U108" s="871"/>
      <c r="V108" s="871"/>
      <c r="W108" s="871"/>
      <c r="X108" s="871"/>
      <c r="Y108" s="871"/>
      <c r="Z108" s="871"/>
      <c r="AA108" s="871"/>
      <c r="AB108" s="871"/>
      <c r="AC108" s="871"/>
      <c r="AD108" s="871"/>
      <c r="AE108" s="871"/>
      <c r="AF108" s="871"/>
      <c r="AG108" s="871"/>
      <c r="AH108" s="871"/>
      <c r="AI108" s="871"/>
      <c r="AJ108" s="871"/>
      <c r="AK108" s="871"/>
      <c r="AL108" s="871"/>
      <c r="AM108" s="871"/>
      <c r="AN108" s="871"/>
      <c r="AO108" s="871"/>
      <c r="AP108" s="871"/>
      <c r="AQ108" s="871"/>
      <c r="AR108" s="871"/>
      <c r="AS108" s="871"/>
      <c r="AT108" s="872"/>
      <c r="AU108" s="870" t="s">
        <v>230</v>
      </c>
      <c r="AV108" s="871"/>
      <c r="AW108" s="871"/>
      <c r="AX108" s="871"/>
      <c r="AY108" s="871"/>
      <c r="AZ108" s="871"/>
      <c r="BA108" s="871"/>
      <c r="BB108" s="871"/>
      <c r="BC108" s="871"/>
      <c r="BD108" s="871"/>
      <c r="BE108" s="871"/>
      <c r="BF108" s="871"/>
      <c r="BG108" s="871"/>
      <c r="BH108" s="871"/>
      <c r="BI108" s="871"/>
      <c r="BJ108" s="871"/>
      <c r="BK108" s="871"/>
      <c r="BL108" s="871"/>
      <c r="BM108" s="871"/>
      <c r="BN108" s="871"/>
      <c r="BO108" s="871"/>
      <c r="BP108" s="871"/>
      <c r="BQ108" s="871"/>
      <c r="BR108" s="871"/>
      <c r="BS108" s="871"/>
      <c r="BT108" s="871"/>
      <c r="BU108" s="871"/>
      <c r="BV108" s="871"/>
      <c r="BW108" s="871"/>
      <c r="BX108" s="871"/>
      <c r="BY108" s="871"/>
      <c r="BZ108" s="871"/>
      <c r="CA108" s="871"/>
      <c r="CB108" s="871"/>
      <c r="CC108" s="871"/>
      <c r="CD108" s="871"/>
      <c r="CE108" s="871"/>
      <c r="CF108" s="871"/>
      <c r="CG108" s="871"/>
      <c r="CH108" s="871"/>
      <c r="CI108" s="871"/>
      <c r="CJ108" s="871"/>
      <c r="CK108" s="871"/>
      <c r="CL108" s="871"/>
      <c r="CM108" s="871"/>
      <c r="CN108" s="871"/>
      <c r="CO108" s="871"/>
      <c r="CP108" s="871"/>
      <c r="CQ108" s="871"/>
      <c r="CR108" s="871"/>
      <c r="CS108" s="871"/>
      <c r="CT108" s="871"/>
      <c r="CU108" s="871"/>
      <c r="CV108" s="871"/>
      <c r="CW108" s="871"/>
      <c r="CX108" s="871"/>
      <c r="CY108" s="871"/>
      <c r="CZ108" s="871"/>
      <c r="DA108" s="871"/>
      <c r="DB108" s="871"/>
      <c r="DC108" s="871"/>
      <c r="DD108" s="871"/>
      <c r="DE108" s="871"/>
      <c r="DF108" s="871"/>
      <c r="DG108" s="871"/>
      <c r="DH108" s="871"/>
      <c r="DI108" s="871"/>
      <c r="DJ108" s="871"/>
      <c r="DK108" s="871"/>
      <c r="DL108" s="871"/>
      <c r="DM108" s="871"/>
      <c r="DN108" s="871"/>
      <c r="DO108" s="871"/>
      <c r="DP108" s="871"/>
      <c r="DQ108" s="871"/>
      <c r="DR108" s="871"/>
      <c r="DS108" s="871"/>
      <c r="DT108" s="871"/>
      <c r="DU108" s="871"/>
      <c r="DV108" s="871"/>
      <c r="DW108" s="871"/>
      <c r="DX108" s="871"/>
      <c r="DY108" s="871"/>
      <c r="DZ108" s="872"/>
    </row>
    <row r="109" spans="1:131" s="53" customFormat="1" ht="26.25" customHeight="1" x14ac:dyDescent="0.15">
      <c r="A109" s="745" t="s">
        <v>437</v>
      </c>
      <c r="B109" s="746"/>
      <c r="C109" s="746"/>
      <c r="D109" s="746"/>
      <c r="E109" s="746"/>
      <c r="F109" s="746"/>
      <c r="G109" s="746"/>
      <c r="H109" s="746"/>
      <c r="I109" s="746"/>
      <c r="J109" s="746"/>
      <c r="K109" s="746"/>
      <c r="L109" s="746"/>
      <c r="M109" s="746"/>
      <c r="N109" s="746"/>
      <c r="O109" s="746"/>
      <c r="P109" s="746"/>
      <c r="Q109" s="746"/>
      <c r="R109" s="746"/>
      <c r="S109" s="746"/>
      <c r="T109" s="746"/>
      <c r="U109" s="746"/>
      <c r="V109" s="746"/>
      <c r="W109" s="746"/>
      <c r="X109" s="746"/>
      <c r="Y109" s="746"/>
      <c r="Z109" s="747"/>
      <c r="AA109" s="748" t="s">
        <v>216</v>
      </c>
      <c r="AB109" s="746"/>
      <c r="AC109" s="746"/>
      <c r="AD109" s="746"/>
      <c r="AE109" s="747"/>
      <c r="AF109" s="748" t="s">
        <v>370</v>
      </c>
      <c r="AG109" s="746"/>
      <c r="AH109" s="746"/>
      <c r="AI109" s="746"/>
      <c r="AJ109" s="747"/>
      <c r="AK109" s="748" t="s">
        <v>364</v>
      </c>
      <c r="AL109" s="746"/>
      <c r="AM109" s="746"/>
      <c r="AN109" s="746"/>
      <c r="AO109" s="747"/>
      <c r="AP109" s="748" t="s">
        <v>80</v>
      </c>
      <c r="AQ109" s="746"/>
      <c r="AR109" s="746"/>
      <c r="AS109" s="746"/>
      <c r="AT109" s="852"/>
      <c r="AU109" s="745" t="s">
        <v>437</v>
      </c>
      <c r="AV109" s="746"/>
      <c r="AW109" s="746"/>
      <c r="AX109" s="746"/>
      <c r="AY109" s="746"/>
      <c r="AZ109" s="746"/>
      <c r="BA109" s="746"/>
      <c r="BB109" s="746"/>
      <c r="BC109" s="746"/>
      <c r="BD109" s="746"/>
      <c r="BE109" s="746"/>
      <c r="BF109" s="746"/>
      <c r="BG109" s="746"/>
      <c r="BH109" s="746"/>
      <c r="BI109" s="746"/>
      <c r="BJ109" s="746"/>
      <c r="BK109" s="746"/>
      <c r="BL109" s="746"/>
      <c r="BM109" s="746"/>
      <c r="BN109" s="746"/>
      <c r="BO109" s="746"/>
      <c r="BP109" s="747"/>
      <c r="BQ109" s="748" t="s">
        <v>216</v>
      </c>
      <c r="BR109" s="746"/>
      <c r="BS109" s="746"/>
      <c r="BT109" s="746"/>
      <c r="BU109" s="747"/>
      <c r="BV109" s="748" t="s">
        <v>370</v>
      </c>
      <c r="BW109" s="746"/>
      <c r="BX109" s="746"/>
      <c r="BY109" s="746"/>
      <c r="BZ109" s="747"/>
      <c r="CA109" s="748" t="s">
        <v>364</v>
      </c>
      <c r="CB109" s="746"/>
      <c r="CC109" s="746"/>
      <c r="CD109" s="746"/>
      <c r="CE109" s="747"/>
      <c r="CF109" s="873" t="s">
        <v>80</v>
      </c>
      <c r="CG109" s="873"/>
      <c r="CH109" s="873"/>
      <c r="CI109" s="873"/>
      <c r="CJ109" s="873"/>
      <c r="CK109" s="748" t="s">
        <v>438</v>
      </c>
      <c r="CL109" s="746"/>
      <c r="CM109" s="746"/>
      <c r="CN109" s="746"/>
      <c r="CO109" s="746"/>
      <c r="CP109" s="746"/>
      <c r="CQ109" s="746"/>
      <c r="CR109" s="746"/>
      <c r="CS109" s="746"/>
      <c r="CT109" s="746"/>
      <c r="CU109" s="746"/>
      <c r="CV109" s="746"/>
      <c r="CW109" s="746"/>
      <c r="CX109" s="746"/>
      <c r="CY109" s="746"/>
      <c r="CZ109" s="746"/>
      <c r="DA109" s="746"/>
      <c r="DB109" s="746"/>
      <c r="DC109" s="746"/>
      <c r="DD109" s="746"/>
      <c r="DE109" s="746"/>
      <c r="DF109" s="747"/>
      <c r="DG109" s="748" t="s">
        <v>216</v>
      </c>
      <c r="DH109" s="746"/>
      <c r="DI109" s="746"/>
      <c r="DJ109" s="746"/>
      <c r="DK109" s="747"/>
      <c r="DL109" s="748" t="s">
        <v>370</v>
      </c>
      <c r="DM109" s="746"/>
      <c r="DN109" s="746"/>
      <c r="DO109" s="746"/>
      <c r="DP109" s="747"/>
      <c r="DQ109" s="748" t="s">
        <v>364</v>
      </c>
      <c r="DR109" s="746"/>
      <c r="DS109" s="746"/>
      <c r="DT109" s="746"/>
      <c r="DU109" s="747"/>
      <c r="DV109" s="748" t="s">
        <v>80</v>
      </c>
      <c r="DW109" s="746"/>
      <c r="DX109" s="746"/>
      <c r="DY109" s="746"/>
      <c r="DZ109" s="852"/>
    </row>
    <row r="110" spans="1:131" s="53" customFormat="1" ht="26.25" customHeight="1" x14ac:dyDescent="0.15">
      <c r="A110" s="783" t="s">
        <v>440</v>
      </c>
      <c r="B110" s="784"/>
      <c r="C110" s="784"/>
      <c r="D110" s="784"/>
      <c r="E110" s="784"/>
      <c r="F110" s="784"/>
      <c r="G110" s="784"/>
      <c r="H110" s="784"/>
      <c r="I110" s="784"/>
      <c r="J110" s="784"/>
      <c r="K110" s="784"/>
      <c r="L110" s="784"/>
      <c r="M110" s="784"/>
      <c r="N110" s="784"/>
      <c r="O110" s="784"/>
      <c r="P110" s="784"/>
      <c r="Q110" s="784"/>
      <c r="R110" s="784"/>
      <c r="S110" s="784"/>
      <c r="T110" s="784"/>
      <c r="U110" s="784"/>
      <c r="V110" s="784"/>
      <c r="W110" s="784"/>
      <c r="X110" s="784"/>
      <c r="Y110" s="784"/>
      <c r="Z110" s="785"/>
      <c r="AA110" s="776">
        <v>301321</v>
      </c>
      <c r="AB110" s="777"/>
      <c r="AC110" s="777"/>
      <c r="AD110" s="777"/>
      <c r="AE110" s="778"/>
      <c r="AF110" s="779">
        <v>303459</v>
      </c>
      <c r="AG110" s="777"/>
      <c r="AH110" s="777"/>
      <c r="AI110" s="777"/>
      <c r="AJ110" s="778"/>
      <c r="AK110" s="779">
        <v>297129</v>
      </c>
      <c r="AL110" s="777"/>
      <c r="AM110" s="777"/>
      <c r="AN110" s="777"/>
      <c r="AO110" s="778"/>
      <c r="AP110" s="856">
        <v>18.7</v>
      </c>
      <c r="AQ110" s="857"/>
      <c r="AR110" s="857"/>
      <c r="AS110" s="857"/>
      <c r="AT110" s="858"/>
      <c r="AU110" s="683" t="s">
        <v>62</v>
      </c>
      <c r="AV110" s="684"/>
      <c r="AW110" s="684"/>
      <c r="AX110" s="684"/>
      <c r="AY110" s="684"/>
      <c r="AZ110" s="825" t="s">
        <v>441</v>
      </c>
      <c r="BA110" s="784"/>
      <c r="BB110" s="784"/>
      <c r="BC110" s="784"/>
      <c r="BD110" s="784"/>
      <c r="BE110" s="784"/>
      <c r="BF110" s="784"/>
      <c r="BG110" s="784"/>
      <c r="BH110" s="784"/>
      <c r="BI110" s="784"/>
      <c r="BJ110" s="784"/>
      <c r="BK110" s="784"/>
      <c r="BL110" s="784"/>
      <c r="BM110" s="784"/>
      <c r="BN110" s="784"/>
      <c r="BO110" s="784"/>
      <c r="BP110" s="785"/>
      <c r="BQ110" s="826">
        <v>1862435</v>
      </c>
      <c r="BR110" s="827"/>
      <c r="BS110" s="827"/>
      <c r="BT110" s="827"/>
      <c r="BU110" s="827"/>
      <c r="BV110" s="827">
        <v>1930306</v>
      </c>
      <c r="BW110" s="827"/>
      <c r="BX110" s="827"/>
      <c r="BY110" s="827"/>
      <c r="BZ110" s="827"/>
      <c r="CA110" s="827">
        <v>2122231</v>
      </c>
      <c r="CB110" s="827"/>
      <c r="CC110" s="827"/>
      <c r="CD110" s="827"/>
      <c r="CE110" s="827"/>
      <c r="CF110" s="842">
        <v>133.4</v>
      </c>
      <c r="CG110" s="843"/>
      <c r="CH110" s="843"/>
      <c r="CI110" s="843"/>
      <c r="CJ110" s="843"/>
      <c r="CK110" s="689" t="s">
        <v>180</v>
      </c>
      <c r="CL110" s="690"/>
      <c r="CM110" s="853" t="s">
        <v>429</v>
      </c>
      <c r="CN110" s="854"/>
      <c r="CO110" s="854"/>
      <c r="CP110" s="854"/>
      <c r="CQ110" s="854"/>
      <c r="CR110" s="854"/>
      <c r="CS110" s="854"/>
      <c r="CT110" s="854"/>
      <c r="CU110" s="854"/>
      <c r="CV110" s="854"/>
      <c r="CW110" s="854"/>
      <c r="CX110" s="854"/>
      <c r="CY110" s="854"/>
      <c r="CZ110" s="854"/>
      <c r="DA110" s="854"/>
      <c r="DB110" s="854"/>
      <c r="DC110" s="854"/>
      <c r="DD110" s="854"/>
      <c r="DE110" s="854"/>
      <c r="DF110" s="855"/>
      <c r="DG110" s="826" t="s">
        <v>144</v>
      </c>
      <c r="DH110" s="827"/>
      <c r="DI110" s="827"/>
      <c r="DJ110" s="827"/>
      <c r="DK110" s="827"/>
      <c r="DL110" s="827" t="s">
        <v>144</v>
      </c>
      <c r="DM110" s="827"/>
      <c r="DN110" s="827"/>
      <c r="DO110" s="827"/>
      <c r="DP110" s="827"/>
      <c r="DQ110" s="827" t="s">
        <v>144</v>
      </c>
      <c r="DR110" s="827"/>
      <c r="DS110" s="827"/>
      <c r="DT110" s="827"/>
      <c r="DU110" s="827"/>
      <c r="DV110" s="828" t="s">
        <v>144</v>
      </c>
      <c r="DW110" s="828"/>
      <c r="DX110" s="828"/>
      <c r="DY110" s="828"/>
      <c r="DZ110" s="829"/>
    </row>
    <row r="111" spans="1:131" s="53" customFormat="1" ht="26.25" customHeight="1" x14ac:dyDescent="0.15">
      <c r="A111" s="727" t="s">
        <v>25</v>
      </c>
      <c r="B111" s="728"/>
      <c r="C111" s="728"/>
      <c r="D111" s="728"/>
      <c r="E111" s="728"/>
      <c r="F111" s="728"/>
      <c r="G111" s="728"/>
      <c r="H111" s="728"/>
      <c r="I111" s="728"/>
      <c r="J111" s="728"/>
      <c r="K111" s="728"/>
      <c r="L111" s="728"/>
      <c r="M111" s="728"/>
      <c r="N111" s="728"/>
      <c r="O111" s="728"/>
      <c r="P111" s="728"/>
      <c r="Q111" s="728"/>
      <c r="R111" s="728"/>
      <c r="S111" s="728"/>
      <c r="T111" s="728"/>
      <c r="U111" s="728"/>
      <c r="V111" s="728"/>
      <c r="W111" s="728"/>
      <c r="X111" s="728"/>
      <c r="Y111" s="728"/>
      <c r="Z111" s="867"/>
      <c r="AA111" s="732" t="s">
        <v>144</v>
      </c>
      <c r="AB111" s="733"/>
      <c r="AC111" s="733"/>
      <c r="AD111" s="733"/>
      <c r="AE111" s="734"/>
      <c r="AF111" s="735" t="s">
        <v>144</v>
      </c>
      <c r="AG111" s="733"/>
      <c r="AH111" s="733"/>
      <c r="AI111" s="733"/>
      <c r="AJ111" s="734"/>
      <c r="AK111" s="735" t="s">
        <v>144</v>
      </c>
      <c r="AL111" s="733"/>
      <c r="AM111" s="733"/>
      <c r="AN111" s="733"/>
      <c r="AO111" s="734"/>
      <c r="AP111" s="742" t="s">
        <v>144</v>
      </c>
      <c r="AQ111" s="743"/>
      <c r="AR111" s="743"/>
      <c r="AS111" s="743"/>
      <c r="AT111" s="744"/>
      <c r="AU111" s="685"/>
      <c r="AV111" s="686"/>
      <c r="AW111" s="686"/>
      <c r="AX111" s="686"/>
      <c r="AY111" s="686"/>
      <c r="AZ111" s="800" t="s">
        <v>442</v>
      </c>
      <c r="BA111" s="716"/>
      <c r="BB111" s="716"/>
      <c r="BC111" s="716"/>
      <c r="BD111" s="716"/>
      <c r="BE111" s="716"/>
      <c r="BF111" s="716"/>
      <c r="BG111" s="716"/>
      <c r="BH111" s="716"/>
      <c r="BI111" s="716"/>
      <c r="BJ111" s="716"/>
      <c r="BK111" s="716"/>
      <c r="BL111" s="716"/>
      <c r="BM111" s="716"/>
      <c r="BN111" s="716"/>
      <c r="BO111" s="716"/>
      <c r="BP111" s="717"/>
      <c r="BQ111" s="801" t="s">
        <v>144</v>
      </c>
      <c r="BR111" s="802"/>
      <c r="BS111" s="802"/>
      <c r="BT111" s="802"/>
      <c r="BU111" s="802"/>
      <c r="BV111" s="802" t="s">
        <v>144</v>
      </c>
      <c r="BW111" s="802"/>
      <c r="BX111" s="802"/>
      <c r="BY111" s="802"/>
      <c r="BZ111" s="802"/>
      <c r="CA111" s="802" t="s">
        <v>144</v>
      </c>
      <c r="CB111" s="802"/>
      <c r="CC111" s="802"/>
      <c r="CD111" s="802"/>
      <c r="CE111" s="802"/>
      <c r="CF111" s="850" t="s">
        <v>144</v>
      </c>
      <c r="CG111" s="851"/>
      <c r="CH111" s="851"/>
      <c r="CI111" s="851"/>
      <c r="CJ111" s="851"/>
      <c r="CK111" s="691"/>
      <c r="CL111" s="692"/>
      <c r="CM111" s="739" t="s">
        <v>443</v>
      </c>
      <c r="CN111" s="740"/>
      <c r="CO111" s="740"/>
      <c r="CP111" s="740"/>
      <c r="CQ111" s="740"/>
      <c r="CR111" s="740"/>
      <c r="CS111" s="740"/>
      <c r="CT111" s="740"/>
      <c r="CU111" s="740"/>
      <c r="CV111" s="740"/>
      <c r="CW111" s="740"/>
      <c r="CX111" s="740"/>
      <c r="CY111" s="740"/>
      <c r="CZ111" s="740"/>
      <c r="DA111" s="740"/>
      <c r="DB111" s="740"/>
      <c r="DC111" s="740"/>
      <c r="DD111" s="740"/>
      <c r="DE111" s="740"/>
      <c r="DF111" s="741"/>
      <c r="DG111" s="801" t="s">
        <v>144</v>
      </c>
      <c r="DH111" s="802"/>
      <c r="DI111" s="802"/>
      <c r="DJ111" s="802"/>
      <c r="DK111" s="802"/>
      <c r="DL111" s="802" t="s">
        <v>144</v>
      </c>
      <c r="DM111" s="802"/>
      <c r="DN111" s="802"/>
      <c r="DO111" s="802"/>
      <c r="DP111" s="802"/>
      <c r="DQ111" s="802" t="s">
        <v>144</v>
      </c>
      <c r="DR111" s="802"/>
      <c r="DS111" s="802"/>
      <c r="DT111" s="802"/>
      <c r="DU111" s="802"/>
      <c r="DV111" s="803" t="s">
        <v>144</v>
      </c>
      <c r="DW111" s="803"/>
      <c r="DX111" s="803"/>
      <c r="DY111" s="803"/>
      <c r="DZ111" s="804"/>
    </row>
    <row r="112" spans="1:131" s="53" customFormat="1" ht="26.25" customHeight="1" x14ac:dyDescent="0.15">
      <c r="A112" s="652" t="s">
        <v>121</v>
      </c>
      <c r="B112" s="653"/>
      <c r="C112" s="716" t="s">
        <v>155</v>
      </c>
      <c r="D112" s="716"/>
      <c r="E112" s="716"/>
      <c r="F112" s="716"/>
      <c r="G112" s="716"/>
      <c r="H112" s="716"/>
      <c r="I112" s="716"/>
      <c r="J112" s="716"/>
      <c r="K112" s="716"/>
      <c r="L112" s="716"/>
      <c r="M112" s="716"/>
      <c r="N112" s="716"/>
      <c r="O112" s="716"/>
      <c r="P112" s="716"/>
      <c r="Q112" s="716"/>
      <c r="R112" s="716"/>
      <c r="S112" s="716"/>
      <c r="T112" s="716"/>
      <c r="U112" s="716"/>
      <c r="V112" s="716"/>
      <c r="W112" s="716"/>
      <c r="X112" s="716"/>
      <c r="Y112" s="716"/>
      <c r="Z112" s="717"/>
      <c r="AA112" s="732" t="s">
        <v>144</v>
      </c>
      <c r="AB112" s="733"/>
      <c r="AC112" s="733"/>
      <c r="AD112" s="733"/>
      <c r="AE112" s="734"/>
      <c r="AF112" s="735" t="s">
        <v>144</v>
      </c>
      <c r="AG112" s="733"/>
      <c r="AH112" s="733"/>
      <c r="AI112" s="733"/>
      <c r="AJ112" s="734"/>
      <c r="AK112" s="735" t="s">
        <v>144</v>
      </c>
      <c r="AL112" s="733"/>
      <c r="AM112" s="733"/>
      <c r="AN112" s="733"/>
      <c r="AO112" s="734"/>
      <c r="AP112" s="742" t="s">
        <v>144</v>
      </c>
      <c r="AQ112" s="743"/>
      <c r="AR112" s="743"/>
      <c r="AS112" s="743"/>
      <c r="AT112" s="744"/>
      <c r="AU112" s="685"/>
      <c r="AV112" s="686"/>
      <c r="AW112" s="686"/>
      <c r="AX112" s="686"/>
      <c r="AY112" s="686"/>
      <c r="AZ112" s="800" t="s">
        <v>444</v>
      </c>
      <c r="BA112" s="716"/>
      <c r="BB112" s="716"/>
      <c r="BC112" s="716"/>
      <c r="BD112" s="716"/>
      <c r="BE112" s="716"/>
      <c r="BF112" s="716"/>
      <c r="BG112" s="716"/>
      <c r="BH112" s="716"/>
      <c r="BI112" s="716"/>
      <c r="BJ112" s="716"/>
      <c r="BK112" s="716"/>
      <c r="BL112" s="716"/>
      <c r="BM112" s="716"/>
      <c r="BN112" s="716"/>
      <c r="BO112" s="716"/>
      <c r="BP112" s="717"/>
      <c r="BQ112" s="801">
        <v>2154867</v>
      </c>
      <c r="BR112" s="802"/>
      <c r="BS112" s="802"/>
      <c r="BT112" s="802"/>
      <c r="BU112" s="802"/>
      <c r="BV112" s="802">
        <v>2021249</v>
      </c>
      <c r="BW112" s="802"/>
      <c r="BX112" s="802"/>
      <c r="BY112" s="802"/>
      <c r="BZ112" s="802"/>
      <c r="CA112" s="802">
        <v>1844019</v>
      </c>
      <c r="CB112" s="802"/>
      <c r="CC112" s="802"/>
      <c r="CD112" s="802"/>
      <c r="CE112" s="802"/>
      <c r="CF112" s="850">
        <v>115.9</v>
      </c>
      <c r="CG112" s="851"/>
      <c r="CH112" s="851"/>
      <c r="CI112" s="851"/>
      <c r="CJ112" s="851"/>
      <c r="CK112" s="691"/>
      <c r="CL112" s="692"/>
      <c r="CM112" s="739" t="s">
        <v>445</v>
      </c>
      <c r="CN112" s="740"/>
      <c r="CO112" s="740"/>
      <c r="CP112" s="740"/>
      <c r="CQ112" s="740"/>
      <c r="CR112" s="740"/>
      <c r="CS112" s="740"/>
      <c r="CT112" s="740"/>
      <c r="CU112" s="740"/>
      <c r="CV112" s="740"/>
      <c r="CW112" s="740"/>
      <c r="CX112" s="740"/>
      <c r="CY112" s="740"/>
      <c r="CZ112" s="740"/>
      <c r="DA112" s="740"/>
      <c r="DB112" s="740"/>
      <c r="DC112" s="740"/>
      <c r="DD112" s="740"/>
      <c r="DE112" s="740"/>
      <c r="DF112" s="741"/>
      <c r="DG112" s="801" t="s">
        <v>144</v>
      </c>
      <c r="DH112" s="802"/>
      <c r="DI112" s="802"/>
      <c r="DJ112" s="802"/>
      <c r="DK112" s="802"/>
      <c r="DL112" s="802" t="s">
        <v>144</v>
      </c>
      <c r="DM112" s="802"/>
      <c r="DN112" s="802"/>
      <c r="DO112" s="802"/>
      <c r="DP112" s="802"/>
      <c r="DQ112" s="802" t="s">
        <v>144</v>
      </c>
      <c r="DR112" s="802"/>
      <c r="DS112" s="802"/>
      <c r="DT112" s="802"/>
      <c r="DU112" s="802"/>
      <c r="DV112" s="803" t="s">
        <v>144</v>
      </c>
      <c r="DW112" s="803"/>
      <c r="DX112" s="803"/>
      <c r="DY112" s="803"/>
      <c r="DZ112" s="804"/>
    </row>
    <row r="113" spans="1:130" s="53" customFormat="1" ht="26.25" customHeight="1" x14ac:dyDescent="0.15">
      <c r="A113" s="654"/>
      <c r="B113" s="655"/>
      <c r="C113" s="716" t="s">
        <v>248</v>
      </c>
      <c r="D113" s="716"/>
      <c r="E113" s="716"/>
      <c r="F113" s="716"/>
      <c r="G113" s="716"/>
      <c r="H113" s="716"/>
      <c r="I113" s="716"/>
      <c r="J113" s="716"/>
      <c r="K113" s="716"/>
      <c r="L113" s="716"/>
      <c r="M113" s="716"/>
      <c r="N113" s="716"/>
      <c r="O113" s="716"/>
      <c r="P113" s="716"/>
      <c r="Q113" s="716"/>
      <c r="R113" s="716"/>
      <c r="S113" s="716"/>
      <c r="T113" s="716"/>
      <c r="U113" s="716"/>
      <c r="V113" s="716"/>
      <c r="W113" s="716"/>
      <c r="X113" s="716"/>
      <c r="Y113" s="716"/>
      <c r="Z113" s="717"/>
      <c r="AA113" s="732">
        <v>226102</v>
      </c>
      <c r="AB113" s="733"/>
      <c r="AC113" s="733"/>
      <c r="AD113" s="733"/>
      <c r="AE113" s="734"/>
      <c r="AF113" s="735">
        <v>219070</v>
      </c>
      <c r="AG113" s="733"/>
      <c r="AH113" s="733"/>
      <c r="AI113" s="733"/>
      <c r="AJ113" s="734"/>
      <c r="AK113" s="735">
        <v>198998</v>
      </c>
      <c r="AL113" s="733"/>
      <c r="AM113" s="733"/>
      <c r="AN113" s="733"/>
      <c r="AO113" s="734"/>
      <c r="AP113" s="742">
        <v>12.5</v>
      </c>
      <c r="AQ113" s="743"/>
      <c r="AR113" s="743"/>
      <c r="AS113" s="743"/>
      <c r="AT113" s="744"/>
      <c r="AU113" s="685"/>
      <c r="AV113" s="686"/>
      <c r="AW113" s="686"/>
      <c r="AX113" s="686"/>
      <c r="AY113" s="686"/>
      <c r="AZ113" s="800" t="s">
        <v>446</v>
      </c>
      <c r="BA113" s="716"/>
      <c r="BB113" s="716"/>
      <c r="BC113" s="716"/>
      <c r="BD113" s="716"/>
      <c r="BE113" s="716"/>
      <c r="BF113" s="716"/>
      <c r="BG113" s="716"/>
      <c r="BH113" s="716"/>
      <c r="BI113" s="716"/>
      <c r="BJ113" s="716"/>
      <c r="BK113" s="716"/>
      <c r="BL113" s="716"/>
      <c r="BM113" s="716"/>
      <c r="BN113" s="716"/>
      <c r="BO113" s="716"/>
      <c r="BP113" s="717"/>
      <c r="BQ113" s="801" t="s">
        <v>144</v>
      </c>
      <c r="BR113" s="802"/>
      <c r="BS113" s="802"/>
      <c r="BT113" s="802"/>
      <c r="BU113" s="802"/>
      <c r="BV113" s="802" t="s">
        <v>144</v>
      </c>
      <c r="BW113" s="802"/>
      <c r="BX113" s="802"/>
      <c r="BY113" s="802"/>
      <c r="BZ113" s="802"/>
      <c r="CA113" s="802" t="s">
        <v>144</v>
      </c>
      <c r="CB113" s="802"/>
      <c r="CC113" s="802"/>
      <c r="CD113" s="802"/>
      <c r="CE113" s="802"/>
      <c r="CF113" s="850" t="s">
        <v>144</v>
      </c>
      <c r="CG113" s="851"/>
      <c r="CH113" s="851"/>
      <c r="CI113" s="851"/>
      <c r="CJ113" s="851"/>
      <c r="CK113" s="691"/>
      <c r="CL113" s="692"/>
      <c r="CM113" s="739" t="s">
        <v>316</v>
      </c>
      <c r="CN113" s="740"/>
      <c r="CO113" s="740"/>
      <c r="CP113" s="740"/>
      <c r="CQ113" s="740"/>
      <c r="CR113" s="740"/>
      <c r="CS113" s="740"/>
      <c r="CT113" s="740"/>
      <c r="CU113" s="740"/>
      <c r="CV113" s="740"/>
      <c r="CW113" s="740"/>
      <c r="CX113" s="740"/>
      <c r="CY113" s="740"/>
      <c r="CZ113" s="740"/>
      <c r="DA113" s="740"/>
      <c r="DB113" s="740"/>
      <c r="DC113" s="740"/>
      <c r="DD113" s="740"/>
      <c r="DE113" s="740"/>
      <c r="DF113" s="741"/>
      <c r="DG113" s="732" t="s">
        <v>144</v>
      </c>
      <c r="DH113" s="733"/>
      <c r="DI113" s="733"/>
      <c r="DJ113" s="733"/>
      <c r="DK113" s="734"/>
      <c r="DL113" s="735" t="s">
        <v>144</v>
      </c>
      <c r="DM113" s="733"/>
      <c r="DN113" s="733"/>
      <c r="DO113" s="733"/>
      <c r="DP113" s="734"/>
      <c r="DQ113" s="735" t="s">
        <v>144</v>
      </c>
      <c r="DR113" s="733"/>
      <c r="DS113" s="733"/>
      <c r="DT113" s="733"/>
      <c r="DU113" s="734"/>
      <c r="DV113" s="742" t="s">
        <v>144</v>
      </c>
      <c r="DW113" s="743"/>
      <c r="DX113" s="743"/>
      <c r="DY113" s="743"/>
      <c r="DZ113" s="744"/>
    </row>
    <row r="114" spans="1:130" s="53" customFormat="1" ht="26.25" customHeight="1" x14ac:dyDescent="0.15">
      <c r="A114" s="654"/>
      <c r="B114" s="655"/>
      <c r="C114" s="716" t="s">
        <v>285</v>
      </c>
      <c r="D114" s="716"/>
      <c r="E114" s="716"/>
      <c r="F114" s="716"/>
      <c r="G114" s="716"/>
      <c r="H114" s="716"/>
      <c r="I114" s="716"/>
      <c r="J114" s="716"/>
      <c r="K114" s="716"/>
      <c r="L114" s="716"/>
      <c r="M114" s="716"/>
      <c r="N114" s="716"/>
      <c r="O114" s="716"/>
      <c r="P114" s="716"/>
      <c r="Q114" s="716"/>
      <c r="R114" s="716"/>
      <c r="S114" s="716"/>
      <c r="T114" s="716"/>
      <c r="U114" s="716"/>
      <c r="V114" s="716"/>
      <c r="W114" s="716"/>
      <c r="X114" s="716"/>
      <c r="Y114" s="716"/>
      <c r="Z114" s="717"/>
      <c r="AA114" s="732" t="s">
        <v>144</v>
      </c>
      <c r="AB114" s="733"/>
      <c r="AC114" s="733"/>
      <c r="AD114" s="733"/>
      <c r="AE114" s="734"/>
      <c r="AF114" s="735" t="s">
        <v>144</v>
      </c>
      <c r="AG114" s="733"/>
      <c r="AH114" s="733"/>
      <c r="AI114" s="733"/>
      <c r="AJ114" s="734"/>
      <c r="AK114" s="735" t="s">
        <v>144</v>
      </c>
      <c r="AL114" s="733"/>
      <c r="AM114" s="733"/>
      <c r="AN114" s="733"/>
      <c r="AO114" s="734"/>
      <c r="AP114" s="742" t="s">
        <v>144</v>
      </c>
      <c r="AQ114" s="743"/>
      <c r="AR114" s="743"/>
      <c r="AS114" s="743"/>
      <c r="AT114" s="744"/>
      <c r="AU114" s="685"/>
      <c r="AV114" s="686"/>
      <c r="AW114" s="686"/>
      <c r="AX114" s="686"/>
      <c r="AY114" s="686"/>
      <c r="AZ114" s="800" t="s">
        <v>449</v>
      </c>
      <c r="BA114" s="716"/>
      <c r="BB114" s="716"/>
      <c r="BC114" s="716"/>
      <c r="BD114" s="716"/>
      <c r="BE114" s="716"/>
      <c r="BF114" s="716"/>
      <c r="BG114" s="716"/>
      <c r="BH114" s="716"/>
      <c r="BI114" s="716"/>
      <c r="BJ114" s="716"/>
      <c r="BK114" s="716"/>
      <c r="BL114" s="716"/>
      <c r="BM114" s="716"/>
      <c r="BN114" s="716"/>
      <c r="BO114" s="716"/>
      <c r="BP114" s="717"/>
      <c r="BQ114" s="801">
        <v>623397</v>
      </c>
      <c r="BR114" s="802"/>
      <c r="BS114" s="802"/>
      <c r="BT114" s="802"/>
      <c r="BU114" s="802"/>
      <c r="BV114" s="802">
        <v>638407</v>
      </c>
      <c r="BW114" s="802"/>
      <c r="BX114" s="802"/>
      <c r="BY114" s="802"/>
      <c r="BZ114" s="802"/>
      <c r="CA114" s="802">
        <v>646320</v>
      </c>
      <c r="CB114" s="802"/>
      <c r="CC114" s="802"/>
      <c r="CD114" s="802"/>
      <c r="CE114" s="802"/>
      <c r="CF114" s="850">
        <v>40.6</v>
      </c>
      <c r="CG114" s="851"/>
      <c r="CH114" s="851"/>
      <c r="CI114" s="851"/>
      <c r="CJ114" s="851"/>
      <c r="CK114" s="691"/>
      <c r="CL114" s="692"/>
      <c r="CM114" s="739" t="s">
        <v>450</v>
      </c>
      <c r="CN114" s="740"/>
      <c r="CO114" s="740"/>
      <c r="CP114" s="740"/>
      <c r="CQ114" s="740"/>
      <c r="CR114" s="740"/>
      <c r="CS114" s="740"/>
      <c r="CT114" s="740"/>
      <c r="CU114" s="740"/>
      <c r="CV114" s="740"/>
      <c r="CW114" s="740"/>
      <c r="CX114" s="740"/>
      <c r="CY114" s="740"/>
      <c r="CZ114" s="740"/>
      <c r="DA114" s="740"/>
      <c r="DB114" s="740"/>
      <c r="DC114" s="740"/>
      <c r="DD114" s="740"/>
      <c r="DE114" s="740"/>
      <c r="DF114" s="741"/>
      <c r="DG114" s="732" t="s">
        <v>144</v>
      </c>
      <c r="DH114" s="733"/>
      <c r="DI114" s="733"/>
      <c r="DJ114" s="733"/>
      <c r="DK114" s="734"/>
      <c r="DL114" s="735" t="s">
        <v>144</v>
      </c>
      <c r="DM114" s="733"/>
      <c r="DN114" s="733"/>
      <c r="DO114" s="733"/>
      <c r="DP114" s="734"/>
      <c r="DQ114" s="735" t="s">
        <v>144</v>
      </c>
      <c r="DR114" s="733"/>
      <c r="DS114" s="733"/>
      <c r="DT114" s="733"/>
      <c r="DU114" s="734"/>
      <c r="DV114" s="742" t="s">
        <v>144</v>
      </c>
      <c r="DW114" s="743"/>
      <c r="DX114" s="743"/>
      <c r="DY114" s="743"/>
      <c r="DZ114" s="744"/>
    </row>
    <row r="115" spans="1:130" s="53" customFormat="1" ht="26.25" customHeight="1" x14ac:dyDescent="0.15">
      <c r="A115" s="654"/>
      <c r="B115" s="655"/>
      <c r="C115" s="716" t="s">
        <v>451</v>
      </c>
      <c r="D115" s="716"/>
      <c r="E115" s="716"/>
      <c r="F115" s="716"/>
      <c r="G115" s="716"/>
      <c r="H115" s="716"/>
      <c r="I115" s="716"/>
      <c r="J115" s="716"/>
      <c r="K115" s="716"/>
      <c r="L115" s="716"/>
      <c r="M115" s="716"/>
      <c r="N115" s="716"/>
      <c r="O115" s="716"/>
      <c r="P115" s="716"/>
      <c r="Q115" s="716"/>
      <c r="R115" s="716"/>
      <c r="S115" s="716"/>
      <c r="T115" s="716"/>
      <c r="U115" s="716"/>
      <c r="V115" s="716"/>
      <c r="W115" s="716"/>
      <c r="X115" s="716"/>
      <c r="Y115" s="716"/>
      <c r="Z115" s="717"/>
      <c r="AA115" s="732" t="s">
        <v>144</v>
      </c>
      <c r="AB115" s="733"/>
      <c r="AC115" s="733"/>
      <c r="AD115" s="733"/>
      <c r="AE115" s="734"/>
      <c r="AF115" s="735" t="s">
        <v>144</v>
      </c>
      <c r="AG115" s="733"/>
      <c r="AH115" s="733"/>
      <c r="AI115" s="733"/>
      <c r="AJ115" s="734"/>
      <c r="AK115" s="735" t="s">
        <v>144</v>
      </c>
      <c r="AL115" s="733"/>
      <c r="AM115" s="733"/>
      <c r="AN115" s="733"/>
      <c r="AO115" s="734"/>
      <c r="AP115" s="742" t="s">
        <v>144</v>
      </c>
      <c r="AQ115" s="743"/>
      <c r="AR115" s="743"/>
      <c r="AS115" s="743"/>
      <c r="AT115" s="744"/>
      <c r="AU115" s="685"/>
      <c r="AV115" s="686"/>
      <c r="AW115" s="686"/>
      <c r="AX115" s="686"/>
      <c r="AY115" s="686"/>
      <c r="AZ115" s="800" t="s">
        <v>225</v>
      </c>
      <c r="BA115" s="716"/>
      <c r="BB115" s="716"/>
      <c r="BC115" s="716"/>
      <c r="BD115" s="716"/>
      <c r="BE115" s="716"/>
      <c r="BF115" s="716"/>
      <c r="BG115" s="716"/>
      <c r="BH115" s="716"/>
      <c r="BI115" s="716"/>
      <c r="BJ115" s="716"/>
      <c r="BK115" s="716"/>
      <c r="BL115" s="716"/>
      <c r="BM115" s="716"/>
      <c r="BN115" s="716"/>
      <c r="BO115" s="716"/>
      <c r="BP115" s="717"/>
      <c r="BQ115" s="801" t="s">
        <v>144</v>
      </c>
      <c r="BR115" s="802"/>
      <c r="BS115" s="802"/>
      <c r="BT115" s="802"/>
      <c r="BU115" s="802"/>
      <c r="BV115" s="802" t="s">
        <v>144</v>
      </c>
      <c r="BW115" s="802"/>
      <c r="BX115" s="802"/>
      <c r="BY115" s="802"/>
      <c r="BZ115" s="802"/>
      <c r="CA115" s="802" t="s">
        <v>144</v>
      </c>
      <c r="CB115" s="802"/>
      <c r="CC115" s="802"/>
      <c r="CD115" s="802"/>
      <c r="CE115" s="802"/>
      <c r="CF115" s="850" t="s">
        <v>144</v>
      </c>
      <c r="CG115" s="851"/>
      <c r="CH115" s="851"/>
      <c r="CI115" s="851"/>
      <c r="CJ115" s="851"/>
      <c r="CK115" s="691"/>
      <c r="CL115" s="692"/>
      <c r="CM115" s="800" t="s">
        <v>371</v>
      </c>
      <c r="CN115" s="866"/>
      <c r="CO115" s="866"/>
      <c r="CP115" s="866"/>
      <c r="CQ115" s="866"/>
      <c r="CR115" s="866"/>
      <c r="CS115" s="866"/>
      <c r="CT115" s="866"/>
      <c r="CU115" s="866"/>
      <c r="CV115" s="866"/>
      <c r="CW115" s="866"/>
      <c r="CX115" s="866"/>
      <c r="CY115" s="866"/>
      <c r="CZ115" s="866"/>
      <c r="DA115" s="866"/>
      <c r="DB115" s="866"/>
      <c r="DC115" s="866"/>
      <c r="DD115" s="866"/>
      <c r="DE115" s="866"/>
      <c r="DF115" s="717"/>
      <c r="DG115" s="732" t="s">
        <v>144</v>
      </c>
      <c r="DH115" s="733"/>
      <c r="DI115" s="733"/>
      <c r="DJ115" s="733"/>
      <c r="DK115" s="734"/>
      <c r="DL115" s="735" t="s">
        <v>144</v>
      </c>
      <c r="DM115" s="733"/>
      <c r="DN115" s="733"/>
      <c r="DO115" s="733"/>
      <c r="DP115" s="734"/>
      <c r="DQ115" s="735" t="s">
        <v>144</v>
      </c>
      <c r="DR115" s="733"/>
      <c r="DS115" s="733"/>
      <c r="DT115" s="733"/>
      <c r="DU115" s="734"/>
      <c r="DV115" s="742" t="s">
        <v>144</v>
      </c>
      <c r="DW115" s="743"/>
      <c r="DX115" s="743"/>
      <c r="DY115" s="743"/>
      <c r="DZ115" s="744"/>
    </row>
    <row r="116" spans="1:130" s="53" customFormat="1" ht="26.25" customHeight="1" x14ac:dyDescent="0.15">
      <c r="A116" s="656"/>
      <c r="B116" s="657"/>
      <c r="C116" s="831" t="s">
        <v>452</v>
      </c>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2"/>
      <c r="AA116" s="732" t="s">
        <v>144</v>
      </c>
      <c r="AB116" s="733"/>
      <c r="AC116" s="733"/>
      <c r="AD116" s="733"/>
      <c r="AE116" s="734"/>
      <c r="AF116" s="735">
        <v>24</v>
      </c>
      <c r="AG116" s="733"/>
      <c r="AH116" s="733"/>
      <c r="AI116" s="733"/>
      <c r="AJ116" s="734"/>
      <c r="AK116" s="735">
        <v>27</v>
      </c>
      <c r="AL116" s="733"/>
      <c r="AM116" s="733"/>
      <c r="AN116" s="733"/>
      <c r="AO116" s="734"/>
      <c r="AP116" s="742">
        <v>0</v>
      </c>
      <c r="AQ116" s="743"/>
      <c r="AR116" s="743"/>
      <c r="AS116" s="743"/>
      <c r="AT116" s="744"/>
      <c r="AU116" s="685"/>
      <c r="AV116" s="686"/>
      <c r="AW116" s="686"/>
      <c r="AX116" s="686"/>
      <c r="AY116" s="686"/>
      <c r="AZ116" s="847" t="s">
        <v>447</v>
      </c>
      <c r="BA116" s="848"/>
      <c r="BB116" s="848"/>
      <c r="BC116" s="848"/>
      <c r="BD116" s="848"/>
      <c r="BE116" s="848"/>
      <c r="BF116" s="848"/>
      <c r="BG116" s="848"/>
      <c r="BH116" s="848"/>
      <c r="BI116" s="848"/>
      <c r="BJ116" s="848"/>
      <c r="BK116" s="848"/>
      <c r="BL116" s="848"/>
      <c r="BM116" s="848"/>
      <c r="BN116" s="848"/>
      <c r="BO116" s="848"/>
      <c r="BP116" s="849"/>
      <c r="BQ116" s="801" t="s">
        <v>144</v>
      </c>
      <c r="BR116" s="802"/>
      <c r="BS116" s="802"/>
      <c r="BT116" s="802"/>
      <c r="BU116" s="802"/>
      <c r="BV116" s="802" t="s">
        <v>144</v>
      </c>
      <c r="BW116" s="802"/>
      <c r="BX116" s="802"/>
      <c r="BY116" s="802"/>
      <c r="BZ116" s="802"/>
      <c r="CA116" s="802" t="s">
        <v>144</v>
      </c>
      <c r="CB116" s="802"/>
      <c r="CC116" s="802"/>
      <c r="CD116" s="802"/>
      <c r="CE116" s="802"/>
      <c r="CF116" s="850" t="s">
        <v>144</v>
      </c>
      <c r="CG116" s="851"/>
      <c r="CH116" s="851"/>
      <c r="CI116" s="851"/>
      <c r="CJ116" s="851"/>
      <c r="CK116" s="691"/>
      <c r="CL116" s="692"/>
      <c r="CM116" s="739" t="s">
        <v>453</v>
      </c>
      <c r="CN116" s="740"/>
      <c r="CO116" s="740"/>
      <c r="CP116" s="740"/>
      <c r="CQ116" s="740"/>
      <c r="CR116" s="740"/>
      <c r="CS116" s="740"/>
      <c r="CT116" s="740"/>
      <c r="CU116" s="740"/>
      <c r="CV116" s="740"/>
      <c r="CW116" s="740"/>
      <c r="CX116" s="740"/>
      <c r="CY116" s="740"/>
      <c r="CZ116" s="740"/>
      <c r="DA116" s="740"/>
      <c r="DB116" s="740"/>
      <c r="DC116" s="740"/>
      <c r="DD116" s="740"/>
      <c r="DE116" s="740"/>
      <c r="DF116" s="741"/>
      <c r="DG116" s="732" t="s">
        <v>144</v>
      </c>
      <c r="DH116" s="733"/>
      <c r="DI116" s="733"/>
      <c r="DJ116" s="733"/>
      <c r="DK116" s="734"/>
      <c r="DL116" s="735" t="s">
        <v>144</v>
      </c>
      <c r="DM116" s="733"/>
      <c r="DN116" s="733"/>
      <c r="DO116" s="733"/>
      <c r="DP116" s="734"/>
      <c r="DQ116" s="735" t="s">
        <v>144</v>
      </c>
      <c r="DR116" s="733"/>
      <c r="DS116" s="733"/>
      <c r="DT116" s="733"/>
      <c r="DU116" s="734"/>
      <c r="DV116" s="742" t="s">
        <v>144</v>
      </c>
      <c r="DW116" s="743"/>
      <c r="DX116" s="743"/>
      <c r="DY116" s="743"/>
      <c r="DZ116" s="744"/>
    </row>
    <row r="117" spans="1:130" s="53" customFormat="1" ht="26.25" customHeight="1" x14ac:dyDescent="0.15">
      <c r="A117" s="745" t="s">
        <v>245</v>
      </c>
      <c r="B117" s="746"/>
      <c r="C117" s="746"/>
      <c r="D117" s="746"/>
      <c r="E117" s="746"/>
      <c r="F117" s="746"/>
      <c r="G117" s="746"/>
      <c r="H117" s="746"/>
      <c r="I117" s="746"/>
      <c r="J117" s="746"/>
      <c r="K117" s="746"/>
      <c r="L117" s="746"/>
      <c r="M117" s="746"/>
      <c r="N117" s="746"/>
      <c r="O117" s="746"/>
      <c r="P117" s="746"/>
      <c r="Q117" s="746"/>
      <c r="R117" s="746"/>
      <c r="S117" s="746"/>
      <c r="T117" s="746"/>
      <c r="U117" s="746"/>
      <c r="V117" s="746"/>
      <c r="W117" s="746"/>
      <c r="X117" s="746"/>
      <c r="Y117" s="837" t="s">
        <v>456</v>
      </c>
      <c r="Z117" s="747"/>
      <c r="AA117" s="859">
        <v>527423</v>
      </c>
      <c r="AB117" s="860"/>
      <c r="AC117" s="860"/>
      <c r="AD117" s="860"/>
      <c r="AE117" s="861"/>
      <c r="AF117" s="862">
        <v>522553</v>
      </c>
      <c r="AG117" s="860"/>
      <c r="AH117" s="860"/>
      <c r="AI117" s="860"/>
      <c r="AJ117" s="861"/>
      <c r="AK117" s="862">
        <v>496154</v>
      </c>
      <c r="AL117" s="860"/>
      <c r="AM117" s="860"/>
      <c r="AN117" s="860"/>
      <c r="AO117" s="861"/>
      <c r="AP117" s="863"/>
      <c r="AQ117" s="864"/>
      <c r="AR117" s="864"/>
      <c r="AS117" s="864"/>
      <c r="AT117" s="865"/>
      <c r="AU117" s="685"/>
      <c r="AV117" s="686"/>
      <c r="AW117" s="686"/>
      <c r="AX117" s="686"/>
      <c r="AY117" s="686"/>
      <c r="AZ117" s="847" t="s">
        <v>457</v>
      </c>
      <c r="BA117" s="848"/>
      <c r="BB117" s="848"/>
      <c r="BC117" s="848"/>
      <c r="BD117" s="848"/>
      <c r="BE117" s="848"/>
      <c r="BF117" s="848"/>
      <c r="BG117" s="848"/>
      <c r="BH117" s="848"/>
      <c r="BI117" s="848"/>
      <c r="BJ117" s="848"/>
      <c r="BK117" s="848"/>
      <c r="BL117" s="848"/>
      <c r="BM117" s="848"/>
      <c r="BN117" s="848"/>
      <c r="BO117" s="848"/>
      <c r="BP117" s="849"/>
      <c r="BQ117" s="801" t="s">
        <v>144</v>
      </c>
      <c r="BR117" s="802"/>
      <c r="BS117" s="802"/>
      <c r="BT117" s="802"/>
      <c r="BU117" s="802"/>
      <c r="BV117" s="802" t="s">
        <v>144</v>
      </c>
      <c r="BW117" s="802"/>
      <c r="BX117" s="802"/>
      <c r="BY117" s="802"/>
      <c r="BZ117" s="802"/>
      <c r="CA117" s="802" t="s">
        <v>144</v>
      </c>
      <c r="CB117" s="802"/>
      <c r="CC117" s="802"/>
      <c r="CD117" s="802"/>
      <c r="CE117" s="802"/>
      <c r="CF117" s="850" t="s">
        <v>144</v>
      </c>
      <c r="CG117" s="851"/>
      <c r="CH117" s="851"/>
      <c r="CI117" s="851"/>
      <c r="CJ117" s="851"/>
      <c r="CK117" s="691"/>
      <c r="CL117" s="692"/>
      <c r="CM117" s="739" t="s">
        <v>269</v>
      </c>
      <c r="CN117" s="740"/>
      <c r="CO117" s="740"/>
      <c r="CP117" s="740"/>
      <c r="CQ117" s="740"/>
      <c r="CR117" s="740"/>
      <c r="CS117" s="740"/>
      <c r="CT117" s="740"/>
      <c r="CU117" s="740"/>
      <c r="CV117" s="740"/>
      <c r="CW117" s="740"/>
      <c r="CX117" s="740"/>
      <c r="CY117" s="740"/>
      <c r="CZ117" s="740"/>
      <c r="DA117" s="740"/>
      <c r="DB117" s="740"/>
      <c r="DC117" s="740"/>
      <c r="DD117" s="740"/>
      <c r="DE117" s="740"/>
      <c r="DF117" s="741"/>
      <c r="DG117" s="732" t="s">
        <v>144</v>
      </c>
      <c r="DH117" s="733"/>
      <c r="DI117" s="733"/>
      <c r="DJ117" s="733"/>
      <c r="DK117" s="734"/>
      <c r="DL117" s="735" t="s">
        <v>144</v>
      </c>
      <c r="DM117" s="733"/>
      <c r="DN117" s="733"/>
      <c r="DO117" s="733"/>
      <c r="DP117" s="734"/>
      <c r="DQ117" s="735" t="s">
        <v>144</v>
      </c>
      <c r="DR117" s="733"/>
      <c r="DS117" s="733"/>
      <c r="DT117" s="733"/>
      <c r="DU117" s="734"/>
      <c r="DV117" s="742" t="s">
        <v>144</v>
      </c>
      <c r="DW117" s="743"/>
      <c r="DX117" s="743"/>
      <c r="DY117" s="743"/>
      <c r="DZ117" s="744"/>
    </row>
    <row r="118" spans="1:130" s="53" customFormat="1" ht="26.25" customHeight="1" x14ac:dyDescent="0.15">
      <c r="A118" s="745" t="s">
        <v>438</v>
      </c>
      <c r="B118" s="746"/>
      <c r="C118" s="746"/>
      <c r="D118" s="746"/>
      <c r="E118" s="746"/>
      <c r="F118" s="746"/>
      <c r="G118" s="746"/>
      <c r="H118" s="746"/>
      <c r="I118" s="746"/>
      <c r="J118" s="746"/>
      <c r="K118" s="746"/>
      <c r="L118" s="746"/>
      <c r="M118" s="746"/>
      <c r="N118" s="746"/>
      <c r="O118" s="746"/>
      <c r="P118" s="746"/>
      <c r="Q118" s="746"/>
      <c r="R118" s="746"/>
      <c r="S118" s="746"/>
      <c r="T118" s="746"/>
      <c r="U118" s="746"/>
      <c r="V118" s="746"/>
      <c r="W118" s="746"/>
      <c r="X118" s="746"/>
      <c r="Y118" s="746"/>
      <c r="Z118" s="747"/>
      <c r="AA118" s="748" t="s">
        <v>216</v>
      </c>
      <c r="AB118" s="746"/>
      <c r="AC118" s="746"/>
      <c r="AD118" s="746"/>
      <c r="AE118" s="747"/>
      <c r="AF118" s="748" t="s">
        <v>370</v>
      </c>
      <c r="AG118" s="746"/>
      <c r="AH118" s="746"/>
      <c r="AI118" s="746"/>
      <c r="AJ118" s="747"/>
      <c r="AK118" s="748" t="s">
        <v>364</v>
      </c>
      <c r="AL118" s="746"/>
      <c r="AM118" s="746"/>
      <c r="AN118" s="746"/>
      <c r="AO118" s="747"/>
      <c r="AP118" s="748" t="s">
        <v>80</v>
      </c>
      <c r="AQ118" s="746"/>
      <c r="AR118" s="746"/>
      <c r="AS118" s="746"/>
      <c r="AT118" s="852"/>
      <c r="AU118" s="685"/>
      <c r="AV118" s="686"/>
      <c r="AW118" s="686"/>
      <c r="AX118" s="686"/>
      <c r="AY118" s="686"/>
      <c r="AZ118" s="830" t="s">
        <v>458</v>
      </c>
      <c r="BA118" s="831"/>
      <c r="BB118" s="831"/>
      <c r="BC118" s="831"/>
      <c r="BD118" s="831"/>
      <c r="BE118" s="831"/>
      <c r="BF118" s="831"/>
      <c r="BG118" s="831"/>
      <c r="BH118" s="831"/>
      <c r="BI118" s="831"/>
      <c r="BJ118" s="831"/>
      <c r="BK118" s="831"/>
      <c r="BL118" s="831"/>
      <c r="BM118" s="831"/>
      <c r="BN118" s="831"/>
      <c r="BO118" s="831"/>
      <c r="BP118" s="832"/>
      <c r="BQ118" s="833" t="s">
        <v>144</v>
      </c>
      <c r="BR118" s="834"/>
      <c r="BS118" s="834"/>
      <c r="BT118" s="834"/>
      <c r="BU118" s="834"/>
      <c r="BV118" s="834" t="s">
        <v>144</v>
      </c>
      <c r="BW118" s="834"/>
      <c r="BX118" s="834"/>
      <c r="BY118" s="834"/>
      <c r="BZ118" s="834"/>
      <c r="CA118" s="834" t="s">
        <v>144</v>
      </c>
      <c r="CB118" s="834"/>
      <c r="CC118" s="834"/>
      <c r="CD118" s="834"/>
      <c r="CE118" s="834"/>
      <c r="CF118" s="850" t="s">
        <v>144</v>
      </c>
      <c r="CG118" s="851"/>
      <c r="CH118" s="851"/>
      <c r="CI118" s="851"/>
      <c r="CJ118" s="851"/>
      <c r="CK118" s="691"/>
      <c r="CL118" s="692"/>
      <c r="CM118" s="739" t="s">
        <v>459</v>
      </c>
      <c r="CN118" s="740"/>
      <c r="CO118" s="740"/>
      <c r="CP118" s="740"/>
      <c r="CQ118" s="740"/>
      <c r="CR118" s="740"/>
      <c r="CS118" s="740"/>
      <c r="CT118" s="740"/>
      <c r="CU118" s="740"/>
      <c r="CV118" s="740"/>
      <c r="CW118" s="740"/>
      <c r="CX118" s="740"/>
      <c r="CY118" s="740"/>
      <c r="CZ118" s="740"/>
      <c r="DA118" s="740"/>
      <c r="DB118" s="740"/>
      <c r="DC118" s="740"/>
      <c r="DD118" s="740"/>
      <c r="DE118" s="740"/>
      <c r="DF118" s="741"/>
      <c r="DG118" s="732" t="s">
        <v>144</v>
      </c>
      <c r="DH118" s="733"/>
      <c r="DI118" s="733"/>
      <c r="DJ118" s="733"/>
      <c r="DK118" s="734"/>
      <c r="DL118" s="735" t="s">
        <v>144</v>
      </c>
      <c r="DM118" s="733"/>
      <c r="DN118" s="733"/>
      <c r="DO118" s="733"/>
      <c r="DP118" s="734"/>
      <c r="DQ118" s="735" t="s">
        <v>144</v>
      </c>
      <c r="DR118" s="733"/>
      <c r="DS118" s="733"/>
      <c r="DT118" s="733"/>
      <c r="DU118" s="734"/>
      <c r="DV118" s="742" t="s">
        <v>144</v>
      </c>
      <c r="DW118" s="743"/>
      <c r="DX118" s="743"/>
      <c r="DY118" s="743"/>
      <c r="DZ118" s="744"/>
    </row>
    <row r="119" spans="1:130" s="53" customFormat="1" ht="26.25" customHeight="1" x14ac:dyDescent="0.15">
      <c r="A119" s="695" t="s">
        <v>180</v>
      </c>
      <c r="B119" s="690"/>
      <c r="C119" s="853" t="s">
        <v>429</v>
      </c>
      <c r="D119" s="854"/>
      <c r="E119" s="854"/>
      <c r="F119" s="854"/>
      <c r="G119" s="854"/>
      <c r="H119" s="854"/>
      <c r="I119" s="854"/>
      <c r="J119" s="854"/>
      <c r="K119" s="854"/>
      <c r="L119" s="854"/>
      <c r="M119" s="854"/>
      <c r="N119" s="854"/>
      <c r="O119" s="854"/>
      <c r="P119" s="854"/>
      <c r="Q119" s="854"/>
      <c r="R119" s="854"/>
      <c r="S119" s="854"/>
      <c r="T119" s="854"/>
      <c r="U119" s="854"/>
      <c r="V119" s="854"/>
      <c r="W119" s="854"/>
      <c r="X119" s="854"/>
      <c r="Y119" s="854"/>
      <c r="Z119" s="855"/>
      <c r="AA119" s="776" t="s">
        <v>144</v>
      </c>
      <c r="AB119" s="777"/>
      <c r="AC119" s="777"/>
      <c r="AD119" s="777"/>
      <c r="AE119" s="778"/>
      <c r="AF119" s="779" t="s">
        <v>144</v>
      </c>
      <c r="AG119" s="777"/>
      <c r="AH119" s="777"/>
      <c r="AI119" s="777"/>
      <c r="AJ119" s="778"/>
      <c r="AK119" s="779" t="s">
        <v>144</v>
      </c>
      <c r="AL119" s="777"/>
      <c r="AM119" s="777"/>
      <c r="AN119" s="777"/>
      <c r="AO119" s="778"/>
      <c r="AP119" s="856" t="s">
        <v>144</v>
      </c>
      <c r="AQ119" s="857"/>
      <c r="AR119" s="857"/>
      <c r="AS119" s="857"/>
      <c r="AT119" s="858"/>
      <c r="AU119" s="687"/>
      <c r="AV119" s="688"/>
      <c r="AW119" s="688"/>
      <c r="AX119" s="688"/>
      <c r="AY119" s="688"/>
      <c r="AZ119" s="82" t="s">
        <v>245</v>
      </c>
      <c r="BA119" s="82"/>
      <c r="BB119" s="82"/>
      <c r="BC119" s="82"/>
      <c r="BD119" s="82"/>
      <c r="BE119" s="82"/>
      <c r="BF119" s="82"/>
      <c r="BG119" s="82"/>
      <c r="BH119" s="82"/>
      <c r="BI119" s="82"/>
      <c r="BJ119" s="82"/>
      <c r="BK119" s="82"/>
      <c r="BL119" s="82"/>
      <c r="BM119" s="82"/>
      <c r="BN119" s="82"/>
      <c r="BO119" s="837" t="s">
        <v>460</v>
      </c>
      <c r="BP119" s="838"/>
      <c r="BQ119" s="833">
        <v>4640699</v>
      </c>
      <c r="BR119" s="834"/>
      <c r="BS119" s="834"/>
      <c r="BT119" s="834"/>
      <c r="BU119" s="834"/>
      <c r="BV119" s="834">
        <v>4589962</v>
      </c>
      <c r="BW119" s="834"/>
      <c r="BX119" s="834"/>
      <c r="BY119" s="834"/>
      <c r="BZ119" s="834"/>
      <c r="CA119" s="834">
        <v>4612570</v>
      </c>
      <c r="CB119" s="834"/>
      <c r="CC119" s="834"/>
      <c r="CD119" s="834"/>
      <c r="CE119" s="834"/>
      <c r="CF119" s="704"/>
      <c r="CG119" s="705"/>
      <c r="CH119" s="705"/>
      <c r="CI119" s="705"/>
      <c r="CJ119" s="841"/>
      <c r="CK119" s="693"/>
      <c r="CL119" s="694"/>
      <c r="CM119" s="805" t="s">
        <v>461</v>
      </c>
      <c r="CN119" s="806"/>
      <c r="CO119" s="806"/>
      <c r="CP119" s="806"/>
      <c r="CQ119" s="806"/>
      <c r="CR119" s="806"/>
      <c r="CS119" s="806"/>
      <c r="CT119" s="806"/>
      <c r="CU119" s="806"/>
      <c r="CV119" s="806"/>
      <c r="CW119" s="806"/>
      <c r="CX119" s="806"/>
      <c r="CY119" s="806"/>
      <c r="CZ119" s="806"/>
      <c r="DA119" s="806"/>
      <c r="DB119" s="806"/>
      <c r="DC119" s="806"/>
      <c r="DD119" s="806"/>
      <c r="DE119" s="806"/>
      <c r="DF119" s="807"/>
      <c r="DG119" s="756" t="s">
        <v>144</v>
      </c>
      <c r="DH119" s="757"/>
      <c r="DI119" s="757"/>
      <c r="DJ119" s="757"/>
      <c r="DK119" s="758"/>
      <c r="DL119" s="759" t="s">
        <v>144</v>
      </c>
      <c r="DM119" s="757"/>
      <c r="DN119" s="757"/>
      <c r="DO119" s="757"/>
      <c r="DP119" s="758"/>
      <c r="DQ119" s="759" t="s">
        <v>144</v>
      </c>
      <c r="DR119" s="757"/>
      <c r="DS119" s="757"/>
      <c r="DT119" s="757"/>
      <c r="DU119" s="758"/>
      <c r="DV119" s="822" t="s">
        <v>144</v>
      </c>
      <c r="DW119" s="823"/>
      <c r="DX119" s="823"/>
      <c r="DY119" s="823"/>
      <c r="DZ119" s="824"/>
    </row>
    <row r="120" spans="1:130" s="53" customFormat="1" ht="26.25" customHeight="1" x14ac:dyDescent="0.15">
      <c r="A120" s="696"/>
      <c r="B120" s="692"/>
      <c r="C120" s="739" t="s">
        <v>443</v>
      </c>
      <c r="D120" s="740"/>
      <c r="E120" s="740"/>
      <c r="F120" s="740"/>
      <c r="G120" s="740"/>
      <c r="H120" s="740"/>
      <c r="I120" s="740"/>
      <c r="J120" s="740"/>
      <c r="K120" s="740"/>
      <c r="L120" s="740"/>
      <c r="M120" s="740"/>
      <c r="N120" s="740"/>
      <c r="O120" s="740"/>
      <c r="P120" s="740"/>
      <c r="Q120" s="740"/>
      <c r="R120" s="740"/>
      <c r="S120" s="740"/>
      <c r="T120" s="740"/>
      <c r="U120" s="740"/>
      <c r="V120" s="740"/>
      <c r="W120" s="740"/>
      <c r="X120" s="740"/>
      <c r="Y120" s="740"/>
      <c r="Z120" s="741"/>
      <c r="AA120" s="732" t="s">
        <v>144</v>
      </c>
      <c r="AB120" s="733"/>
      <c r="AC120" s="733"/>
      <c r="AD120" s="733"/>
      <c r="AE120" s="734"/>
      <c r="AF120" s="735" t="s">
        <v>144</v>
      </c>
      <c r="AG120" s="733"/>
      <c r="AH120" s="733"/>
      <c r="AI120" s="733"/>
      <c r="AJ120" s="734"/>
      <c r="AK120" s="735" t="s">
        <v>144</v>
      </c>
      <c r="AL120" s="733"/>
      <c r="AM120" s="733"/>
      <c r="AN120" s="733"/>
      <c r="AO120" s="734"/>
      <c r="AP120" s="742" t="s">
        <v>144</v>
      </c>
      <c r="AQ120" s="743"/>
      <c r="AR120" s="743"/>
      <c r="AS120" s="743"/>
      <c r="AT120" s="744"/>
      <c r="AU120" s="658" t="s">
        <v>372</v>
      </c>
      <c r="AV120" s="659"/>
      <c r="AW120" s="659"/>
      <c r="AX120" s="659"/>
      <c r="AY120" s="660"/>
      <c r="AZ120" s="825" t="s">
        <v>462</v>
      </c>
      <c r="BA120" s="784"/>
      <c r="BB120" s="784"/>
      <c r="BC120" s="784"/>
      <c r="BD120" s="784"/>
      <c r="BE120" s="784"/>
      <c r="BF120" s="784"/>
      <c r="BG120" s="784"/>
      <c r="BH120" s="784"/>
      <c r="BI120" s="784"/>
      <c r="BJ120" s="784"/>
      <c r="BK120" s="784"/>
      <c r="BL120" s="784"/>
      <c r="BM120" s="784"/>
      <c r="BN120" s="784"/>
      <c r="BO120" s="784"/>
      <c r="BP120" s="785"/>
      <c r="BQ120" s="826">
        <v>2972977</v>
      </c>
      <c r="BR120" s="827"/>
      <c r="BS120" s="827"/>
      <c r="BT120" s="827"/>
      <c r="BU120" s="827"/>
      <c r="BV120" s="827">
        <v>3136219</v>
      </c>
      <c r="BW120" s="827"/>
      <c r="BX120" s="827"/>
      <c r="BY120" s="827"/>
      <c r="BZ120" s="827"/>
      <c r="CA120" s="827">
        <v>3165584</v>
      </c>
      <c r="CB120" s="827"/>
      <c r="CC120" s="827"/>
      <c r="CD120" s="827"/>
      <c r="CE120" s="827"/>
      <c r="CF120" s="842">
        <v>199</v>
      </c>
      <c r="CG120" s="843"/>
      <c r="CH120" s="843"/>
      <c r="CI120" s="843"/>
      <c r="CJ120" s="843"/>
      <c r="CK120" s="666" t="s">
        <v>463</v>
      </c>
      <c r="CL120" s="667"/>
      <c r="CM120" s="667"/>
      <c r="CN120" s="667"/>
      <c r="CO120" s="668"/>
      <c r="CP120" s="844" t="s">
        <v>430</v>
      </c>
      <c r="CQ120" s="845"/>
      <c r="CR120" s="845"/>
      <c r="CS120" s="845"/>
      <c r="CT120" s="845"/>
      <c r="CU120" s="845"/>
      <c r="CV120" s="845"/>
      <c r="CW120" s="845"/>
      <c r="CX120" s="845"/>
      <c r="CY120" s="845"/>
      <c r="CZ120" s="845"/>
      <c r="DA120" s="845"/>
      <c r="DB120" s="845"/>
      <c r="DC120" s="845"/>
      <c r="DD120" s="845"/>
      <c r="DE120" s="845"/>
      <c r="DF120" s="846"/>
      <c r="DG120" s="826">
        <v>1379486</v>
      </c>
      <c r="DH120" s="827"/>
      <c r="DI120" s="827"/>
      <c r="DJ120" s="827"/>
      <c r="DK120" s="827"/>
      <c r="DL120" s="827">
        <v>1296166</v>
      </c>
      <c r="DM120" s="827"/>
      <c r="DN120" s="827"/>
      <c r="DO120" s="827"/>
      <c r="DP120" s="827"/>
      <c r="DQ120" s="827">
        <v>1165093</v>
      </c>
      <c r="DR120" s="827"/>
      <c r="DS120" s="827"/>
      <c r="DT120" s="827"/>
      <c r="DU120" s="827"/>
      <c r="DV120" s="828">
        <v>73.2</v>
      </c>
      <c r="DW120" s="828"/>
      <c r="DX120" s="828"/>
      <c r="DY120" s="828"/>
      <c r="DZ120" s="829"/>
    </row>
    <row r="121" spans="1:130" s="53" customFormat="1" ht="26.25" customHeight="1" x14ac:dyDescent="0.15">
      <c r="A121" s="696"/>
      <c r="B121" s="692"/>
      <c r="C121" s="847" t="s">
        <v>67</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732" t="s">
        <v>144</v>
      </c>
      <c r="AB121" s="733"/>
      <c r="AC121" s="733"/>
      <c r="AD121" s="733"/>
      <c r="AE121" s="734"/>
      <c r="AF121" s="735" t="s">
        <v>144</v>
      </c>
      <c r="AG121" s="733"/>
      <c r="AH121" s="733"/>
      <c r="AI121" s="733"/>
      <c r="AJ121" s="734"/>
      <c r="AK121" s="735" t="s">
        <v>144</v>
      </c>
      <c r="AL121" s="733"/>
      <c r="AM121" s="733"/>
      <c r="AN121" s="733"/>
      <c r="AO121" s="734"/>
      <c r="AP121" s="742" t="s">
        <v>144</v>
      </c>
      <c r="AQ121" s="743"/>
      <c r="AR121" s="743"/>
      <c r="AS121" s="743"/>
      <c r="AT121" s="744"/>
      <c r="AU121" s="661"/>
      <c r="AV121" s="662"/>
      <c r="AW121" s="662"/>
      <c r="AX121" s="662"/>
      <c r="AY121" s="663"/>
      <c r="AZ121" s="800" t="s">
        <v>171</v>
      </c>
      <c r="BA121" s="716"/>
      <c r="BB121" s="716"/>
      <c r="BC121" s="716"/>
      <c r="BD121" s="716"/>
      <c r="BE121" s="716"/>
      <c r="BF121" s="716"/>
      <c r="BG121" s="716"/>
      <c r="BH121" s="716"/>
      <c r="BI121" s="716"/>
      <c r="BJ121" s="716"/>
      <c r="BK121" s="716"/>
      <c r="BL121" s="716"/>
      <c r="BM121" s="716"/>
      <c r="BN121" s="716"/>
      <c r="BO121" s="716"/>
      <c r="BP121" s="717"/>
      <c r="BQ121" s="801">
        <v>112388</v>
      </c>
      <c r="BR121" s="802"/>
      <c r="BS121" s="802"/>
      <c r="BT121" s="802"/>
      <c r="BU121" s="802"/>
      <c r="BV121" s="802">
        <v>100584</v>
      </c>
      <c r="BW121" s="802"/>
      <c r="BX121" s="802"/>
      <c r="BY121" s="802"/>
      <c r="BZ121" s="802"/>
      <c r="CA121" s="802">
        <v>90155</v>
      </c>
      <c r="CB121" s="802"/>
      <c r="CC121" s="802"/>
      <c r="CD121" s="802"/>
      <c r="CE121" s="802"/>
      <c r="CF121" s="850">
        <v>5.7</v>
      </c>
      <c r="CG121" s="851"/>
      <c r="CH121" s="851"/>
      <c r="CI121" s="851"/>
      <c r="CJ121" s="851"/>
      <c r="CK121" s="669"/>
      <c r="CL121" s="670"/>
      <c r="CM121" s="670"/>
      <c r="CN121" s="670"/>
      <c r="CO121" s="671"/>
      <c r="CP121" s="819" t="s">
        <v>278</v>
      </c>
      <c r="CQ121" s="820"/>
      <c r="CR121" s="820"/>
      <c r="CS121" s="820"/>
      <c r="CT121" s="820"/>
      <c r="CU121" s="820"/>
      <c r="CV121" s="820"/>
      <c r="CW121" s="820"/>
      <c r="CX121" s="820"/>
      <c r="CY121" s="820"/>
      <c r="CZ121" s="820"/>
      <c r="DA121" s="820"/>
      <c r="DB121" s="820"/>
      <c r="DC121" s="820"/>
      <c r="DD121" s="820"/>
      <c r="DE121" s="820"/>
      <c r="DF121" s="821"/>
      <c r="DG121" s="801">
        <v>775381</v>
      </c>
      <c r="DH121" s="802"/>
      <c r="DI121" s="802"/>
      <c r="DJ121" s="802"/>
      <c r="DK121" s="802"/>
      <c r="DL121" s="802">
        <v>725083</v>
      </c>
      <c r="DM121" s="802"/>
      <c r="DN121" s="802"/>
      <c r="DO121" s="802"/>
      <c r="DP121" s="802"/>
      <c r="DQ121" s="802">
        <v>678926</v>
      </c>
      <c r="DR121" s="802"/>
      <c r="DS121" s="802"/>
      <c r="DT121" s="802"/>
      <c r="DU121" s="802"/>
      <c r="DV121" s="803">
        <v>42.7</v>
      </c>
      <c r="DW121" s="803"/>
      <c r="DX121" s="803"/>
      <c r="DY121" s="803"/>
      <c r="DZ121" s="804"/>
    </row>
    <row r="122" spans="1:130" s="53" customFormat="1" ht="26.25" customHeight="1" x14ac:dyDescent="0.15">
      <c r="A122" s="696"/>
      <c r="B122" s="692"/>
      <c r="C122" s="739" t="s">
        <v>450</v>
      </c>
      <c r="D122" s="740"/>
      <c r="E122" s="740"/>
      <c r="F122" s="740"/>
      <c r="G122" s="740"/>
      <c r="H122" s="740"/>
      <c r="I122" s="740"/>
      <c r="J122" s="740"/>
      <c r="K122" s="740"/>
      <c r="L122" s="740"/>
      <c r="M122" s="740"/>
      <c r="N122" s="740"/>
      <c r="O122" s="740"/>
      <c r="P122" s="740"/>
      <c r="Q122" s="740"/>
      <c r="R122" s="740"/>
      <c r="S122" s="740"/>
      <c r="T122" s="740"/>
      <c r="U122" s="740"/>
      <c r="V122" s="740"/>
      <c r="W122" s="740"/>
      <c r="X122" s="740"/>
      <c r="Y122" s="740"/>
      <c r="Z122" s="741"/>
      <c r="AA122" s="732" t="s">
        <v>144</v>
      </c>
      <c r="AB122" s="733"/>
      <c r="AC122" s="733"/>
      <c r="AD122" s="733"/>
      <c r="AE122" s="734"/>
      <c r="AF122" s="735" t="s">
        <v>144</v>
      </c>
      <c r="AG122" s="733"/>
      <c r="AH122" s="733"/>
      <c r="AI122" s="733"/>
      <c r="AJ122" s="734"/>
      <c r="AK122" s="735" t="s">
        <v>144</v>
      </c>
      <c r="AL122" s="733"/>
      <c r="AM122" s="733"/>
      <c r="AN122" s="733"/>
      <c r="AO122" s="734"/>
      <c r="AP122" s="742" t="s">
        <v>144</v>
      </c>
      <c r="AQ122" s="743"/>
      <c r="AR122" s="743"/>
      <c r="AS122" s="743"/>
      <c r="AT122" s="744"/>
      <c r="AU122" s="661"/>
      <c r="AV122" s="662"/>
      <c r="AW122" s="662"/>
      <c r="AX122" s="662"/>
      <c r="AY122" s="663"/>
      <c r="AZ122" s="830" t="s">
        <v>466</v>
      </c>
      <c r="BA122" s="831"/>
      <c r="BB122" s="831"/>
      <c r="BC122" s="831"/>
      <c r="BD122" s="831"/>
      <c r="BE122" s="831"/>
      <c r="BF122" s="831"/>
      <c r="BG122" s="831"/>
      <c r="BH122" s="831"/>
      <c r="BI122" s="831"/>
      <c r="BJ122" s="831"/>
      <c r="BK122" s="831"/>
      <c r="BL122" s="831"/>
      <c r="BM122" s="831"/>
      <c r="BN122" s="831"/>
      <c r="BO122" s="831"/>
      <c r="BP122" s="832"/>
      <c r="BQ122" s="833">
        <v>3047562</v>
      </c>
      <c r="BR122" s="834"/>
      <c r="BS122" s="834"/>
      <c r="BT122" s="834"/>
      <c r="BU122" s="834"/>
      <c r="BV122" s="834">
        <v>3097034</v>
      </c>
      <c r="BW122" s="834"/>
      <c r="BX122" s="834"/>
      <c r="BY122" s="834"/>
      <c r="BZ122" s="834"/>
      <c r="CA122" s="834">
        <v>3102847</v>
      </c>
      <c r="CB122" s="834"/>
      <c r="CC122" s="834"/>
      <c r="CD122" s="834"/>
      <c r="CE122" s="834"/>
      <c r="CF122" s="835">
        <v>195.1</v>
      </c>
      <c r="CG122" s="836"/>
      <c r="CH122" s="836"/>
      <c r="CI122" s="836"/>
      <c r="CJ122" s="836"/>
      <c r="CK122" s="669"/>
      <c r="CL122" s="670"/>
      <c r="CM122" s="670"/>
      <c r="CN122" s="670"/>
      <c r="CO122" s="671"/>
      <c r="CP122" s="819" t="s">
        <v>426</v>
      </c>
      <c r="CQ122" s="820"/>
      <c r="CR122" s="820"/>
      <c r="CS122" s="820"/>
      <c r="CT122" s="820"/>
      <c r="CU122" s="820"/>
      <c r="CV122" s="820"/>
      <c r="CW122" s="820"/>
      <c r="CX122" s="820"/>
      <c r="CY122" s="820"/>
      <c r="CZ122" s="820"/>
      <c r="DA122" s="820"/>
      <c r="DB122" s="820"/>
      <c r="DC122" s="820"/>
      <c r="DD122" s="820"/>
      <c r="DE122" s="820"/>
      <c r="DF122" s="821"/>
      <c r="DG122" s="801" t="s">
        <v>144</v>
      </c>
      <c r="DH122" s="802"/>
      <c r="DI122" s="802"/>
      <c r="DJ122" s="802"/>
      <c r="DK122" s="802"/>
      <c r="DL122" s="802" t="s">
        <v>144</v>
      </c>
      <c r="DM122" s="802"/>
      <c r="DN122" s="802"/>
      <c r="DO122" s="802"/>
      <c r="DP122" s="802"/>
      <c r="DQ122" s="802" t="s">
        <v>144</v>
      </c>
      <c r="DR122" s="802"/>
      <c r="DS122" s="802"/>
      <c r="DT122" s="802"/>
      <c r="DU122" s="802"/>
      <c r="DV122" s="803" t="s">
        <v>144</v>
      </c>
      <c r="DW122" s="803"/>
      <c r="DX122" s="803"/>
      <c r="DY122" s="803"/>
      <c r="DZ122" s="804"/>
    </row>
    <row r="123" spans="1:130" s="53" customFormat="1" ht="26.25" customHeight="1" x14ac:dyDescent="0.15">
      <c r="A123" s="696"/>
      <c r="B123" s="692"/>
      <c r="C123" s="739" t="s">
        <v>453</v>
      </c>
      <c r="D123" s="740"/>
      <c r="E123" s="740"/>
      <c r="F123" s="740"/>
      <c r="G123" s="740"/>
      <c r="H123" s="740"/>
      <c r="I123" s="740"/>
      <c r="J123" s="740"/>
      <c r="K123" s="740"/>
      <c r="L123" s="740"/>
      <c r="M123" s="740"/>
      <c r="N123" s="740"/>
      <c r="O123" s="740"/>
      <c r="P123" s="740"/>
      <c r="Q123" s="740"/>
      <c r="R123" s="740"/>
      <c r="S123" s="740"/>
      <c r="T123" s="740"/>
      <c r="U123" s="740"/>
      <c r="V123" s="740"/>
      <c r="W123" s="740"/>
      <c r="X123" s="740"/>
      <c r="Y123" s="740"/>
      <c r="Z123" s="741"/>
      <c r="AA123" s="732" t="s">
        <v>144</v>
      </c>
      <c r="AB123" s="733"/>
      <c r="AC123" s="733"/>
      <c r="AD123" s="733"/>
      <c r="AE123" s="734"/>
      <c r="AF123" s="735" t="s">
        <v>144</v>
      </c>
      <c r="AG123" s="733"/>
      <c r="AH123" s="733"/>
      <c r="AI123" s="733"/>
      <c r="AJ123" s="734"/>
      <c r="AK123" s="735" t="s">
        <v>144</v>
      </c>
      <c r="AL123" s="733"/>
      <c r="AM123" s="733"/>
      <c r="AN123" s="733"/>
      <c r="AO123" s="734"/>
      <c r="AP123" s="742" t="s">
        <v>144</v>
      </c>
      <c r="AQ123" s="743"/>
      <c r="AR123" s="743"/>
      <c r="AS123" s="743"/>
      <c r="AT123" s="744"/>
      <c r="AU123" s="664"/>
      <c r="AV123" s="665"/>
      <c r="AW123" s="665"/>
      <c r="AX123" s="665"/>
      <c r="AY123" s="665"/>
      <c r="AZ123" s="82" t="s">
        <v>245</v>
      </c>
      <c r="BA123" s="82"/>
      <c r="BB123" s="82"/>
      <c r="BC123" s="82"/>
      <c r="BD123" s="82"/>
      <c r="BE123" s="82"/>
      <c r="BF123" s="82"/>
      <c r="BG123" s="82"/>
      <c r="BH123" s="82"/>
      <c r="BI123" s="82"/>
      <c r="BJ123" s="82"/>
      <c r="BK123" s="82"/>
      <c r="BL123" s="82"/>
      <c r="BM123" s="82"/>
      <c r="BN123" s="82"/>
      <c r="BO123" s="837" t="s">
        <v>417</v>
      </c>
      <c r="BP123" s="838"/>
      <c r="BQ123" s="839">
        <v>6132927</v>
      </c>
      <c r="BR123" s="840"/>
      <c r="BS123" s="840"/>
      <c r="BT123" s="840"/>
      <c r="BU123" s="840"/>
      <c r="BV123" s="840">
        <v>6333837</v>
      </c>
      <c r="BW123" s="840"/>
      <c r="BX123" s="840"/>
      <c r="BY123" s="840"/>
      <c r="BZ123" s="840"/>
      <c r="CA123" s="840">
        <v>6358586</v>
      </c>
      <c r="CB123" s="840"/>
      <c r="CC123" s="840"/>
      <c r="CD123" s="840"/>
      <c r="CE123" s="840"/>
      <c r="CF123" s="704"/>
      <c r="CG123" s="705"/>
      <c r="CH123" s="705"/>
      <c r="CI123" s="705"/>
      <c r="CJ123" s="841"/>
      <c r="CK123" s="669"/>
      <c r="CL123" s="670"/>
      <c r="CM123" s="670"/>
      <c r="CN123" s="670"/>
      <c r="CO123" s="671"/>
      <c r="CP123" s="819" t="s">
        <v>427</v>
      </c>
      <c r="CQ123" s="820"/>
      <c r="CR123" s="820"/>
      <c r="CS123" s="820"/>
      <c r="CT123" s="820"/>
      <c r="CU123" s="820"/>
      <c r="CV123" s="820"/>
      <c r="CW123" s="820"/>
      <c r="CX123" s="820"/>
      <c r="CY123" s="820"/>
      <c r="CZ123" s="820"/>
      <c r="DA123" s="820"/>
      <c r="DB123" s="820"/>
      <c r="DC123" s="820"/>
      <c r="DD123" s="820"/>
      <c r="DE123" s="820"/>
      <c r="DF123" s="821"/>
      <c r="DG123" s="732" t="s">
        <v>144</v>
      </c>
      <c r="DH123" s="733"/>
      <c r="DI123" s="733"/>
      <c r="DJ123" s="733"/>
      <c r="DK123" s="734"/>
      <c r="DL123" s="735" t="s">
        <v>144</v>
      </c>
      <c r="DM123" s="733"/>
      <c r="DN123" s="733"/>
      <c r="DO123" s="733"/>
      <c r="DP123" s="734"/>
      <c r="DQ123" s="735" t="s">
        <v>144</v>
      </c>
      <c r="DR123" s="733"/>
      <c r="DS123" s="733"/>
      <c r="DT123" s="733"/>
      <c r="DU123" s="734"/>
      <c r="DV123" s="742" t="s">
        <v>144</v>
      </c>
      <c r="DW123" s="743"/>
      <c r="DX123" s="743"/>
      <c r="DY123" s="743"/>
      <c r="DZ123" s="744"/>
    </row>
    <row r="124" spans="1:130" s="53" customFormat="1" ht="26.25" customHeight="1" x14ac:dyDescent="0.15">
      <c r="A124" s="696"/>
      <c r="B124" s="692"/>
      <c r="C124" s="739" t="s">
        <v>269</v>
      </c>
      <c r="D124" s="740"/>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1"/>
      <c r="AA124" s="732" t="s">
        <v>144</v>
      </c>
      <c r="AB124" s="733"/>
      <c r="AC124" s="733"/>
      <c r="AD124" s="733"/>
      <c r="AE124" s="734"/>
      <c r="AF124" s="735" t="s">
        <v>144</v>
      </c>
      <c r="AG124" s="733"/>
      <c r="AH124" s="733"/>
      <c r="AI124" s="733"/>
      <c r="AJ124" s="734"/>
      <c r="AK124" s="735" t="s">
        <v>144</v>
      </c>
      <c r="AL124" s="733"/>
      <c r="AM124" s="733"/>
      <c r="AN124" s="733"/>
      <c r="AO124" s="734"/>
      <c r="AP124" s="742" t="s">
        <v>144</v>
      </c>
      <c r="AQ124" s="743"/>
      <c r="AR124" s="743"/>
      <c r="AS124" s="743"/>
      <c r="AT124" s="744"/>
      <c r="AU124" s="813" t="s">
        <v>467</v>
      </c>
      <c r="AV124" s="814"/>
      <c r="AW124" s="814"/>
      <c r="AX124" s="814"/>
      <c r="AY124" s="814"/>
      <c r="AZ124" s="814"/>
      <c r="BA124" s="814"/>
      <c r="BB124" s="814"/>
      <c r="BC124" s="814"/>
      <c r="BD124" s="814"/>
      <c r="BE124" s="814"/>
      <c r="BF124" s="814"/>
      <c r="BG124" s="814"/>
      <c r="BH124" s="814"/>
      <c r="BI124" s="814"/>
      <c r="BJ124" s="814"/>
      <c r="BK124" s="814"/>
      <c r="BL124" s="814"/>
      <c r="BM124" s="814"/>
      <c r="BN124" s="814"/>
      <c r="BO124" s="814"/>
      <c r="BP124" s="815"/>
      <c r="BQ124" s="816" t="s">
        <v>144</v>
      </c>
      <c r="BR124" s="817"/>
      <c r="BS124" s="817"/>
      <c r="BT124" s="817"/>
      <c r="BU124" s="817"/>
      <c r="BV124" s="817" t="s">
        <v>144</v>
      </c>
      <c r="BW124" s="817"/>
      <c r="BX124" s="817"/>
      <c r="BY124" s="817"/>
      <c r="BZ124" s="817"/>
      <c r="CA124" s="817" t="s">
        <v>144</v>
      </c>
      <c r="CB124" s="817"/>
      <c r="CC124" s="817"/>
      <c r="CD124" s="817"/>
      <c r="CE124" s="817"/>
      <c r="CF124" s="712"/>
      <c r="CG124" s="713"/>
      <c r="CH124" s="713"/>
      <c r="CI124" s="713"/>
      <c r="CJ124" s="818"/>
      <c r="CK124" s="672"/>
      <c r="CL124" s="672"/>
      <c r="CM124" s="672"/>
      <c r="CN124" s="672"/>
      <c r="CO124" s="673"/>
      <c r="CP124" s="819" t="s">
        <v>464</v>
      </c>
      <c r="CQ124" s="820"/>
      <c r="CR124" s="820"/>
      <c r="CS124" s="820"/>
      <c r="CT124" s="820"/>
      <c r="CU124" s="820"/>
      <c r="CV124" s="820"/>
      <c r="CW124" s="820"/>
      <c r="CX124" s="820"/>
      <c r="CY124" s="820"/>
      <c r="CZ124" s="820"/>
      <c r="DA124" s="820"/>
      <c r="DB124" s="820"/>
      <c r="DC124" s="820"/>
      <c r="DD124" s="820"/>
      <c r="DE124" s="820"/>
      <c r="DF124" s="821"/>
      <c r="DG124" s="756" t="s">
        <v>144</v>
      </c>
      <c r="DH124" s="757"/>
      <c r="DI124" s="757"/>
      <c r="DJ124" s="757"/>
      <c r="DK124" s="758"/>
      <c r="DL124" s="759" t="s">
        <v>144</v>
      </c>
      <c r="DM124" s="757"/>
      <c r="DN124" s="757"/>
      <c r="DO124" s="757"/>
      <c r="DP124" s="758"/>
      <c r="DQ124" s="759" t="s">
        <v>144</v>
      </c>
      <c r="DR124" s="757"/>
      <c r="DS124" s="757"/>
      <c r="DT124" s="757"/>
      <c r="DU124" s="758"/>
      <c r="DV124" s="822" t="s">
        <v>144</v>
      </c>
      <c r="DW124" s="823"/>
      <c r="DX124" s="823"/>
      <c r="DY124" s="823"/>
      <c r="DZ124" s="824"/>
    </row>
    <row r="125" spans="1:130" s="53" customFormat="1" ht="26.25" customHeight="1" x14ac:dyDescent="0.15">
      <c r="A125" s="696"/>
      <c r="B125" s="692"/>
      <c r="C125" s="739" t="s">
        <v>459</v>
      </c>
      <c r="D125" s="740"/>
      <c r="E125" s="740"/>
      <c r="F125" s="740"/>
      <c r="G125" s="740"/>
      <c r="H125" s="740"/>
      <c r="I125" s="740"/>
      <c r="J125" s="740"/>
      <c r="K125" s="740"/>
      <c r="L125" s="740"/>
      <c r="M125" s="740"/>
      <c r="N125" s="740"/>
      <c r="O125" s="740"/>
      <c r="P125" s="740"/>
      <c r="Q125" s="740"/>
      <c r="R125" s="740"/>
      <c r="S125" s="740"/>
      <c r="T125" s="740"/>
      <c r="U125" s="740"/>
      <c r="V125" s="740"/>
      <c r="W125" s="740"/>
      <c r="X125" s="740"/>
      <c r="Y125" s="740"/>
      <c r="Z125" s="741"/>
      <c r="AA125" s="732" t="s">
        <v>144</v>
      </c>
      <c r="AB125" s="733"/>
      <c r="AC125" s="733"/>
      <c r="AD125" s="733"/>
      <c r="AE125" s="734"/>
      <c r="AF125" s="735" t="s">
        <v>144</v>
      </c>
      <c r="AG125" s="733"/>
      <c r="AH125" s="733"/>
      <c r="AI125" s="733"/>
      <c r="AJ125" s="734"/>
      <c r="AK125" s="735" t="s">
        <v>144</v>
      </c>
      <c r="AL125" s="733"/>
      <c r="AM125" s="733"/>
      <c r="AN125" s="733"/>
      <c r="AO125" s="734"/>
      <c r="AP125" s="742" t="s">
        <v>144</v>
      </c>
      <c r="AQ125" s="743"/>
      <c r="AR125" s="743"/>
      <c r="AS125" s="743"/>
      <c r="AT125" s="744"/>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674" t="s">
        <v>469</v>
      </c>
      <c r="CL125" s="667"/>
      <c r="CM125" s="667"/>
      <c r="CN125" s="667"/>
      <c r="CO125" s="668"/>
      <c r="CP125" s="825" t="s">
        <v>105</v>
      </c>
      <c r="CQ125" s="784"/>
      <c r="CR125" s="784"/>
      <c r="CS125" s="784"/>
      <c r="CT125" s="784"/>
      <c r="CU125" s="784"/>
      <c r="CV125" s="784"/>
      <c r="CW125" s="784"/>
      <c r="CX125" s="784"/>
      <c r="CY125" s="784"/>
      <c r="CZ125" s="784"/>
      <c r="DA125" s="784"/>
      <c r="DB125" s="784"/>
      <c r="DC125" s="784"/>
      <c r="DD125" s="784"/>
      <c r="DE125" s="784"/>
      <c r="DF125" s="785"/>
      <c r="DG125" s="826" t="s">
        <v>144</v>
      </c>
      <c r="DH125" s="827"/>
      <c r="DI125" s="827"/>
      <c r="DJ125" s="827"/>
      <c r="DK125" s="827"/>
      <c r="DL125" s="827" t="s">
        <v>144</v>
      </c>
      <c r="DM125" s="827"/>
      <c r="DN125" s="827"/>
      <c r="DO125" s="827"/>
      <c r="DP125" s="827"/>
      <c r="DQ125" s="827" t="s">
        <v>144</v>
      </c>
      <c r="DR125" s="827"/>
      <c r="DS125" s="827"/>
      <c r="DT125" s="827"/>
      <c r="DU125" s="827"/>
      <c r="DV125" s="828" t="s">
        <v>144</v>
      </c>
      <c r="DW125" s="828"/>
      <c r="DX125" s="828"/>
      <c r="DY125" s="828"/>
      <c r="DZ125" s="829"/>
    </row>
    <row r="126" spans="1:130" s="53" customFormat="1" ht="26.25" customHeight="1" x14ac:dyDescent="0.15">
      <c r="A126" s="696"/>
      <c r="B126" s="692"/>
      <c r="C126" s="739" t="s">
        <v>461</v>
      </c>
      <c r="D126" s="740"/>
      <c r="E126" s="740"/>
      <c r="F126" s="740"/>
      <c r="G126" s="740"/>
      <c r="H126" s="740"/>
      <c r="I126" s="740"/>
      <c r="J126" s="740"/>
      <c r="K126" s="740"/>
      <c r="L126" s="740"/>
      <c r="M126" s="740"/>
      <c r="N126" s="740"/>
      <c r="O126" s="740"/>
      <c r="P126" s="740"/>
      <c r="Q126" s="740"/>
      <c r="R126" s="740"/>
      <c r="S126" s="740"/>
      <c r="T126" s="740"/>
      <c r="U126" s="740"/>
      <c r="V126" s="740"/>
      <c r="W126" s="740"/>
      <c r="X126" s="740"/>
      <c r="Y126" s="740"/>
      <c r="Z126" s="741"/>
      <c r="AA126" s="732" t="s">
        <v>144</v>
      </c>
      <c r="AB126" s="733"/>
      <c r="AC126" s="733"/>
      <c r="AD126" s="733"/>
      <c r="AE126" s="734"/>
      <c r="AF126" s="735" t="s">
        <v>144</v>
      </c>
      <c r="AG126" s="733"/>
      <c r="AH126" s="733"/>
      <c r="AI126" s="733"/>
      <c r="AJ126" s="734"/>
      <c r="AK126" s="735" t="s">
        <v>144</v>
      </c>
      <c r="AL126" s="733"/>
      <c r="AM126" s="733"/>
      <c r="AN126" s="733"/>
      <c r="AO126" s="734"/>
      <c r="AP126" s="742" t="s">
        <v>144</v>
      </c>
      <c r="AQ126" s="743"/>
      <c r="AR126" s="743"/>
      <c r="AS126" s="743"/>
      <c r="AT126" s="744"/>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675"/>
      <c r="CL126" s="670"/>
      <c r="CM126" s="670"/>
      <c r="CN126" s="670"/>
      <c r="CO126" s="671"/>
      <c r="CP126" s="800" t="s">
        <v>381</v>
      </c>
      <c r="CQ126" s="716"/>
      <c r="CR126" s="716"/>
      <c r="CS126" s="716"/>
      <c r="CT126" s="716"/>
      <c r="CU126" s="716"/>
      <c r="CV126" s="716"/>
      <c r="CW126" s="716"/>
      <c r="CX126" s="716"/>
      <c r="CY126" s="716"/>
      <c r="CZ126" s="716"/>
      <c r="DA126" s="716"/>
      <c r="DB126" s="716"/>
      <c r="DC126" s="716"/>
      <c r="DD126" s="716"/>
      <c r="DE126" s="716"/>
      <c r="DF126" s="717"/>
      <c r="DG126" s="801" t="s">
        <v>144</v>
      </c>
      <c r="DH126" s="802"/>
      <c r="DI126" s="802"/>
      <c r="DJ126" s="802"/>
      <c r="DK126" s="802"/>
      <c r="DL126" s="802" t="s">
        <v>144</v>
      </c>
      <c r="DM126" s="802"/>
      <c r="DN126" s="802"/>
      <c r="DO126" s="802"/>
      <c r="DP126" s="802"/>
      <c r="DQ126" s="802" t="s">
        <v>144</v>
      </c>
      <c r="DR126" s="802"/>
      <c r="DS126" s="802"/>
      <c r="DT126" s="802"/>
      <c r="DU126" s="802"/>
      <c r="DV126" s="803" t="s">
        <v>144</v>
      </c>
      <c r="DW126" s="803"/>
      <c r="DX126" s="803"/>
      <c r="DY126" s="803"/>
      <c r="DZ126" s="804"/>
    </row>
    <row r="127" spans="1:130" s="53" customFormat="1" ht="26.25" customHeight="1" x14ac:dyDescent="0.15">
      <c r="A127" s="697"/>
      <c r="B127" s="694"/>
      <c r="C127" s="805" t="s">
        <v>470</v>
      </c>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7"/>
      <c r="AA127" s="732" t="s">
        <v>144</v>
      </c>
      <c r="AB127" s="733"/>
      <c r="AC127" s="733"/>
      <c r="AD127" s="733"/>
      <c r="AE127" s="734"/>
      <c r="AF127" s="735" t="s">
        <v>144</v>
      </c>
      <c r="AG127" s="733"/>
      <c r="AH127" s="733"/>
      <c r="AI127" s="733"/>
      <c r="AJ127" s="734"/>
      <c r="AK127" s="735" t="s">
        <v>144</v>
      </c>
      <c r="AL127" s="733"/>
      <c r="AM127" s="733"/>
      <c r="AN127" s="733"/>
      <c r="AO127" s="734"/>
      <c r="AP127" s="742" t="s">
        <v>144</v>
      </c>
      <c r="AQ127" s="743"/>
      <c r="AR127" s="743"/>
      <c r="AS127" s="743"/>
      <c r="AT127" s="744"/>
      <c r="AU127" s="76"/>
      <c r="AV127" s="76"/>
      <c r="AW127" s="76"/>
      <c r="AX127" s="808" t="s">
        <v>465</v>
      </c>
      <c r="AY127" s="809"/>
      <c r="AZ127" s="809"/>
      <c r="BA127" s="809"/>
      <c r="BB127" s="809"/>
      <c r="BC127" s="809"/>
      <c r="BD127" s="809"/>
      <c r="BE127" s="810"/>
      <c r="BF127" s="811" t="s">
        <v>471</v>
      </c>
      <c r="BG127" s="809"/>
      <c r="BH127" s="809"/>
      <c r="BI127" s="809"/>
      <c r="BJ127" s="809"/>
      <c r="BK127" s="809"/>
      <c r="BL127" s="810"/>
      <c r="BM127" s="811" t="s">
        <v>472</v>
      </c>
      <c r="BN127" s="809"/>
      <c r="BO127" s="809"/>
      <c r="BP127" s="809"/>
      <c r="BQ127" s="809"/>
      <c r="BR127" s="809"/>
      <c r="BS127" s="810"/>
      <c r="BT127" s="811" t="s">
        <v>473</v>
      </c>
      <c r="BU127" s="809"/>
      <c r="BV127" s="809"/>
      <c r="BW127" s="809"/>
      <c r="BX127" s="809"/>
      <c r="BY127" s="809"/>
      <c r="BZ127" s="812"/>
      <c r="CA127" s="76"/>
      <c r="CB127" s="76"/>
      <c r="CC127" s="76"/>
      <c r="CD127" s="88"/>
      <c r="CE127" s="88"/>
      <c r="CF127" s="88"/>
      <c r="CG127" s="73"/>
      <c r="CH127" s="73"/>
      <c r="CI127" s="73"/>
      <c r="CJ127" s="89"/>
      <c r="CK127" s="675"/>
      <c r="CL127" s="670"/>
      <c r="CM127" s="670"/>
      <c r="CN127" s="670"/>
      <c r="CO127" s="671"/>
      <c r="CP127" s="800" t="s">
        <v>475</v>
      </c>
      <c r="CQ127" s="716"/>
      <c r="CR127" s="716"/>
      <c r="CS127" s="716"/>
      <c r="CT127" s="716"/>
      <c r="CU127" s="716"/>
      <c r="CV127" s="716"/>
      <c r="CW127" s="716"/>
      <c r="CX127" s="716"/>
      <c r="CY127" s="716"/>
      <c r="CZ127" s="716"/>
      <c r="DA127" s="716"/>
      <c r="DB127" s="716"/>
      <c r="DC127" s="716"/>
      <c r="DD127" s="716"/>
      <c r="DE127" s="716"/>
      <c r="DF127" s="717"/>
      <c r="DG127" s="801" t="s">
        <v>144</v>
      </c>
      <c r="DH127" s="802"/>
      <c r="DI127" s="802"/>
      <c r="DJ127" s="802"/>
      <c r="DK127" s="802"/>
      <c r="DL127" s="802" t="s">
        <v>144</v>
      </c>
      <c r="DM127" s="802"/>
      <c r="DN127" s="802"/>
      <c r="DO127" s="802"/>
      <c r="DP127" s="802"/>
      <c r="DQ127" s="802" t="s">
        <v>144</v>
      </c>
      <c r="DR127" s="802"/>
      <c r="DS127" s="802"/>
      <c r="DT127" s="802"/>
      <c r="DU127" s="802"/>
      <c r="DV127" s="803" t="s">
        <v>144</v>
      </c>
      <c r="DW127" s="803"/>
      <c r="DX127" s="803"/>
      <c r="DY127" s="803"/>
      <c r="DZ127" s="804"/>
    </row>
    <row r="128" spans="1:130" s="53" customFormat="1" ht="26.25" customHeight="1" x14ac:dyDescent="0.15">
      <c r="A128" s="772" t="s">
        <v>52</v>
      </c>
      <c r="B128" s="773"/>
      <c r="C128" s="773"/>
      <c r="D128" s="773"/>
      <c r="E128" s="773"/>
      <c r="F128" s="773"/>
      <c r="G128" s="773"/>
      <c r="H128" s="773"/>
      <c r="I128" s="773"/>
      <c r="J128" s="773"/>
      <c r="K128" s="773"/>
      <c r="L128" s="773"/>
      <c r="M128" s="773"/>
      <c r="N128" s="773"/>
      <c r="O128" s="773"/>
      <c r="P128" s="773"/>
      <c r="Q128" s="773"/>
      <c r="R128" s="773"/>
      <c r="S128" s="773"/>
      <c r="T128" s="773"/>
      <c r="U128" s="773"/>
      <c r="V128" s="773"/>
      <c r="W128" s="774" t="s">
        <v>476</v>
      </c>
      <c r="X128" s="774"/>
      <c r="Y128" s="774"/>
      <c r="Z128" s="775"/>
      <c r="AA128" s="776">
        <v>7745</v>
      </c>
      <c r="AB128" s="777"/>
      <c r="AC128" s="777"/>
      <c r="AD128" s="777"/>
      <c r="AE128" s="778"/>
      <c r="AF128" s="779">
        <v>20685</v>
      </c>
      <c r="AG128" s="777"/>
      <c r="AH128" s="777"/>
      <c r="AI128" s="777"/>
      <c r="AJ128" s="778"/>
      <c r="AK128" s="779">
        <v>17771</v>
      </c>
      <c r="AL128" s="777"/>
      <c r="AM128" s="777"/>
      <c r="AN128" s="777"/>
      <c r="AO128" s="778"/>
      <c r="AP128" s="780"/>
      <c r="AQ128" s="781"/>
      <c r="AR128" s="781"/>
      <c r="AS128" s="781"/>
      <c r="AT128" s="782"/>
      <c r="AU128" s="76"/>
      <c r="AV128" s="76"/>
      <c r="AW128" s="76"/>
      <c r="AX128" s="783" t="s">
        <v>477</v>
      </c>
      <c r="AY128" s="784"/>
      <c r="AZ128" s="784"/>
      <c r="BA128" s="784"/>
      <c r="BB128" s="784"/>
      <c r="BC128" s="784"/>
      <c r="BD128" s="784"/>
      <c r="BE128" s="785"/>
      <c r="BF128" s="786" t="s">
        <v>144</v>
      </c>
      <c r="BG128" s="787"/>
      <c r="BH128" s="787"/>
      <c r="BI128" s="787"/>
      <c r="BJ128" s="787"/>
      <c r="BK128" s="787"/>
      <c r="BL128" s="788"/>
      <c r="BM128" s="786">
        <v>15</v>
      </c>
      <c r="BN128" s="787"/>
      <c r="BO128" s="787"/>
      <c r="BP128" s="787"/>
      <c r="BQ128" s="787"/>
      <c r="BR128" s="787"/>
      <c r="BS128" s="788"/>
      <c r="BT128" s="786">
        <v>20</v>
      </c>
      <c r="BU128" s="787"/>
      <c r="BV128" s="787"/>
      <c r="BW128" s="787"/>
      <c r="BX128" s="787"/>
      <c r="BY128" s="787"/>
      <c r="BZ128" s="789"/>
      <c r="CA128" s="88"/>
      <c r="CB128" s="88"/>
      <c r="CC128" s="88"/>
      <c r="CD128" s="88"/>
      <c r="CE128" s="88"/>
      <c r="CF128" s="88"/>
      <c r="CG128" s="73"/>
      <c r="CH128" s="73"/>
      <c r="CI128" s="73"/>
      <c r="CJ128" s="89"/>
      <c r="CK128" s="676"/>
      <c r="CL128" s="677"/>
      <c r="CM128" s="677"/>
      <c r="CN128" s="677"/>
      <c r="CO128" s="678"/>
      <c r="CP128" s="790" t="s">
        <v>196</v>
      </c>
      <c r="CQ128" s="764"/>
      <c r="CR128" s="764"/>
      <c r="CS128" s="764"/>
      <c r="CT128" s="764"/>
      <c r="CU128" s="764"/>
      <c r="CV128" s="764"/>
      <c r="CW128" s="764"/>
      <c r="CX128" s="764"/>
      <c r="CY128" s="764"/>
      <c r="CZ128" s="764"/>
      <c r="DA128" s="764"/>
      <c r="DB128" s="764"/>
      <c r="DC128" s="764"/>
      <c r="DD128" s="764"/>
      <c r="DE128" s="764"/>
      <c r="DF128" s="765"/>
      <c r="DG128" s="791" t="s">
        <v>144</v>
      </c>
      <c r="DH128" s="792"/>
      <c r="DI128" s="792"/>
      <c r="DJ128" s="792"/>
      <c r="DK128" s="792"/>
      <c r="DL128" s="792" t="s">
        <v>144</v>
      </c>
      <c r="DM128" s="792"/>
      <c r="DN128" s="792"/>
      <c r="DO128" s="792"/>
      <c r="DP128" s="792"/>
      <c r="DQ128" s="792" t="s">
        <v>144</v>
      </c>
      <c r="DR128" s="792"/>
      <c r="DS128" s="792"/>
      <c r="DT128" s="792"/>
      <c r="DU128" s="792"/>
      <c r="DV128" s="793" t="s">
        <v>144</v>
      </c>
      <c r="DW128" s="793"/>
      <c r="DX128" s="793"/>
      <c r="DY128" s="793"/>
      <c r="DZ128" s="794"/>
    </row>
    <row r="129" spans="1:131" s="53" customFormat="1" ht="26.25" customHeight="1" x14ac:dyDescent="0.15">
      <c r="A129" s="727" t="s">
        <v>141</v>
      </c>
      <c r="B129" s="728"/>
      <c r="C129" s="728"/>
      <c r="D129" s="728"/>
      <c r="E129" s="728"/>
      <c r="F129" s="728"/>
      <c r="G129" s="728"/>
      <c r="H129" s="728"/>
      <c r="I129" s="728"/>
      <c r="J129" s="728"/>
      <c r="K129" s="728"/>
      <c r="L129" s="728"/>
      <c r="M129" s="728"/>
      <c r="N129" s="728"/>
      <c r="O129" s="728"/>
      <c r="P129" s="728"/>
      <c r="Q129" s="728"/>
      <c r="R129" s="728"/>
      <c r="S129" s="728"/>
      <c r="T129" s="728"/>
      <c r="U129" s="728"/>
      <c r="V129" s="728"/>
      <c r="W129" s="729" t="s">
        <v>343</v>
      </c>
      <c r="X129" s="730"/>
      <c r="Y129" s="730"/>
      <c r="Z129" s="731"/>
      <c r="AA129" s="732">
        <v>1899524</v>
      </c>
      <c r="AB129" s="733"/>
      <c r="AC129" s="733"/>
      <c r="AD129" s="733"/>
      <c r="AE129" s="734"/>
      <c r="AF129" s="735">
        <v>1978653</v>
      </c>
      <c r="AG129" s="733"/>
      <c r="AH129" s="733"/>
      <c r="AI129" s="733"/>
      <c r="AJ129" s="734"/>
      <c r="AK129" s="735">
        <v>1946967</v>
      </c>
      <c r="AL129" s="733"/>
      <c r="AM129" s="733"/>
      <c r="AN129" s="733"/>
      <c r="AO129" s="734"/>
      <c r="AP129" s="736"/>
      <c r="AQ129" s="737"/>
      <c r="AR129" s="737"/>
      <c r="AS129" s="737"/>
      <c r="AT129" s="738"/>
      <c r="AU129" s="78"/>
      <c r="AV129" s="78"/>
      <c r="AW129" s="78"/>
      <c r="AX129" s="715" t="s">
        <v>479</v>
      </c>
      <c r="AY129" s="716"/>
      <c r="AZ129" s="716"/>
      <c r="BA129" s="716"/>
      <c r="BB129" s="716"/>
      <c r="BC129" s="716"/>
      <c r="BD129" s="716"/>
      <c r="BE129" s="717"/>
      <c r="BF129" s="795" t="s">
        <v>144</v>
      </c>
      <c r="BG129" s="796"/>
      <c r="BH129" s="796"/>
      <c r="BI129" s="796"/>
      <c r="BJ129" s="796"/>
      <c r="BK129" s="796"/>
      <c r="BL129" s="797"/>
      <c r="BM129" s="795">
        <v>20</v>
      </c>
      <c r="BN129" s="796"/>
      <c r="BO129" s="796"/>
      <c r="BP129" s="796"/>
      <c r="BQ129" s="796"/>
      <c r="BR129" s="796"/>
      <c r="BS129" s="797"/>
      <c r="BT129" s="795">
        <v>30</v>
      </c>
      <c r="BU129" s="798"/>
      <c r="BV129" s="798"/>
      <c r="BW129" s="798"/>
      <c r="BX129" s="798"/>
      <c r="BY129" s="798"/>
      <c r="BZ129" s="799"/>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727" t="s">
        <v>206</v>
      </c>
      <c r="B130" s="728"/>
      <c r="C130" s="728"/>
      <c r="D130" s="728"/>
      <c r="E130" s="728"/>
      <c r="F130" s="728"/>
      <c r="G130" s="728"/>
      <c r="H130" s="728"/>
      <c r="I130" s="728"/>
      <c r="J130" s="728"/>
      <c r="K130" s="728"/>
      <c r="L130" s="728"/>
      <c r="M130" s="728"/>
      <c r="N130" s="728"/>
      <c r="O130" s="728"/>
      <c r="P130" s="728"/>
      <c r="Q130" s="728"/>
      <c r="R130" s="728"/>
      <c r="S130" s="728"/>
      <c r="T130" s="728"/>
      <c r="U130" s="728"/>
      <c r="V130" s="728"/>
      <c r="W130" s="729" t="s">
        <v>481</v>
      </c>
      <c r="X130" s="730"/>
      <c r="Y130" s="730"/>
      <c r="Z130" s="731"/>
      <c r="AA130" s="732">
        <v>377791</v>
      </c>
      <c r="AB130" s="733"/>
      <c r="AC130" s="733"/>
      <c r="AD130" s="733"/>
      <c r="AE130" s="734"/>
      <c r="AF130" s="735">
        <v>369223</v>
      </c>
      <c r="AG130" s="733"/>
      <c r="AH130" s="733"/>
      <c r="AI130" s="733"/>
      <c r="AJ130" s="734"/>
      <c r="AK130" s="735">
        <v>356217</v>
      </c>
      <c r="AL130" s="733"/>
      <c r="AM130" s="733"/>
      <c r="AN130" s="733"/>
      <c r="AO130" s="734"/>
      <c r="AP130" s="736"/>
      <c r="AQ130" s="737"/>
      <c r="AR130" s="737"/>
      <c r="AS130" s="737"/>
      <c r="AT130" s="738"/>
      <c r="AU130" s="78"/>
      <c r="AV130" s="78"/>
      <c r="AW130" s="78"/>
      <c r="AX130" s="715" t="s">
        <v>339</v>
      </c>
      <c r="AY130" s="716"/>
      <c r="AZ130" s="716"/>
      <c r="BA130" s="716"/>
      <c r="BB130" s="716"/>
      <c r="BC130" s="716"/>
      <c r="BD130" s="716"/>
      <c r="BE130" s="717"/>
      <c r="BF130" s="718">
        <v>8.4</v>
      </c>
      <c r="BG130" s="719"/>
      <c r="BH130" s="719"/>
      <c r="BI130" s="719"/>
      <c r="BJ130" s="719"/>
      <c r="BK130" s="719"/>
      <c r="BL130" s="720"/>
      <c r="BM130" s="718">
        <v>25</v>
      </c>
      <c r="BN130" s="719"/>
      <c r="BO130" s="719"/>
      <c r="BP130" s="719"/>
      <c r="BQ130" s="719"/>
      <c r="BR130" s="719"/>
      <c r="BS130" s="720"/>
      <c r="BT130" s="718">
        <v>35</v>
      </c>
      <c r="BU130" s="749"/>
      <c r="BV130" s="749"/>
      <c r="BW130" s="749"/>
      <c r="BX130" s="749"/>
      <c r="BY130" s="749"/>
      <c r="BZ130" s="750"/>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751"/>
      <c r="B131" s="752"/>
      <c r="C131" s="752"/>
      <c r="D131" s="752"/>
      <c r="E131" s="752"/>
      <c r="F131" s="752"/>
      <c r="G131" s="752"/>
      <c r="H131" s="752"/>
      <c r="I131" s="752"/>
      <c r="J131" s="752"/>
      <c r="K131" s="752"/>
      <c r="L131" s="752"/>
      <c r="M131" s="752"/>
      <c r="N131" s="752"/>
      <c r="O131" s="752"/>
      <c r="P131" s="752"/>
      <c r="Q131" s="752"/>
      <c r="R131" s="752"/>
      <c r="S131" s="752"/>
      <c r="T131" s="752"/>
      <c r="U131" s="752"/>
      <c r="V131" s="752"/>
      <c r="W131" s="753" t="s">
        <v>306</v>
      </c>
      <c r="X131" s="754"/>
      <c r="Y131" s="754"/>
      <c r="Z131" s="755"/>
      <c r="AA131" s="756">
        <v>1521733</v>
      </c>
      <c r="AB131" s="757"/>
      <c r="AC131" s="757"/>
      <c r="AD131" s="757"/>
      <c r="AE131" s="758"/>
      <c r="AF131" s="759">
        <v>1609430</v>
      </c>
      <c r="AG131" s="757"/>
      <c r="AH131" s="757"/>
      <c r="AI131" s="757"/>
      <c r="AJ131" s="758"/>
      <c r="AK131" s="759">
        <v>1590750</v>
      </c>
      <c r="AL131" s="757"/>
      <c r="AM131" s="757"/>
      <c r="AN131" s="757"/>
      <c r="AO131" s="758"/>
      <c r="AP131" s="760"/>
      <c r="AQ131" s="761"/>
      <c r="AR131" s="761"/>
      <c r="AS131" s="761"/>
      <c r="AT131" s="762"/>
      <c r="AU131" s="78"/>
      <c r="AV131" s="78"/>
      <c r="AW131" s="78"/>
      <c r="AX131" s="763" t="s">
        <v>482</v>
      </c>
      <c r="AY131" s="764"/>
      <c r="AZ131" s="764"/>
      <c r="BA131" s="764"/>
      <c r="BB131" s="764"/>
      <c r="BC131" s="764"/>
      <c r="BD131" s="764"/>
      <c r="BE131" s="765"/>
      <c r="BF131" s="766" t="s">
        <v>144</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x14ac:dyDescent="0.15">
      <c r="A132" s="679" t="s">
        <v>153</v>
      </c>
      <c r="B132" s="680"/>
      <c r="C132" s="680"/>
      <c r="D132" s="680"/>
      <c r="E132" s="680"/>
      <c r="F132" s="680"/>
      <c r="G132" s="680"/>
      <c r="H132" s="680"/>
      <c r="I132" s="680"/>
      <c r="J132" s="680"/>
      <c r="K132" s="680"/>
      <c r="L132" s="680"/>
      <c r="M132" s="680"/>
      <c r="N132" s="680"/>
      <c r="O132" s="680"/>
      <c r="P132" s="680"/>
      <c r="Q132" s="680"/>
      <c r="R132" s="680"/>
      <c r="S132" s="680"/>
      <c r="T132" s="680"/>
      <c r="U132" s="680"/>
      <c r="V132" s="698" t="s">
        <v>483</v>
      </c>
      <c r="W132" s="698"/>
      <c r="X132" s="698"/>
      <c r="Y132" s="698"/>
      <c r="Z132" s="699"/>
      <c r="AA132" s="700">
        <v>9.3240404199999993</v>
      </c>
      <c r="AB132" s="701"/>
      <c r="AC132" s="701"/>
      <c r="AD132" s="701"/>
      <c r="AE132" s="702"/>
      <c r="AF132" s="703">
        <v>8.2417377579999993</v>
      </c>
      <c r="AG132" s="701"/>
      <c r="AH132" s="701"/>
      <c r="AI132" s="701"/>
      <c r="AJ132" s="702"/>
      <c r="AK132" s="703">
        <v>7.6797736920000004</v>
      </c>
      <c r="AL132" s="701"/>
      <c r="AM132" s="701"/>
      <c r="AN132" s="701"/>
      <c r="AO132" s="702"/>
      <c r="AP132" s="704"/>
      <c r="AQ132" s="705"/>
      <c r="AR132" s="705"/>
      <c r="AS132" s="705"/>
      <c r="AT132" s="706"/>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681"/>
      <c r="B133" s="682"/>
      <c r="C133" s="682"/>
      <c r="D133" s="682"/>
      <c r="E133" s="682"/>
      <c r="F133" s="682"/>
      <c r="G133" s="682"/>
      <c r="H133" s="682"/>
      <c r="I133" s="682"/>
      <c r="J133" s="682"/>
      <c r="K133" s="682"/>
      <c r="L133" s="682"/>
      <c r="M133" s="682"/>
      <c r="N133" s="682"/>
      <c r="O133" s="682"/>
      <c r="P133" s="682"/>
      <c r="Q133" s="682"/>
      <c r="R133" s="682"/>
      <c r="S133" s="682"/>
      <c r="T133" s="682"/>
      <c r="U133" s="682"/>
      <c r="V133" s="707" t="s">
        <v>484</v>
      </c>
      <c r="W133" s="707"/>
      <c r="X133" s="707"/>
      <c r="Y133" s="707"/>
      <c r="Z133" s="708"/>
      <c r="AA133" s="709">
        <v>10.8</v>
      </c>
      <c r="AB133" s="710"/>
      <c r="AC133" s="710"/>
      <c r="AD133" s="710"/>
      <c r="AE133" s="711"/>
      <c r="AF133" s="709">
        <v>9.4</v>
      </c>
      <c r="AG133" s="710"/>
      <c r="AH133" s="710"/>
      <c r="AI133" s="710"/>
      <c r="AJ133" s="711"/>
      <c r="AK133" s="709">
        <v>8.4</v>
      </c>
      <c r="AL133" s="710"/>
      <c r="AM133" s="710"/>
      <c r="AN133" s="710"/>
      <c r="AO133" s="711"/>
      <c r="AP133" s="712"/>
      <c r="AQ133" s="713"/>
      <c r="AR133" s="713"/>
      <c r="AS133" s="713"/>
      <c r="AT133" s="71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x14ac:dyDescent="0.15">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7"/>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93" customWidth="1"/>
    <col min="37" max="37" width="9" style="94" hidden="1" customWidth="1"/>
    <col min="38" max="16384" width="9" style="94" hidden="1"/>
  </cols>
  <sheetData>
    <row r="1" spans="2:36"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94"/>
    </row>
    <row r="17" spans="34:36" x14ac:dyDescent="0.15">
      <c r="AJ17" s="94"/>
    </row>
    <row r="18" spans="34:36" x14ac:dyDescent="0.15"/>
    <row r="19" spans="34:36" x14ac:dyDescent="0.15"/>
    <row r="20" spans="34:36" x14ac:dyDescent="0.15">
      <c r="AI20" s="94"/>
      <c r="AJ20" s="94"/>
    </row>
    <row r="21" spans="34:36" x14ac:dyDescent="0.15">
      <c r="AJ21" s="94"/>
    </row>
    <row r="22" spans="34:36" x14ac:dyDescent="0.15"/>
    <row r="23" spans="34:36" x14ac:dyDescent="0.15">
      <c r="AI23" s="94"/>
      <c r="AJ23" s="94"/>
    </row>
    <row r="24" spans="34:36" x14ac:dyDescent="0.15">
      <c r="AJ24" s="94"/>
    </row>
    <row r="25" spans="34:36" x14ac:dyDescent="0.15">
      <c r="AJ25" s="94"/>
    </row>
    <row r="26" spans="34:36" x14ac:dyDescent="0.15">
      <c r="AI26" s="94"/>
      <c r="AJ26" s="94"/>
    </row>
    <row r="27" spans="34:36" x14ac:dyDescent="0.15"/>
    <row r="28" spans="34:36" x14ac:dyDescent="0.15">
      <c r="AI28" s="94"/>
      <c r="AJ28" s="94"/>
    </row>
    <row r="29" spans="34:36" x14ac:dyDescent="0.15">
      <c r="AJ29" s="94"/>
    </row>
    <row r="30" spans="34:36" x14ac:dyDescent="0.15"/>
    <row r="31" spans="34:36" x14ac:dyDescent="0.15">
      <c r="AH31" s="94"/>
      <c r="AI31" s="94"/>
      <c r="AJ31" s="94"/>
    </row>
    <row r="32" spans="34:36" x14ac:dyDescent="0.15"/>
    <row r="33" spans="28:36" x14ac:dyDescent="0.15">
      <c r="AI33" s="94"/>
      <c r="AJ33" s="94"/>
    </row>
    <row r="34" spans="28:36" x14ac:dyDescent="0.15">
      <c r="AF34" s="94"/>
    </row>
    <row r="35" spans="28:36" x14ac:dyDescent="0.15">
      <c r="AB35" s="94"/>
      <c r="AC35" s="94"/>
      <c r="AD35" s="94"/>
      <c r="AF35" s="94"/>
      <c r="AG35" s="94"/>
      <c r="AH35" s="94"/>
      <c r="AI35" s="94"/>
      <c r="AJ35" s="94"/>
    </row>
    <row r="36" spans="28:36" x14ac:dyDescent="0.15"/>
    <row r="37" spans="28:36" x14ac:dyDescent="0.15">
      <c r="AE37" s="94"/>
      <c r="AJ37" s="94"/>
    </row>
    <row r="38" spans="28:36" x14ac:dyDescent="0.15">
      <c r="AB38" s="94"/>
      <c r="AC38" s="94"/>
      <c r="AD38" s="94"/>
      <c r="AE38" s="94"/>
      <c r="AG38" s="94"/>
      <c r="AH38" s="94"/>
      <c r="AI38" s="94"/>
      <c r="AJ38" s="9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94"/>
      <c r="AH49" s="94"/>
      <c r="AI49" s="94"/>
      <c r="AJ49" s="9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94"/>
      <c r="AA63" s="94"/>
    </row>
    <row r="64" spans="22:36" x14ac:dyDescent="0.15">
      <c r="V64" s="94"/>
    </row>
    <row r="65" spans="15:36" x14ac:dyDescent="0.15">
      <c r="X65" s="94"/>
      <c r="Z65" s="94"/>
      <c r="AC65" s="94"/>
    </row>
    <row r="66" spans="15:36" x14ac:dyDescent="0.15">
      <c r="Q66" s="94"/>
      <c r="S66" s="94"/>
      <c r="U66" s="94"/>
      <c r="AF66" s="94"/>
    </row>
    <row r="67" spans="15:36" x14ac:dyDescent="0.15">
      <c r="O67" s="94"/>
      <c r="P67" s="94"/>
      <c r="R67" s="94"/>
      <c r="T67" s="94"/>
      <c r="Y67" s="94"/>
      <c r="AB67" s="94"/>
      <c r="AD67" s="94"/>
      <c r="AE67" s="94"/>
      <c r="AG67" s="94"/>
      <c r="AH67" s="94"/>
      <c r="AI67" s="94"/>
      <c r="AJ67" s="94"/>
    </row>
    <row r="68" spans="15:36" x14ac:dyDescent="0.15"/>
    <row r="69" spans="15:36" x14ac:dyDescent="0.15"/>
    <row r="70" spans="15:36" x14ac:dyDescent="0.15"/>
    <row r="71" spans="15:36" x14ac:dyDescent="0.15"/>
    <row r="72" spans="15:36" x14ac:dyDescent="0.15">
      <c r="AJ72" s="94"/>
    </row>
    <row r="73" spans="15:36" x14ac:dyDescent="0.15">
      <c r="AJ73" s="9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94"/>
    </row>
    <row r="97" spans="24:36" x14ac:dyDescent="0.15">
      <c r="AA97" s="94"/>
    </row>
    <row r="98" spans="24:36" hidden="1" x14ac:dyDescent="0.15">
      <c r="AA98" s="94"/>
    </row>
    <row r="99" spans="24:36" hidden="1" x14ac:dyDescent="0.15">
      <c r="AA99" s="94"/>
    </row>
    <row r="100" spans="24:36" hidden="1" x14ac:dyDescent="0.15"/>
    <row r="101" spans="24:36" ht="12" hidden="1" customHeight="1" x14ac:dyDescent="0.15">
      <c r="X101" s="94"/>
      <c r="Y101" s="94"/>
      <c r="Z101" s="94"/>
      <c r="AC101" s="94"/>
    </row>
    <row r="102" spans="24:36" ht="1.5" hidden="1" customHeight="1" x14ac:dyDescent="0.15">
      <c r="AC102" s="94"/>
      <c r="AF102" s="94"/>
    </row>
    <row r="103" spans="24:36" hidden="1" x14ac:dyDescent="0.15">
      <c r="AB103" s="94"/>
      <c r="AD103" s="94"/>
      <c r="AE103" s="94"/>
      <c r="AF103" s="94"/>
      <c r="AG103" s="94"/>
      <c r="AH103" s="94"/>
      <c r="AI103" s="94"/>
      <c r="AJ103" s="94"/>
    </row>
    <row r="104" spans="24:36" hidden="1" x14ac:dyDescent="0.15">
      <c r="AD104" s="94"/>
      <c r="AE104" s="94"/>
      <c r="AG104" s="94"/>
      <c r="AH104" s="94"/>
      <c r="AI104" s="94"/>
      <c r="AJ104" s="9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row r="3" spans="2:34" x14ac:dyDescent="0.15"/>
    <row r="4" spans="2:34" x14ac:dyDescent="0.15">
      <c r="R4" s="94"/>
      <c r="S4" s="94"/>
      <c r="T4" s="94"/>
      <c r="U4" s="94"/>
      <c r="V4" s="94"/>
      <c r="W4" s="94"/>
      <c r="X4" s="94"/>
      <c r="Y4" s="94"/>
      <c r="Z4" s="94"/>
      <c r="AA4" s="94"/>
      <c r="AB4" s="94"/>
      <c r="AC4" s="94"/>
      <c r="AD4" s="94"/>
      <c r="AE4" s="94"/>
      <c r="AF4" s="94"/>
      <c r="AG4" s="94"/>
      <c r="AH4" s="94"/>
    </row>
    <row r="5" spans="2:34" x14ac:dyDescent="0.15">
      <c r="R5" s="94"/>
      <c r="S5" s="94"/>
      <c r="T5" s="94"/>
      <c r="U5" s="94"/>
      <c r="V5" s="94"/>
      <c r="W5" s="94"/>
      <c r="X5" s="94"/>
      <c r="Y5" s="94"/>
      <c r="Z5" s="94"/>
      <c r="AA5" s="94"/>
      <c r="AB5" s="94"/>
      <c r="AC5" s="94"/>
      <c r="AD5" s="94"/>
      <c r="AE5" s="94"/>
      <c r="AF5" s="94"/>
      <c r="AG5" s="94"/>
      <c r="AH5" s="94"/>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x14ac:dyDescent="0.15"/>
    <row r="20" spans="9:34" x14ac:dyDescent="0.15"/>
    <row r="21" spans="9:34" x14ac:dyDescent="0.15">
      <c r="AH21" s="94"/>
    </row>
    <row r="22" spans="9:34" x14ac:dyDescent="0.15">
      <c r="AE22" s="94"/>
      <c r="AF22" s="94"/>
      <c r="AG22" s="94"/>
      <c r="AH22" s="94"/>
    </row>
    <row r="23" spans="9:34" x14ac:dyDescent="0.15">
      <c r="U23" s="94"/>
      <c r="V23" s="94"/>
      <c r="W23" s="94"/>
      <c r="X23" s="94"/>
      <c r="Y23" s="94"/>
      <c r="Z23" s="94"/>
      <c r="AA23" s="94"/>
      <c r="AB23" s="94"/>
      <c r="AC23" s="94"/>
      <c r="AD23" s="94"/>
      <c r="AE23" s="94"/>
      <c r="AF23" s="94"/>
      <c r="AG23" s="94"/>
      <c r="AH23" s="94"/>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94"/>
      <c r="W35" s="94"/>
      <c r="X35" s="94"/>
      <c r="Y35" s="94"/>
      <c r="Z35" s="94"/>
      <c r="AA35" s="94"/>
      <c r="AB35" s="94"/>
      <c r="AC35" s="94"/>
      <c r="AD35" s="94"/>
      <c r="AE35" s="94"/>
      <c r="AF35" s="94"/>
      <c r="AG35" s="94"/>
      <c r="AH35" s="94"/>
    </row>
    <row r="36" spans="15:34" x14ac:dyDescent="0.15"/>
    <row r="37" spans="15:34" x14ac:dyDescent="0.15">
      <c r="AH37" s="94"/>
    </row>
    <row r="38" spans="15:34" x14ac:dyDescent="0.15">
      <c r="AE38" s="94"/>
      <c r="AF38" s="94"/>
      <c r="AG38" s="94"/>
      <c r="AH38" s="94"/>
    </row>
    <row r="39" spans="15:34" x14ac:dyDescent="0.15"/>
    <row r="40" spans="15:34" x14ac:dyDescent="0.15"/>
    <row r="41" spans="15:34" x14ac:dyDescent="0.15"/>
    <row r="42" spans="15:34" x14ac:dyDescent="0.15"/>
    <row r="43" spans="15:34" x14ac:dyDescent="0.15">
      <c r="O43" s="94"/>
      <c r="P43" s="94"/>
      <c r="Q43" s="94"/>
      <c r="R43" s="94"/>
      <c r="S43" s="94"/>
      <c r="T43" s="94"/>
      <c r="U43" s="94"/>
      <c r="V43" s="94"/>
      <c r="W43" s="94"/>
      <c r="X43" s="94"/>
      <c r="Y43" s="94"/>
      <c r="Z43" s="94"/>
      <c r="AA43" s="94"/>
      <c r="AB43" s="94"/>
      <c r="AC43" s="94"/>
      <c r="AD43" s="94"/>
      <c r="AE43" s="94"/>
      <c r="AF43" s="94"/>
      <c r="AG43" s="94"/>
      <c r="AH43" s="94"/>
    </row>
    <row r="44" spans="15:34" x14ac:dyDescent="0.15">
      <c r="AH44" s="94"/>
    </row>
    <row r="45" spans="15:34" x14ac:dyDescent="0.15"/>
    <row r="46" spans="15:34" x14ac:dyDescent="0.15">
      <c r="W46" s="94"/>
      <c r="X46" s="94"/>
      <c r="Y46" s="94"/>
      <c r="Z46" s="94"/>
      <c r="AA46" s="94"/>
      <c r="AB46" s="94"/>
      <c r="AC46" s="94"/>
      <c r="AD46" s="94"/>
      <c r="AE46" s="94"/>
      <c r="AF46" s="94"/>
      <c r="AG46" s="94"/>
      <c r="AH46" s="94"/>
    </row>
    <row r="47" spans="15:34" x14ac:dyDescent="0.15"/>
    <row r="48" spans="15:34" x14ac:dyDescent="0.15"/>
    <row r="49" spans="22:34" x14ac:dyDescent="0.15"/>
    <row r="50" spans="22:34" x14ac:dyDescent="0.15">
      <c r="V50" s="94"/>
      <c r="W50" s="94"/>
      <c r="X50" s="94"/>
      <c r="Y50" s="94"/>
      <c r="Z50" s="94"/>
      <c r="AA50" s="94"/>
      <c r="AB50" s="94"/>
      <c r="AC50" s="94"/>
      <c r="AD50" s="94"/>
      <c r="AE50" s="94"/>
      <c r="AF50" s="94"/>
      <c r="AG50" s="94"/>
      <c r="AH50" s="94"/>
    </row>
    <row r="51" spans="22:34" x14ac:dyDescent="0.15"/>
    <row r="52" spans="22:34" x14ac:dyDescent="0.15"/>
    <row r="53" spans="22:34" x14ac:dyDescent="0.15">
      <c r="AH53" s="94"/>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94"/>
      <c r="Z67" s="94"/>
      <c r="AA67" s="94"/>
      <c r="AB67" s="94"/>
      <c r="AC67" s="94"/>
      <c r="AD67" s="94"/>
      <c r="AE67" s="94"/>
      <c r="AF67" s="94"/>
      <c r="AG67" s="94"/>
      <c r="AH67" s="94"/>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phoneticPr fontId="7"/>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x14ac:dyDescent="0.15">
      <c r="O1" s="106"/>
      <c r="P1" s="106"/>
    </row>
    <row r="2" spans="1:16" x14ac:dyDescent="0.15">
      <c r="O2" s="106"/>
      <c r="P2" s="106"/>
    </row>
    <row r="3" spans="1:16" x14ac:dyDescent="0.15">
      <c r="O3" s="106"/>
      <c r="P3" s="106"/>
    </row>
    <row r="4" spans="1:16" x14ac:dyDescent="0.15">
      <c r="O4" s="106"/>
      <c r="P4" s="106"/>
    </row>
    <row r="5" spans="1:16" ht="17.25" x14ac:dyDescent="0.15">
      <c r="A5" s="98" t="s">
        <v>486</v>
      </c>
      <c r="B5" s="102"/>
      <c r="C5" s="102"/>
      <c r="D5" s="102"/>
      <c r="E5" s="102"/>
      <c r="F5" s="102"/>
      <c r="G5" s="102"/>
      <c r="H5" s="102"/>
      <c r="I5" s="102"/>
      <c r="J5" s="102"/>
      <c r="K5" s="102"/>
      <c r="L5" s="102"/>
      <c r="M5" s="102"/>
      <c r="N5" s="102"/>
      <c r="O5" s="182"/>
    </row>
    <row r="6" spans="1:16" x14ac:dyDescent="0.15">
      <c r="A6" s="96"/>
      <c r="B6" s="106"/>
      <c r="C6" s="106"/>
      <c r="D6" s="106"/>
      <c r="E6" s="106"/>
      <c r="F6" s="106"/>
      <c r="G6" s="101" t="s">
        <v>487</v>
      </c>
      <c r="H6" s="101"/>
      <c r="I6" s="101"/>
      <c r="J6" s="101"/>
      <c r="K6" s="106"/>
      <c r="L6" s="106"/>
      <c r="M6" s="106"/>
      <c r="N6" s="106"/>
    </row>
    <row r="7" spans="1:16" x14ac:dyDescent="0.15">
      <c r="A7" s="96"/>
      <c r="B7" s="106"/>
      <c r="C7" s="106"/>
      <c r="D7" s="106"/>
      <c r="E7" s="106"/>
      <c r="F7" s="106"/>
      <c r="G7" s="108"/>
      <c r="H7" s="115"/>
      <c r="I7" s="115"/>
      <c r="J7" s="126"/>
      <c r="K7" s="984" t="s">
        <v>300</v>
      </c>
      <c r="L7" s="144"/>
      <c r="M7" s="156" t="s">
        <v>488</v>
      </c>
      <c r="N7" s="171"/>
    </row>
    <row r="8" spans="1:16" x14ac:dyDescent="0.15">
      <c r="A8" s="96"/>
      <c r="B8" s="106"/>
      <c r="C8" s="106"/>
      <c r="D8" s="106"/>
      <c r="E8" s="106"/>
      <c r="F8" s="106"/>
      <c r="G8" s="109"/>
      <c r="H8" s="116"/>
      <c r="I8" s="116"/>
      <c r="J8" s="127"/>
      <c r="K8" s="985"/>
      <c r="L8" s="145" t="s">
        <v>379</v>
      </c>
      <c r="M8" s="157" t="s">
        <v>377</v>
      </c>
      <c r="N8" s="172" t="s">
        <v>448</v>
      </c>
    </row>
    <row r="9" spans="1:16" x14ac:dyDescent="0.15">
      <c r="A9" s="96"/>
      <c r="B9" s="106"/>
      <c r="C9" s="106"/>
      <c r="D9" s="106"/>
      <c r="E9" s="106"/>
      <c r="F9" s="106"/>
      <c r="G9" s="997" t="s">
        <v>489</v>
      </c>
      <c r="H9" s="998"/>
      <c r="I9" s="998"/>
      <c r="J9" s="999"/>
      <c r="K9" s="133">
        <v>432559</v>
      </c>
      <c r="L9" s="146">
        <v>163662</v>
      </c>
      <c r="M9" s="158">
        <v>189696</v>
      </c>
      <c r="N9" s="173">
        <v>-13.7</v>
      </c>
    </row>
    <row r="10" spans="1:16" x14ac:dyDescent="0.15">
      <c r="A10" s="96"/>
      <c r="B10" s="106"/>
      <c r="C10" s="106"/>
      <c r="D10" s="106"/>
      <c r="E10" s="106"/>
      <c r="F10" s="106"/>
      <c r="G10" s="997" t="s">
        <v>286</v>
      </c>
      <c r="H10" s="998"/>
      <c r="I10" s="998"/>
      <c r="J10" s="999"/>
      <c r="K10" s="134">
        <v>83248</v>
      </c>
      <c r="L10" s="135">
        <v>31498</v>
      </c>
      <c r="M10" s="159">
        <v>21936</v>
      </c>
      <c r="N10" s="174">
        <v>43.6</v>
      </c>
    </row>
    <row r="11" spans="1:16" ht="13.5" customHeight="1" x14ac:dyDescent="0.15">
      <c r="A11" s="96"/>
      <c r="B11" s="106"/>
      <c r="C11" s="106"/>
      <c r="D11" s="106"/>
      <c r="E11" s="106"/>
      <c r="F11" s="106"/>
      <c r="G11" s="997" t="s">
        <v>77</v>
      </c>
      <c r="H11" s="998"/>
      <c r="I11" s="998"/>
      <c r="J11" s="999"/>
      <c r="K11" s="134">
        <v>7281</v>
      </c>
      <c r="L11" s="135">
        <v>2755</v>
      </c>
      <c r="M11" s="159">
        <v>29437</v>
      </c>
      <c r="N11" s="174">
        <v>-90.6</v>
      </c>
    </row>
    <row r="12" spans="1:16" ht="13.5" customHeight="1" x14ac:dyDescent="0.15">
      <c r="A12" s="96"/>
      <c r="B12" s="106"/>
      <c r="C12" s="106"/>
      <c r="D12" s="106"/>
      <c r="E12" s="106"/>
      <c r="F12" s="106"/>
      <c r="G12" s="997" t="s">
        <v>182</v>
      </c>
      <c r="H12" s="998"/>
      <c r="I12" s="998"/>
      <c r="J12" s="999"/>
      <c r="K12" s="134" t="s">
        <v>144</v>
      </c>
      <c r="L12" s="135" t="s">
        <v>144</v>
      </c>
      <c r="M12" s="159">
        <v>3160</v>
      </c>
      <c r="N12" s="174" t="s">
        <v>144</v>
      </c>
    </row>
    <row r="13" spans="1:16" ht="13.5" customHeight="1" x14ac:dyDescent="0.15">
      <c r="A13" s="96"/>
      <c r="B13" s="106"/>
      <c r="C13" s="106"/>
      <c r="D13" s="106"/>
      <c r="E13" s="106"/>
      <c r="F13" s="106"/>
      <c r="G13" s="997" t="s">
        <v>439</v>
      </c>
      <c r="H13" s="998"/>
      <c r="I13" s="998"/>
      <c r="J13" s="999"/>
      <c r="K13" s="134" t="s">
        <v>144</v>
      </c>
      <c r="L13" s="135" t="s">
        <v>144</v>
      </c>
      <c r="M13" s="159" t="s">
        <v>144</v>
      </c>
      <c r="N13" s="174" t="s">
        <v>144</v>
      </c>
    </row>
    <row r="14" spans="1:16" ht="13.5" customHeight="1" x14ac:dyDescent="0.15">
      <c r="A14" s="96"/>
      <c r="B14" s="106"/>
      <c r="C14" s="106"/>
      <c r="D14" s="106"/>
      <c r="E14" s="106"/>
      <c r="F14" s="106"/>
      <c r="G14" s="997" t="s">
        <v>220</v>
      </c>
      <c r="H14" s="998"/>
      <c r="I14" s="998"/>
      <c r="J14" s="999"/>
      <c r="K14" s="134">
        <v>14472</v>
      </c>
      <c r="L14" s="135">
        <v>5476</v>
      </c>
      <c r="M14" s="159">
        <v>9091</v>
      </c>
      <c r="N14" s="174">
        <v>-39.799999999999997</v>
      </c>
    </row>
    <row r="15" spans="1:16" ht="13.5" customHeight="1" x14ac:dyDescent="0.15">
      <c r="A15" s="96"/>
      <c r="B15" s="106"/>
      <c r="C15" s="106"/>
      <c r="D15" s="106"/>
      <c r="E15" s="106"/>
      <c r="F15" s="106"/>
      <c r="G15" s="997" t="s">
        <v>478</v>
      </c>
      <c r="H15" s="998"/>
      <c r="I15" s="998"/>
      <c r="J15" s="999"/>
      <c r="K15" s="134" t="s">
        <v>144</v>
      </c>
      <c r="L15" s="135" t="s">
        <v>144</v>
      </c>
      <c r="M15" s="159">
        <v>4470</v>
      </c>
      <c r="N15" s="174" t="s">
        <v>144</v>
      </c>
    </row>
    <row r="16" spans="1:16" x14ac:dyDescent="0.15">
      <c r="A16" s="96"/>
      <c r="B16" s="106"/>
      <c r="C16" s="106"/>
      <c r="D16" s="106"/>
      <c r="E16" s="106"/>
      <c r="F16" s="106"/>
      <c r="G16" s="1000" t="s">
        <v>454</v>
      </c>
      <c r="H16" s="1001"/>
      <c r="I16" s="1001"/>
      <c r="J16" s="1002"/>
      <c r="K16" s="135">
        <v>-26608</v>
      </c>
      <c r="L16" s="135">
        <v>-10067</v>
      </c>
      <c r="M16" s="159">
        <v>-19414</v>
      </c>
      <c r="N16" s="174">
        <v>-48.1</v>
      </c>
    </row>
    <row r="17" spans="1:16" x14ac:dyDescent="0.15">
      <c r="A17" s="96"/>
      <c r="B17" s="106"/>
      <c r="C17" s="106"/>
      <c r="D17" s="106"/>
      <c r="E17" s="106"/>
      <c r="F17" s="106"/>
      <c r="G17" s="1000" t="s">
        <v>245</v>
      </c>
      <c r="H17" s="1001"/>
      <c r="I17" s="1001"/>
      <c r="J17" s="1002"/>
      <c r="K17" s="135">
        <v>510952</v>
      </c>
      <c r="L17" s="135">
        <v>193323</v>
      </c>
      <c r="M17" s="159">
        <v>238376</v>
      </c>
      <c r="N17" s="174">
        <v>-18.899999999999999</v>
      </c>
    </row>
    <row r="18" spans="1:16" x14ac:dyDescent="0.15">
      <c r="A18" s="96"/>
      <c r="B18" s="106"/>
      <c r="C18" s="106"/>
      <c r="D18" s="106"/>
      <c r="E18" s="106"/>
      <c r="F18" s="106"/>
      <c r="G18" s="106"/>
      <c r="H18" s="106"/>
      <c r="I18" s="106"/>
      <c r="J18" s="106"/>
      <c r="K18" s="106"/>
      <c r="L18" s="106"/>
      <c r="M18" s="150"/>
      <c r="N18" s="150"/>
    </row>
    <row r="19" spans="1:16" x14ac:dyDescent="0.15">
      <c r="A19" s="96"/>
      <c r="B19" s="106"/>
      <c r="C19" s="106"/>
      <c r="D19" s="106"/>
      <c r="E19" s="106"/>
      <c r="F19" s="106"/>
      <c r="G19" s="106" t="s">
        <v>408</v>
      </c>
      <c r="H19" s="106"/>
      <c r="I19" s="106"/>
      <c r="J19" s="106"/>
      <c r="K19" s="106"/>
      <c r="L19" s="106"/>
      <c r="M19" s="106"/>
      <c r="N19" s="106"/>
    </row>
    <row r="20" spans="1:16" x14ac:dyDescent="0.15">
      <c r="A20" s="96"/>
      <c r="B20" s="106"/>
      <c r="C20" s="106"/>
      <c r="D20" s="106"/>
      <c r="E20" s="106"/>
      <c r="F20" s="106"/>
      <c r="G20" s="110"/>
      <c r="H20" s="117"/>
      <c r="I20" s="117"/>
      <c r="J20" s="128"/>
      <c r="K20" s="136" t="s">
        <v>490</v>
      </c>
      <c r="L20" s="147" t="s">
        <v>231</v>
      </c>
      <c r="M20" s="160" t="s">
        <v>491</v>
      </c>
      <c r="N20" s="175"/>
    </row>
    <row r="21" spans="1:16" s="97" customFormat="1" x14ac:dyDescent="0.15">
      <c r="A21" s="99"/>
      <c r="G21" s="994" t="s">
        <v>403</v>
      </c>
      <c r="H21" s="995"/>
      <c r="I21" s="995"/>
      <c r="J21" s="996"/>
      <c r="K21" s="137">
        <v>16.27</v>
      </c>
      <c r="L21" s="148">
        <v>21.75</v>
      </c>
      <c r="M21" s="161">
        <v>-5.48</v>
      </c>
      <c r="O21" s="183"/>
      <c r="P21" s="99"/>
    </row>
    <row r="22" spans="1:16" s="97" customFormat="1" x14ac:dyDescent="0.15">
      <c r="A22" s="99"/>
      <c r="G22" s="994" t="s">
        <v>485</v>
      </c>
      <c r="H22" s="995"/>
      <c r="I22" s="995"/>
      <c r="J22" s="996"/>
      <c r="K22" s="138">
        <v>90</v>
      </c>
      <c r="L22" s="149">
        <v>95.2</v>
      </c>
      <c r="M22" s="162">
        <v>-5.2</v>
      </c>
      <c r="N22" s="150"/>
      <c r="O22" s="183"/>
      <c r="P22" s="99"/>
    </row>
    <row r="23" spans="1:16" s="97" customFormat="1" x14ac:dyDescent="0.15">
      <c r="A23" s="99"/>
      <c r="L23" s="150"/>
      <c r="M23" s="150"/>
      <c r="N23" s="150"/>
      <c r="O23" s="183"/>
      <c r="P23" s="99"/>
    </row>
    <row r="24" spans="1:16" s="97" customFormat="1" x14ac:dyDescent="0.15">
      <c r="A24" s="99"/>
      <c r="L24" s="150"/>
      <c r="M24" s="150"/>
      <c r="N24" s="150"/>
      <c r="O24" s="183"/>
      <c r="P24" s="99"/>
    </row>
    <row r="25" spans="1:16" s="97" customFormat="1" x14ac:dyDescent="0.15">
      <c r="A25" s="100"/>
      <c r="B25" s="107"/>
      <c r="C25" s="107"/>
      <c r="D25" s="107"/>
      <c r="E25" s="107"/>
      <c r="F25" s="107"/>
      <c r="G25" s="107"/>
      <c r="H25" s="107"/>
      <c r="I25" s="107"/>
      <c r="J25" s="107"/>
      <c r="K25" s="107"/>
      <c r="L25" s="151"/>
      <c r="M25" s="151"/>
      <c r="N25" s="151"/>
      <c r="O25" s="184"/>
      <c r="P25" s="99"/>
    </row>
    <row r="26" spans="1:16" s="97" customFormat="1" x14ac:dyDescent="0.15">
      <c r="A26" s="101" t="s">
        <v>492</v>
      </c>
      <c r="L26" s="150"/>
      <c r="M26" s="150"/>
      <c r="N26" s="150"/>
      <c r="O26" s="101"/>
      <c r="P26" s="101"/>
    </row>
    <row r="27" spans="1:16" x14ac:dyDescent="0.15">
      <c r="K27" s="106"/>
      <c r="L27" s="106"/>
      <c r="M27" s="106"/>
      <c r="N27" s="106"/>
      <c r="O27" s="106"/>
      <c r="P27" s="106"/>
    </row>
    <row r="28" spans="1:16" ht="17.25" x14ac:dyDescent="0.15">
      <c r="A28" s="98" t="s">
        <v>433</v>
      </c>
      <c r="B28" s="102"/>
      <c r="C28" s="102"/>
      <c r="D28" s="102"/>
      <c r="E28" s="102"/>
      <c r="F28" s="102"/>
      <c r="G28" s="102"/>
      <c r="H28" s="102"/>
      <c r="I28" s="102"/>
      <c r="J28" s="102"/>
      <c r="K28" s="102"/>
      <c r="L28" s="102"/>
      <c r="M28" s="102"/>
      <c r="N28" s="102"/>
      <c r="O28" s="185"/>
    </row>
    <row r="29" spans="1:16" x14ac:dyDescent="0.15">
      <c r="A29" s="96"/>
      <c r="B29" s="106"/>
      <c r="C29" s="106"/>
      <c r="D29" s="106"/>
      <c r="E29" s="106"/>
      <c r="F29" s="106"/>
      <c r="G29" s="101" t="s">
        <v>494</v>
      </c>
      <c r="H29" s="101"/>
      <c r="I29" s="101"/>
      <c r="J29" s="101"/>
      <c r="K29" s="106"/>
      <c r="L29" s="106"/>
      <c r="M29" s="106"/>
      <c r="N29" s="106"/>
      <c r="O29" s="186"/>
    </row>
    <row r="30" spans="1:16" x14ac:dyDescent="0.15">
      <c r="A30" s="96"/>
      <c r="B30" s="106"/>
      <c r="C30" s="106"/>
      <c r="D30" s="106"/>
      <c r="E30" s="106"/>
      <c r="F30" s="106"/>
      <c r="G30" s="108"/>
      <c r="H30" s="115"/>
      <c r="I30" s="115"/>
      <c r="J30" s="126"/>
      <c r="K30" s="984" t="s">
        <v>300</v>
      </c>
      <c r="L30" s="144"/>
      <c r="M30" s="156" t="s">
        <v>488</v>
      </c>
      <c r="N30" s="171"/>
    </row>
    <row r="31" spans="1:16" x14ac:dyDescent="0.15">
      <c r="A31" s="96"/>
      <c r="B31" s="106"/>
      <c r="C31" s="106"/>
      <c r="D31" s="106"/>
      <c r="E31" s="106"/>
      <c r="F31" s="106"/>
      <c r="G31" s="109"/>
      <c r="H31" s="116"/>
      <c r="I31" s="116"/>
      <c r="J31" s="127"/>
      <c r="K31" s="985"/>
      <c r="L31" s="145" t="s">
        <v>379</v>
      </c>
      <c r="M31" s="157" t="s">
        <v>377</v>
      </c>
      <c r="N31" s="172" t="s">
        <v>448</v>
      </c>
    </row>
    <row r="32" spans="1:16" ht="27" customHeight="1" x14ac:dyDescent="0.15">
      <c r="A32" s="96"/>
      <c r="B32" s="106"/>
      <c r="C32" s="106"/>
      <c r="D32" s="106"/>
      <c r="E32" s="106"/>
      <c r="F32" s="106"/>
      <c r="G32" s="988" t="s">
        <v>493</v>
      </c>
      <c r="H32" s="989"/>
      <c r="I32" s="989"/>
      <c r="J32" s="990"/>
      <c r="K32" s="135">
        <v>297129</v>
      </c>
      <c r="L32" s="135">
        <v>112421</v>
      </c>
      <c r="M32" s="163">
        <v>139853</v>
      </c>
      <c r="N32" s="174">
        <v>-19.600000000000001</v>
      </c>
    </row>
    <row r="33" spans="1:16" ht="13.5" customHeight="1" x14ac:dyDescent="0.15">
      <c r="A33" s="96"/>
      <c r="B33" s="106"/>
      <c r="C33" s="106"/>
      <c r="D33" s="106"/>
      <c r="E33" s="106"/>
      <c r="F33" s="106"/>
      <c r="G33" s="988" t="s">
        <v>495</v>
      </c>
      <c r="H33" s="989"/>
      <c r="I33" s="989"/>
      <c r="J33" s="990"/>
      <c r="K33" s="135" t="s">
        <v>144</v>
      </c>
      <c r="L33" s="135" t="s">
        <v>144</v>
      </c>
      <c r="M33" s="163" t="s">
        <v>144</v>
      </c>
      <c r="N33" s="174" t="s">
        <v>144</v>
      </c>
    </row>
    <row r="34" spans="1:16" ht="27" customHeight="1" x14ac:dyDescent="0.15">
      <c r="A34" s="96"/>
      <c r="B34" s="106"/>
      <c r="C34" s="106"/>
      <c r="D34" s="106"/>
      <c r="E34" s="106"/>
      <c r="F34" s="106"/>
      <c r="G34" s="988" t="s">
        <v>92</v>
      </c>
      <c r="H34" s="989"/>
      <c r="I34" s="989"/>
      <c r="J34" s="990"/>
      <c r="K34" s="135" t="s">
        <v>144</v>
      </c>
      <c r="L34" s="135" t="s">
        <v>144</v>
      </c>
      <c r="M34" s="163">
        <v>4</v>
      </c>
      <c r="N34" s="174" t="s">
        <v>144</v>
      </c>
    </row>
    <row r="35" spans="1:16" ht="27" customHeight="1" x14ac:dyDescent="0.15">
      <c r="A35" s="96"/>
      <c r="B35" s="106"/>
      <c r="C35" s="106"/>
      <c r="D35" s="106"/>
      <c r="E35" s="106"/>
      <c r="F35" s="106"/>
      <c r="G35" s="988" t="s">
        <v>374</v>
      </c>
      <c r="H35" s="989"/>
      <c r="I35" s="989"/>
      <c r="J35" s="990"/>
      <c r="K35" s="135">
        <v>198998</v>
      </c>
      <c r="L35" s="135">
        <v>75292</v>
      </c>
      <c r="M35" s="163">
        <v>31890</v>
      </c>
      <c r="N35" s="174">
        <v>136.1</v>
      </c>
    </row>
    <row r="36" spans="1:16" ht="27" customHeight="1" x14ac:dyDescent="0.15">
      <c r="A36" s="96"/>
      <c r="B36" s="106"/>
      <c r="C36" s="106"/>
      <c r="D36" s="106"/>
      <c r="E36" s="106"/>
      <c r="F36" s="106"/>
      <c r="G36" s="988" t="s">
        <v>498</v>
      </c>
      <c r="H36" s="989"/>
      <c r="I36" s="989"/>
      <c r="J36" s="990"/>
      <c r="K36" s="135" t="s">
        <v>144</v>
      </c>
      <c r="L36" s="135" t="s">
        <v>144</v>
      </c>
      <c r="M36" s="163">
        <v>5316</v>
      </c>
      <c r="N36" s="174" t="s">
        <v>144</v>
      </c>
    </row>
    <row r="37" spans="1:16" ht="13.5" customHeight="1" x14ac:dyDescent="0.15">
      <c r="A37" s="96"/>
      <c r="B37" s="106"/>
      <c r="C37" s="106"/>
      <c r="D37" s="106"/>
      <c r="E37" s="106"/>
      <c r="F37" s="106"/>
      <c r="G37" s="988" t="s">
        <v>500</v>
      </c>
      <c r="H37" s="989"/>
      <c r="I37" s="989"/>
      <c r="J37" s="990"/>
      <c r="K37" s="135" t="s">
        <v>144</v>
      </c>
      <c r="L37" s="135" t="s">
        <v>144</v>
      </c>
      <c r="M37" s="163">
        <v>1757</v>
      </c>
      <c r="N37" s="174" t="s">
        <v>144</v>
      </c>
    </row>
    <row r="38" spans="1:16" ht="27" customHeight="1" x14ac:dyDescent="0.15">
      <c r="A38" s="96"/>
      <c r="B38" s="106"/>
      <c r="C38" s="106"/>
      <c r="D38" s="106"/>
      <c r="E38" s="106"/>
      <c r="F38" s="106"/>
      <c r="G38" s="991" t="s">
        <v>131</v>
      </c>
      <c r="H38" s="992"/>
      <c r="I38" s="992"/>
      <c r="J38" s="993"/>
      <c r="K38" s="139">
        <v>27</v>
      </c>
      <c r="L38" s="139">
        <v>10</v>
      </c>
      <c r="M38" s="164">
        <v>42</v>
      </c>
      <c r="N38" s="176">
        <v>-76.2</v>
      </c>
      <c r="O38" s="186"/>
    </row>
    <row r="39" spans="1:16" x14ac:dyDescent="0.15">
      <c r="A39" s="96"/>
      <c r="B39" s="106"/>
      <c r="C39" s="106"/>
      <c r="D39" s="106"/>
      <c r="E39" s="106"/>
      <c r="F39" s="106"/>
      <c r="G39" s="991" t="s">
        <v>109</v>
      </c>
      <c r="H39" s="992"/>
      <c r="I39" s="992"/>
      <c r="J39" s="993"/>
      <c r="K39" s="134">
        <v>-17771</v>
      </c>
      <c r="L39" s="134">
        <v>-6724</v>
      </c>
      <c r="M39" s="165">
        <v>-8426</v>
      </c>
      <c r="N39" s="177">
        <v>-20.2</v>
      </c>
      <c r="O39" s="186"/>
    </row>
    <row r="40" spans="1:16" ht="27" customHeight="1" x14ac:dyDescent="0.15">
      <c r="A40" s="96"/>
      <c r="B40" s="106"/>
      <c r="C40" s="106"/>
      <c r="D40" s="106"/>
      <c r="E40" s="106"/>
      <c r="F40" s="106"/>
      <c r="G40" s="988" t="s">
        <v>157</v>
      </c>
      <c r="H40" s="989"/>
      <c r="I40" s="989"/>
      <c r="J40" s="990"/>
      <c r="K40" s="134">
        <v>-356217</v>
      </c>
      <c r="L40" s="134">
        <v>-134778</v>
      </c>
      <c r="M40" s="165">
        <v>-127711</v>
      </c>
      <c r="N40" s="177">
        <v>5.5</v>
      </c>
      <c r="O40" s="186"/>
    </row>
    <row r="41" spans="1:16" x14ac:dyDescent="0.15">
      <c r="A41" s="96"/>
      <c r="B41" s="106"/>
      <c r="C41" s="106"/>
      <c r="D41" s="106"/>
      <c r="E41" s="106"/>
      <c r="F41" s="106"/>
      <c r="G41" s="978" t="s">
        <v>362</v>
      </c>
      <c r="H41" s="979"/>
      <c r="I41" s="979"/>
      <c r="J41" s="980"/>
      <c r="K41" s="135">
        <v>122166</v>
      </c>
      <c r="L41" s="134">
        <v>46222</v>
      </c>
      <c r="M41" s="165">
        <v>42725</v>
      </c>
      <c r="N41" s="177">
        <v>8.1999999999999993</v>
      </c>
      <c r="O41" s="186"/>
    </row>
    <row r="42" spans="1:16" x14ac:dyDescent="0.15">
      <c r="A42" s="96"/>
      <c r="B42" s="106"/>
      <c r="C42" s="106"/>
      <c r="D42" s="106"/>
      <c r="E42" s="106"/>
      <c r="F42" s="106"/>
      <c r="G42" s="111" t="s">
        <v>56</v>
      </c>
      <c r="H42" s="106"/>
      <c r="I42" s="106"/>
      <c r="J42" s="106"/>
      <c r="K42" s="106"/>
      <c r="L42" s="106"/>
      <c r="M42" s="150"/>
      <c r="N42" s="150"/>
      <c r="O42" s="186"/>
    </row>
    <row r="43" spans="1:16" x14ac:dyDescent="0.15">
      <c r="A43" s="96"/>
      <c r="B43" s="106"/>
      <c r="C43" s="106"/>
      <c r="D43" s="106"/>
      <c r="E43" s="106"/>
      <c r="F43" s="106"/>
      <c r="G43" s="106"/>
      <c r="H43" s="106"/>
      <c r="I43" s="106"/>
      <c r="J43" s="106"/>
      <c r="K43" s="106"/>
      <c r="L43" s="152"/>
      <c r="M43" s="150"/>
      <c r="N43" s="106"/>
      <c r="O43" s="186"/>
    </row>
    <row r="44" spans="1:16" x14ac:dyDescent="0.15">
      <c r="A44" s="96"/>
      <c r="B44" s="106"/>
      <c r="C44" s="106"/>
      <c r="D44" s="106"/>
      <c r="E44" s="106"/>
      <c r="F44" s="106"/>
      <c r="G44" s="106"/>
      <c r="H44" s="106"/>
      <c r="I44" s="106"/>
      <c r="J44" s="106"/>
      <c r="K44" s="106"/>
      <c r="L44" s="106"/>
      <c r="M44" s="150"/>
      <c r="N44" s="106"/>
    </row>
    <row r="45" spans="1:16" x14ac:dyDescent="0.15">
      <c r="A45" s="102"/>
      <c r="B45" s="102"/>
      <c r="C45" s="102"/>
      <c r="D45" s="102"/>
      <c r="E45" s="102"/>
      <c r="F45" s="102"/>
      <c r="G45" s="102"/>
      <c r="H45" s="102"/>
      <c r="I45" s="102"/>
      <c r="J45" s="102"/>
      <c r="K45" s="102"/>
      <c r="L45" s="102"/>
      <c r="M45" s="166"/>
      <c r="N45" s="102"/>
      <c r="O45" s="102"/>
      <c r="P45" s="106"/>
    </row>
    <row r="46" spans="1:16"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189</v>
      </c>
      <c r="B47" s="106"/>
      <c r="C47" s="106"/>
      <c r="D47" s="106"/>
      <c r="E47" s="106"/>
      <c r="F47" s="106"/>
      <c r="G47" s="106"/>
      <c r="H47" s="106"/>
      <c r="I47" s="106"/>
      <c r="J47" s="106"/>
      <c r="K47" s="106"/>
      <c r="L47" s="106"/>
      <c r="M47" s="106"/>
      <c r="N47" s="106"/>
    </row>
    <row r="48" spans="1:16" x14ac:dyDescent="0.15">
      <c r="A48" s="96"/>
      <c r="B48" s="106"/>
      <c r="C48" s="106"/>
      <c r="D48" s="106"/>
      <c r="E48" s="106"/>
      <c r="F48" s="106"/>
      <c r="G48" s="103" t="s">
        <v>501</v>
      </c>
      <c r="H48" s="103"/>
      <c r="I48" s="103"/>
      <c r="J48" s="103"/>
      <c r="K48" s="103"/>
      <c r="L48" s="103"/>
      <c r="M48" s="151"/>
      <c r="N48" s="103"/>
    </row>
    <row r="49" spans="1:14" ht="13.5" customHeight="1" x14ac:dyDescent="0.15">
      <c r="A49" s="96"/>
      <c r="B49" s="106"/>
      <c r="C49" s="106"/>
      <c r="D49" s="106"/>
      <c r="E49" s="106"/>
      <c r="F49" s="106"/>
      <c r="G49" s="112"/>
      <c r="H49" s="118"/>
      <c r="I49" s="986" t="s">
        <v>300</v>
      </c>
      <c r="J49" s="981" t="s">
        <v>93</v>
      </c>
      <c r="K49" s="982"/>
      <c r="L49" s="982"/>
      <c r="M49" s="982"/>
      <c r="N49" s="983"/>
    </row>
    <row r="50" spans="1:14" x14ac:dyDescent="0.15">
      <c r="A50" s="96"/>
      <c r="B50" s="106"/>
      <c r="C50" s="106"/>
      <c r="D50" s="106"/>
      <c r="E50" s="106"/>
      <c r="F50" s="106"/>
      <c r="G50" s="113"/>
      <c r="H50" s="119"/>
      <c r="I50" s="987"/>
      <c r="J50" s="130" t="s">
        <v>352</v>
      </c>
      <c r="K50" s="141" t="s">
        <v>497</v>
      </c>
      <c r="L50" s="153" t="s">
        <v>186</v>
      </c>
      <c r="M50" s="167" t="s">
        <v>499</v>
      </c>
      <c r="N50" s="179" t="s">
        <v>424</v>
      </c>
    </row>
    <row r="51" spans="1:14" x14ac:dyDescent="0.15">
      <c r="A51" s="96"/>
      <c r="B51" s="106"/>
      <c r="C51" s="106"/>
      <c r="D51" s="106"/>
      <c r="E51" s="106"/>
      <c r="F51" s="106"/>
      <c r="G51" s="112" t="s">
        <v>49</v>
      </c>
      <c r="H51" s="118"/>
      <c r="I51" s="123">
        <v>240887</v>
      </c>
      <c r="J51" s="131">
        <v>81271</v>
      </c>
      <c r="K51" s="142">
        <v>-34.299999999999997</v>
      </c>
      <c r="L51" s="154">
        <v>221823</v>
      </c>
      <c r="M51" s="168">
        <v>10.1</v>
      </c>
      <c r="N51" s="180">
        <v>-44.4</v>
      </c>
    </row>
    <row r="52" spans="1:14" x14ac:dyDescent="0.15">
      <c r="A52" s="96"/>
      <c r="B52" s="106"/>
      <c r="C52" s="106"/>
      <c r="D52" s="106"/>
      <c r="E52" s="106"/>
      <c r="F52" s="106"/>
      <c r="G52" s="114"/>
      <c r="H52" s="120" t="s">
        <v>204</v>
      </c>
      <c r="I52" s="124">
        <v>198271</v>
      </c>
      <c r="J52" s="132">
        <v>66893</v>
      </c>
      <c r="K52" s="143">
        <v>84.1</v>
      </c>
      <c r="L52" s="155">
        <v>104431</v>
      </c>
      <c r="M52" s="169">
        <v>-11.8</v>
      </c>
      <c r="N52" s="181">
        <v>95.9</v>
      </c>
    </row>
    <row r="53" spans="1:14" x14ac:dyDescent="0.15">
      <c r="A53" s="96"/>
      <c r="B53" s="106"/>
      <c r="C53" s="106"/>
      <c r="D53" s="106"/>
      <c r="E53" s="106"/>
      <c r="F53" s="106"/>
      <c r="G53" s="112" t="s">
        <v>135</v>
      </c>
      <c r="H53" s="118"/>
      <c r="I53" s="123">
        <v>271293</v>
      </c>
      <c r="J53" s="131">
        <v>93068</v>
      </c>
      <c r="K53" s="142">
        <v>14.5</v>
      </c>
      <c r="L53" s="154">
        <v>263041</v>
      </c>
      <c r="M53" s="168">
        <v>18.600000000000001</v>
      </c>
      <c r="N53" s="180">
        <v>-4.0999999999999996</v>
      </c>
    </row>
    <row r="54" spans="1:14" x14ac:dyDescent="0.15">
      <c r="A54" s="96"/>
      <c r="B54" s="106"/>
      <c r="C54" s="106"/>
      <c r="D54" s="106"/>
      <c r="E54" s="106"/>
      <c r="F54" s="106"/>
      <c r="G54" s="114"/>
      <c r="H54" s="120" t="s">
        <v>204</v>
      </c>
      <c r="I54" s="124">
        <v>214103</v>
      </c>
      <c r="J54" s="132">
        <v>73449</v>
      </c>
      <c r="K54" s="143">
        <v>9.8000000000000007</v>
      </c>
      <c r="L54" s="155">
        <v>103171</v>
      </c>
      <c r="M54" s="169">
        <v>-1.2</v>
      </c>
      <c r="N54" s="181">
        <v>11</v>
      </c>
    </row>
    <row r="55" spans="1:14" x14ac:dyDescent="0.15">
      <c r="A55" s="96"/>
      <c r="B55" s="106"/>
      <c r="C55" s="106"/>
      <c r="D55" s="106"/>
      <c r="E55" s="106"/>
      <c r="F55" s="106"/>
      <c r="G55" s="112" t="s">
        <v>87</v>
      </c>
      <c r="H55" s="118"/>
      <c r="I55" s="123">
        <v>378567</v>
      </c>
      <c r="J55" s="131">
        <v>133675</v>
      </c>
      <c r="K55" s="142">
        <v>43.6</v>
      </c>
      <c r="L55" s="154">
        <v>272886</v>
      </c>
      <c r="M55" s="168">
        <v>3.7</v>
      </c>
      <c r="N55" s="180">
        <v>39.9</v>
      </c>
    </row>
    <row r="56" spans="1:14" x14ac:dyDescent="0.15">
      <c r="A56" s="96"/>
      <c r="B56" s="106"/>
      <c r="C56" s="106"/>
      <c r="D56" s="106"/>
      <c r="E56" s="106"/>
      <c r="F56" s="106"/>
      <c r="G56" s="114"/>
      <c r="H56" s="120" t="s">
        <v>204</v>
      </c>
      <c r="I56" s="124">
        <v>202376</v>
      </c>
      <c r="J56" s="132">
        <v>71460</v>
      </c>
      <c r="K56" s="143">
        <v>-2.7</v>
      </c>
      <c r="L56" s="155">
        <v>125724</v>
      </c>
      <c r="M56" s="169">
        <v>21.9</v>
      </c>
      <c r="N56" s="181">
        <v>-24.6</v>
      </c>
    </row>
    <row r="57" spans="1:14" x14ac:dyDescent="0.15">
      <c r="A57" s="96"/>
      <c r="B57" s="106"/>
      <c r="C57" s="106"/>
      <c r="D57" s="106"/>
      <c r="E57" s="106"/>
      <c r="F57" s="106"/>
      <c r="G57" s="112" t="s">
        <v>409</v>
      </c>
      <c r="H57" s="118"/>
      <c r="I57" s="123">
        <v>561485</v>
      </c>
      <c r="J57" s="131">
        <v>204996</v>
      </c>
      <c r="K57" s="142">
        <v>53.4</v>
      </c>
      <c r="L57" s="154">
        <v>245039</v>
      </c>
      <c r="M57" s="168">
        <v>-10.199999999999999</v>
      </c>
      <c r="N57" s="180">
        <v>63.6</v>
      </c>
    </row>
    <row r="58" spans="1:14" x14ac:dyDescent="0.15">
      <c r="A58" s="96"/>
      <c r="B58" s="106"/>
      <c r="C58" s="106"/>
      <c r="D58" s="106"/>
      <c r="E58" s="106"/>
      <c r="F58" s="106"/>
      <c r="G58" s="114"/>
      <c r="H58" s="120" t="s">
        <v>204</v>
      </c>
      <c r="I58" s="124">
        <v>213725</v>
      </c>
      <c r="J58" s="132">
        <v>78030</v>
      </c>
      <c r="K58" s="143">
        <v>9.1999999999999993</v>
      </c>
      <c r="L58" s="155">
        <v>108922</v>
      </c>
      <c r="M58" s="169">
        <v>-13.4</v>
      </c>
      <c r="N58" s="181">
        <v>22.6</v>
      </c>
    </row>
    <row r="59" spans="1:14" x14ac:dyDescent="0.15">
      <c r="A59" s="96"/>
      <c r="B59" s="106"/>
      <c r="C59" s="106"/>
      <c r="D59" s="106"/>
      <c r="E59" s="106"/>
      <c r="F59" s="106"/>
      <c r="G59" s="112" t="s">
        <v>468</v>
      </c>
      <c r="H59" s="118"/>
      <c r="I59" s="123">
        <v>868502</v>
      </c>
      <c r="J59" s="131">
        <v>328605</v>
      </c>
      <c r="K59" s="142">
        <v>60.3</v>
      </c>
      <c r="L59" s="154">
        <v>291945</v>
      </c>
      <c r="M59" s="168">
        <v>19.100000000000001</v>
      </c>
      <c r="N59" s="180">
        <v>41.2</v>
      </c>
    </row>
    <row r="60" spans="1:14" x14ac:dyDescent="0.15">
      <c r="A60" s="96"/>
      <c r="B60" s="106"/>
      <c r="C60" s="106"/>
      <c r="D60" s="106"/>
      <c r="E60" s="106"/>
      <c r="F60" s="106"/>
      <c r="G60" s="114"/>
      <c r="H60" s="120" t="s">
        <v>204</v>
      </c>
      <c r="I60" s="125">
        <v>365915</v>
      </c>
      <c r="J60" s="132">
        <v>138447</v>
      </c>
      <c r="K60" s="143">
        <v>77.400000000000006</v>
      </c>
      <c r="L60" s="155">
        <v>127651</v>
      </c>
      <c r="M60" s="169">
        <v>17.2</v>
      </c>
      <c r="N60" s="181">
        <v>60.2</v>
      </c>
    </row>
    <row r="61" spans="1:14" x14ac:dyDescent="0.15">
      <c r="A61" s="96"/>
      <c r="B61" s="106"/>
      <c r="C61" s="106"/>
      <c r="D61" s="106"/>
      <c r="E61" s="106"/>
      <c r="F61" s="106"/>
      <c r="G61" s="112" t="s">
        <v>103</v>
      </c>
      <c r="H61" s="121"/>
      <c r="I61" s="123">
        <v>464147</v>
      </c>
      <c r="J61" s="131">
        <v>168323</v>
      </c>
      <c r="K61" s="142">
        <v>27.5</v>
      </c>
      <c r="L61" s="154">
        <v>258947</v>
      </c>
      <c r="M61" s="170">
        <v>8.3000000000000007</v>
      </c>
      <c r="N61" s="180">
        <v>19.2</v>
      </c>
    </row>
    <row r="62" spans="1:14" x14ac:dyDescent="0.15">
      <c r="A62" s="96"/>
      <c r="B62" s="106"/>
      <c r="C62" s="106"/>
      <c r="D62" s="106"/>
      <c r="E62" s="106"/>
      <c r="F62" s="106"/>
      <c r="G62" s="114"/>
      <c r="H62" s="120" t="s">
        <v>204</v>
      </c>
      <c r="I62" s="124">
        <v>238878</v>
      </c>
      <c r="J62" s="132">
        <v>85656</v>
      </c>
      <c r="K62" s="143">
        <v>35.6</v>
      </c>
      <c r="L62" s="155">
        <v>113980</v>
      </c>
      <c r="M62" s="169">
        <v>2.5</v>
      </c>
      <c r="N62" s="181">
        <v>33.1</v>
      </c>
    </row>
    <row r="63" spans="1:14" x14ac:dyDescent="0.15">
      <c r="A63" s="96"/>
      <c r="B63" s="106"/>
      <c r="C63" s="106"/>
      <c r="D63" s="106"/>
      <c r="E63" s="106"/>
      <c r="F63" s="106"/>
      <c r="G63" s="106"/>
      <c r="H63" s="106"/>
      <c r="I63" s="106"/>
      <c r="J63" s="106"/>
      <c r="K63" s="106"/>
      <c r="L63" s="106"/>
      <c r="M63" s="106"/>
      <c r="N63" s="106"/>
    </row>
    <row r="64" spans="1:14" x14ac:dyDescent="0.15">
      <c r="A64" s="96"/>
      <c r="B64" s="106"/>
      <c r="C64" s="106"/>
      <c r="D64" s="106"/>
      <c r="E64" s="106"/>
      <c r="F64" s="106"/>
      <c r="G64" s="106"/>
      <c r="H64" s="106"/>
      <c r="I64" s="106"/>
      <c r="J64" s="106"/>
      <c r="K64" s="106"/>
      <c r="L64" s="106"/>
      <c r="M64" s="106"/>
      <c r="N64" s="106"/>
    </row>
    <row r="65" spans="1:16" x14ac:dyDescent="0.15">
      <c r="A65" s="96"/>
      <c r="B65" s="106"/>
      <c r="C65" s="106"/>
      <c r="D65" s="106"/>
      <c r="E65" s="106"/>
      <c r="F65" s="106"/>
      <c r="G65" s="106"/>
      <c r="H65" s="106"/>
      <c r="I65" s="106"/>
      <c r="J65" s="106"/>
      <c r="K65" s="106"/>
      <c r="L65" s="106"/>
      <c r="M65" s="106"/>
      <c r="N65" s="106"/>
    </row>
    <row r="66" spans="1:16"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idden="1" x14ac:dyDescent="0.15">
      <c r="G70" s="106"/>
      <c r="H70" s="106"/>
      <c r="I70" s="106"/>
      <c r="J70" s="106"/>
      <c r="K70" s="106"/>
      <c r="L70" s="106"/>
      <c r="M70" s="106"/>
      <c r="N70" s="106"/>
    </row>
    <row r="71" spans="1:16" hidden="1" x14ac:dyDescent="0.15">
      <c r="G71" s="106"/>
      <c r="H71" s="106"/>
      <c r="I71" s="106"/>
      <c r="J71" s="106"/>
      <c r="K71" s="106"/>
      <c r="L71" s="106"/>
      <c r="M71" s="106"/>
      <c r="N71" s="106"/>
    </row>
    <row r="72" spans="1:16" hidden="1" x14ac:dyDescent="0.15">
      <c r="G72" s="106"/>
      <c r="H72" s="106"/>
      <c r="I72" s="106"/>
      <c r="J72" s="106"/>
      <c r="K72" s="106"/>
      <c r="L72" s="106"/>
      <c r="M72" s="106"/>
      <c r="N72" s="106"/>
    </row>
    <row r="73" spans="1:16" hidden="1" x14ac:dyDescent="0.15">
      <c r="G73" s="106"/>
      <c r="H73" s="106"/>
      <c r="I73" s="106"/>
      <c r="J73" s="106"/>
      <c r="K73" s="106"/>
      <c r="L73" s="106"/>
      <c r="M73" s="106"/>
      <c r="N73" s="106"/>
    </row>
    <row r="74" spans="1:16" hidden="1" x14ac:dyDescent="0.15"/>
  </sheetData>
  <sheetProtection password="851F" sheet="1" objects="1" scenarios="1"/>
  <mergeCells count="25">
    <mergeCell ref="G15:J15"/>
    <mergeCell ref="G16:J16"/>
    <mergeCell ref="G17:J17"/>
    <mergeCell ref="G21:J21"/>
    <mergeCell ref="G9:J9"/>
    <mergeCell ref="G10:J10"/>
    <mergeCell ref="G11:J11"/>
    <mergeCell ref="G12:J12"/>
    <mergeCell ref="G13:J13"/>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B2" s="94"/>
      <c r="T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x14ac:dyDescent="0.15">
      <c r="B2" s="94"/>
      <c r="T2" s="94"/>
    </row>
    <row r="3" spans="1: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x14ac:dyDescent="0.15"/>
    <row r="5" spans="1:34" x14ac:dyDescent="0.15"/>
    <row r="6" spans="1:34" x14ac:dyDescent="0.15"/>
    <row r="7" spans="1:34" x14ac:dyDescent="0.15"/>
    <row r="8" spans="1:34" x14ac:dyDescent="0.15"/>
    <row r="9" spans="1:34" x14ac:dyDescent="0.15">
      <c r="AH9" s="94"/>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94"/>
    </row>
    <row r="18" spans="34:34" x14ac:dyDescent="0.15"/>
    <row r="19" spans="34:34" x14ac:dyDescent="0.15"/>
    <row r="20" spans="34:34" x14ac:dyDescent="0.15">
      <c r="AH20" s="94"/>
    </row>
    <row r="21" spans="34:34" x14ac:dyDescent="0.15">
      <c r="AH21" s="94"/>
    </row>
    <row r="22" spans="34:34" x14ac:dyDescent="0.15"/>
    <row r="23" spans="34:34" x14ac:dyDescent="0.15"/>
    <row r="24" spans="34:34" x14ac:dyDescent="0.15"/>
    <row r="25" spans="34:34" x14ac:dyDescent="0.15"/>
    <row r="26" spans="34:34" x14ac:dyDescent="0.15"/>
    <row r="27" spans="34:34" x14ac:dyDescent="0.15"/>
    <row r="28" spans="34:34" x14ac:dyDescent="0.15">
      <c r="AH28" s="94"/>
    </row>
    <row r="29" spans="34:34" x14ac:dyDescent="0.15"/>
    <row r="30" spans="34:34" x14ac:dyDescent="0.15"/>
    <row r="31" spans="34:34" x14ac:dyDescent="0.15"/>
    <row r="32" spans="34:34" x14ac:dyDescent="0.15"/>
    <row r="33" spans="2:34" x14ac:dyDescent="0.15">
      <c r="B33" s="94"/>
      <c r="G33" s="94"/>
      <c r="I33" s="94"/>
    </row>
    <row r="34" spans="2:34" x14ac:dyDescent="0.15">
      <c r="C34" s="94"/>
      <c r="P34" s="94"/>
      <c r="R34" s="94"/>
      <c r="U34" s="94"/>
    </row>
    <row r="35" spans="2:34" x14ac:dyDescent="0.15">
      <c r="D35" s="94"/>
      <c r="E35" s="94"/>
      <c r="T35" s="94"/>
      <c r="W35" s="94"/>
      <c r="AC35" s="94"/>
      <c r="AD35" s="94"/>
      <c r="AE35" s="94"/>
      <c r="AF35" s="94"/>
      <c r="AG35" s="94"/>
      <c r="AH35" s="94"/>
    </row>
    <row r="36" spans="2:34"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U40" s="94"/>
    </row>
    <row r="41" spans="2:34" x14ac:dyDescent="0.15">
      <c r="R41" s="94"/>
    </row>
    <row r="42" spans="2:34" x14ac:dyDescent="0.15">
      <c r="T42" s="94"/>
      <c r="W42" s="94"/>
    </row>
    <row r="43" spans="2:34" x14ac:dyDescent="0.15">
      <c r="Q43" s="94"/>
      <c r="S43" s="94"/>
      <c r="V43" s="94"/>
      <c r="X43" s="94"/>
      <c r="Y43" s="94"/>
      <c r="Z43" s="94"/>
      <c r="AA43" s="94"/>
      <c r="AB43" s="94"/>
      <c r="AC43" s="94"/>
      <c r="AD43" s="94"/>
      <c r="AE43" s="94"/>
      <c r="AF43" s="94"/>
      <c r="AG43" s="94"/>
      <c r="AH43" s="94"/>
    </row>
    <row r="44" spans="2:34" x14ac:dyDescent="0.15">
      <c r="AH44" s="94"/>
    </row>
    <row r="45" spans="2:34" x14ac:dyDescent="0.15"/>
    <row r="46" spans="2:34" x14ac:dyDescent="0.15"/>
    <row r="47" spans="2:34" x14ac:dyDescent="0.15"/>
    <row r="48" spans="2:34" x14ac:dyDescent="0.15">
      <c r="AG48" s="94"/>
      <c r="AH48" s="94"/>
    </row>
    <row r="49" spans="29:34" x14ac:dyDescent="0.15">
      <c r="AH49" s="94"/>
    </row>
    <row r="50" spans="29:34" x14ac:dyDescent="0.15">
      <c r="AH50" s="94"/>
    </row>
    <row r="51" spans="29:34" x14ac:dyDescent="0.15">
      <c r="AC51" s="94"/>
      <c r="AD51" s="94"/>
      <c r="AE51" s="94"/>
      <c r="AF51" s="94"/>
      <c r="AG51" s="94"/>
      <c r="AH51" s="94"/>
    </row>
    <row r="52" spans="29:34" x14ac:dyDescent="0.15"/>
    <row r="53" spans="29:34" x14ac:dyDescent="0.15"/>
    <row r="54" spans="29:34" x14ac:dyDescent="0.15">
      <c r="AH54" s="94"/>
    </row>
    <row r="55" spans="29:34" x14ac:dyDescent="0.15"/>
    <row r="56" spans="29:34" x14ac:dyDescent="0.15"/>
    <row r="57" spans="29:34" x14ac:dyDescent="0.15"/>
    <row r="58" spans="29:34" x14ac:dyDescent="0.15">
      <c r="AH58" s="94"/>
    </row>
    <row r="59" spans="29:34" x14ac:dyDescent="0.15"/>
    <row r="60" spans="29:34" x14ac:dyDescent="0.15"/>
    <row r="61" spans="29:34" x14ac:dyDescent="0.15"/>
    <row r="62" spans="29:34" x14ac:dyDescent="0.15"/>
    <row r="63" spans="29:34" x14ac:dyDescent="0.15">
      <c r="AH63" s="94"/>
    </row>
    <row r="64" spans="29:34" x14ac:dyDescent="0.15">
      <c r="AG64" s="94"/>
      <c r="AH64" s="94"/>
    </row>
    <row r="65" spans="32:34" x14ac:dyDescent="0.15"/>
    <row r="66" spans="32:34" x14ac:dyDescent="0.15"/>
    <row r="67" spans="32:34" x14ac:dyDescent="0.15"/>
    <row r="68" spans="32:34" x14ac:dyDescent="0.15"/>
    <row r="69" spans="32:34" x14ac:dyDescent="0.15">
      <c r="AF69" s="94"/>
      <c r="AG69" s="94"/>
      <c r="AH69" s="94"/>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94"/>
    </row>
    <row r="83" spans="25:34" x14ac:dyDescent="0.15">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2</v>
      </c>
    </row>
    <row r="46" spans="2:10" ht="29.25" customHeight="1" x14ac:dyDescent="0.2">
      <c r="B46" s="189" t="s">
        <v>0</v>
      </c>
      <c r="C46" s="193"/>
      <c r="D46" s="193"/>
      <c r="E46" s="194" t="s">
        <v>4</v>
      </c>
      <c r="F46" s="195" t="s">
        <v>502</v>
      </c>
      <c r="G46" s="199" t="s">
        <v>375</v>
      </c>
      <c r="H46" s="199" t="s">
        <v>183</v>
      </c>
      <c r="I46" s="199" t="s">
        <v>503</v>
      </c>
      <c r="J46" s="204" t="s">
        <v>195</v>
      </c>
    </row>
    <row r="47" spans="2:10" ht="57.75" customHeight="1" x14ac:dyDescent="0.15">
      <c r="B47" s="190"/>
      <c r="C47" s="1003" t="s">
        <v>8</v>
      </c>
      <c r="D47" s="1003"/>
      <c r="E47" s="1004"/>
      <c r="F47" s="196">
        <v>41.89</v>
      </c>
      <c r="G47" s="200">
        <v>41.59</v>
      </c>
      <c r="H47" s="200">
        <v>53.45</v>
      </c>
      <c r="I47" s="200">
        <v>56.73</v>
      </c>
      <c r="J47" s="205">
        <v>63.18</v>
      </c>
    </row>
    <row r="48" spans="2:10" ht="57.75" customHeight="1" x14ac:dyDescent="0.15">
      <c r="B48" s="191"/>
      <c r="C48" s="1005" t="s">
        <v>12</v>
      </c>
      <c r="D48" s="1005"/>
      <c r="E48" s="1006"/>
      <c r="F48" s="197">
        <v>10.42</v>
      </c>
      <c r="G48" s="201">
        <v>17.739999999999998</v>
      </c>
      <c r="H48" s="201">
        <v>12.57</v>
      </c>
      <c r="I48" s="201">
        <v>18.46</v>
      </c>
      <c r="J48" s="206">
        <v>15.49</v>
      </c>
    </row>
    <row r="49" spans="2:10" ht="57.75" customHeight="1" x14ac:dyDescent="0.15">
      <c r="B49" s="192"/>
      <c r="C49" s="1007" t="s">
        <v>18</v>
      </c>
      <c r="D49" s="1007"/>
      <c r="E49" s="1008"/>
      <c r="F49" s="198">
        <v>9.08</v>
      </c>
      <c r="G49" s="202">
        <v>13.36</v>
      </c>
      <c r="H49" s="202">
        <v>5.1100000000000003</v>
      </c>
      <c r="I49" s="202">
        <v>11.81</v>
      </c>
      <c r="J49" s="207">
        <v>2.2599999999999998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2018-11-07T08:50:00Z</cp:lastPrinted>
  <dcterms:created xsi:type="dcterms:W3CDTF">2018-01-24T05:02:52Z</dcterms:created>
  <dcterms:modified xsi:type="dcterms:W3CDTF">2018-11-09T00:40:30Z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2018-04-20T04:44:23Z</vt:filetime>
  </property>
</Properties>
</file>