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8北アルプス\"/>
    </mc:Choice>
  </mc:AlternateContent>
  <bookViews>
    <workbookView xWindow="240" yWindow="60" windowWidth="14940" windowHeight="7875" tabRatio="8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AM35" i="9"/>
  <c r="C35" i="9"/>
  <c r="AM34" i="9"/>
  <c r="C34" i="9"/>
  <c r="U34" i="9" l="1"/>
  <c r="U35" i="9" s="1"/>
  <c r="U36"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<sst xmlns="http://schemas.openxmlformats.org/spreadsheetml/2006/main" count="1114" uniqueCount="570">
  <si>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</si>
  <si>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</si>
  <si>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</si>
  <si>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</si>
  <si>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</si>
  <si>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</si>
  <si>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</si>
  <si>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</si>
  <si>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</si>
  <si>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</si>
  <si>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</si>
  <si>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</si>
  <si>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</si>
  <si>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</si>
  <si>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</si>
  <si>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</si>
  <si>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</si>
  <si>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</si>
  <si>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</si>
  <si>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</si>
  <si>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</si>
  <si>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</si>
  <si>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</si>
  <si>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</si>
  <si>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</si>
  <si>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</si>
  <si>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</si>
  <si>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</si>
  <si>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</si>
  <si>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</si>
  <si>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</si>
  <si>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</si>
  <si>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</si>
  <si>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</si>
  <si>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</si>
  <si>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</si>
  <si>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</si>
  <si>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</si>
  <si>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</si>
  <si>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</si>
  <si>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</si>
  <si>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</si>
  <si>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</si>
  <si>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</si>
  <si>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</si>
  <si>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</si>
  <si>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</si>
  <si>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</si>
  <si>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</si>
  <si>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</si>
  <si>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</si>
  <si>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</si>
  <si>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</si>
  <si>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</si>
  <si>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</si>
  <si>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</si>
  <si>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</si>
  <si>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</si>
  <si>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</si>
  <si>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</si>
  <si>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</si>
  <si>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</si>
  <si>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</si>
  <si>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</si>
  <si>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</si>
  <si>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</si>
  <si>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</si>
  <si>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</si>
  <si>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</si>
  <si>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</si>
  <si>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</si>
  <si>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</si>
  <si>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</si>
  <si>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</si>
  <si>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</si>
  <si>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</si>
  <si>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</si>
  <si>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</si>
  <si>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</si>
  <si>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</si>
  <si>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</si>
  <si>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</si>
  <si>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</si>
  <si>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</si>
  <si>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</si>
  <si>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</si>
  <si>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</si>
  <si>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</si>
  <si>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</si>
  <si>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</si>
  <si>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</si>
  <si>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</si>
  <si>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</si>
  <si>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</si>
  <si>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</si>
  <si>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</si>
  <si>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</si>
  <si>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</si>
  <si>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</si>
  <si>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</si>
  <si>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</si>
  <si>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</si>
  <si>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</si>
  <si>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</si>
  <si>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</si>
  <si>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</si>
  <si>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</si>
  <si>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</si>
  <si>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</si>
  <si>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</si>
  <si>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</si>
  <si>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</si>
  <si>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</si>
  <si>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</si>
  <si>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</si>
  <si>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</si>
  <si>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</si>
  <si>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</si>
  <si>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</si>
  <si>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</si>
  <si>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</si>
  <si>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</si>
  <si>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</si>
  <si>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</si>
  <si>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</si>
  <si>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</si>
  <si>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</si>
  <si>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</si>
  <si>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</si>
  <si>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</si>
  <si>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</si>
  <si>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</si>
  <si>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</si>
  <si>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</si>
  <si>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</si>
  <si>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</si>
  <si>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</si>
  <si>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</si>
  <si>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</si>
  <si>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</si>
  <si>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</si>
  <si>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</si>
  <si>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</si>
  <si>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</si>
  <si>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</si>
  <si>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</si>
  <si>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</si>
  <si>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</si>
  <si>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</si>
  <si>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</si>
  <si>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</si>
  <si>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</si>
  <si>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</si>
  <si>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</si>
  <si>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</si>
  <si>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</si>
  <si>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</si>
  <si>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</si>
  <si>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</si>
  <si>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</si>
  <si>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</si>
  <si>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</si>
  <si>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</si>
  <si>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</si>
  <si>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</si>
  <si>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</si>
  <si>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</si>
  <si>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</si>
  <si>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</si>
  <si>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</si>
  <si>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</si>
  <si>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</si>
  <si>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</si>
  <si>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</si>
  <si>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</si>
  <si>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</si>
  <si>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</si>
  <si>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</si>
  <si>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</si>
  <si>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</si>
  <si>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</si>
  <si>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</si>
  <si>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</si>
  <si>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</si>
  <si>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</si>
  <si>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</si>
  <si>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</si>
  <si>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</si>
  <si>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</si>
  <si>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</si>
  <si>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</si>
  <si>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</si>
  <si>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</si>
  <si>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</si>
  <si>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</si>
  <si>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</si>
  <si>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</si>
  <si>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長野県小谷村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</si>
  <si>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</si>
  <si>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</si>
  <si>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</si>
  <si>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</si>
  <si>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</si>
  <si>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</si>
  <si>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</si>
  <si>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</si>
  <si>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</si>
  <si>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</si>
  <si>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</si>
  <si>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</si>
  <si>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</si>
  <si>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</si>
  <si>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</si>
  <si>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</si>
  <si>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</si>
  <si>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</si>
  <si>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</si>
  <si>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</si>
  <si>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</si>
  <si>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</si>
  <si>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</si>
  <si>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</si>
  <si>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</si>
  <si>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</si>
  <si>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</si>
  <si>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</si>
  <si>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</si>
  <si>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</si>
  <si>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</si>
  <si>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</si>
  <si>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</si>
  <si>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</si>
  <si>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</si>
  <si>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</si>
  <si>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</si>
  <si>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</si>
  <si>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</si>
  <si>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</si>
  <si>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</si>
  <si>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</si>
  <si>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</si>
  <si>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</si>
  <si>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</si>
  <si>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</si>
  <si>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</si>
  <si>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</si>
  <si>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</si>
  <si>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</si>
  <si>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</si>
  <si>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</si>
  <si>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</si>
  <si>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</si>
  <si>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</si>
  <si>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</si>
  <si>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</si>
  <si>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</si>
  <si>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</si>
  <si>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</si>
  <si>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</si>
  <si>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</si>
  <si>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</si>
  <si>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</si>
  <si>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</si>
  <si>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</si>
  <si>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</si>
  <si>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</si>
  <si>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</si>
  <si>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</si>
  <si>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</si>
  <si>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</si>
  <si>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</si>
  <si>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</si>
  <si>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</si>
  <si>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</si>
  <si>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</si>
  <si>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</si>
  <si>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</si>
  <si>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</si>
  <si>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</si>
  <si>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</si>
  <si>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</si>
  <si>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</si>
  <si>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</si>
  <si>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</si>
  <si>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</si>
  <si>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</si>
  <si>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</si>
  <si>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</si>
  <si>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</si>
  <si>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</si>
  <si>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</si>
  <si>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</si>
  <si>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</si>
  <si>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</si>
  <si>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</si>
  <si>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</si>
  <si>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</si>
  <si>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</si>
  <si>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</si>
  <si>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</si>
  <si>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</si>
  <si>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</si>
  <si>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</si>
  <si>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</si>
  <si>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</si>
  <si>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</si>
  <si>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</si>
  <si>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</si>
  <si>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</si>
  <si>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</si>
  <si>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</si>
  <si>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</si>
  <si>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</si>
  <si>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</si>
  <si>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</si>
  <si>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</si>
  <si>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</si>
  <si>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</si>
  <si>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</si>
  <si>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</si>
  <si>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</si>
  <si>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</si>
  <si>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</si>
  <si>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</si>
  <si>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</si>
  <si>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</si>
  <si>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</si>
  <si>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</si>
  <si>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</si>
  <si>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</si>
  <si>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</si>
  <si>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</si>
  <si>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</si>
  <si>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</si>
  <si>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</si>
  <si>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</si>
  <si>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</si>
  <si>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</si>
  <si>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</si>
  <si>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</si>
  <si>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</si>
  <si>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</si>
  <si>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</si>
  <si>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</si>
  <si>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</si>
  <si>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</si>
  <si>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長野県小谷村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</si>
  <si>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</si>
  <si>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</si>
  <si>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</si>
  <si>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</si>
  <si>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</si>
  <si>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</si>
  <si>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</si>
  <si>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</si>
  <si>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</si>
  <si>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</si>
  <si>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</si>
  <si>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</si>
  <si>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</si>
  <si>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</si>
  <si>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</si>
  <si>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</si>
  <si>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</si>
  <si>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</si>
  <si>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</si>
  <si>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</si>
  <si>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</si>
  <si>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</si>
  <si>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</si>
  <si>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</si>
  <si>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</si>
  <si>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</si>
  <si>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</si>
  <si>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</si>
  <si>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</si>
  <si>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</si>
  <si>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</si>
  <si>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</si>
  <si>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</si>
  <si>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</si>
  <si>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</si>
  <si>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後期高齢者医療特別会計</t>
    <phoneticPr fontId="5"/>
  </si>
  <si>
    <t>-</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</si>
  <si>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</si>
  <si>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</si>
  <si>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</si>
  <si>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</si>
  <si>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</si>
  <si>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</si>
  <si>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</si>
  <si>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</si>
  <si>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</si>
  <si>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</si>
  <si>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</si>
  <si>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</si>
  <si>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</si>
  <si>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</si>
  <si>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</si>
  <si>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</si>
  <si>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</si>
  <si>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</si>
  <si>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</si>
  <si>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</si>
  <si>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</si>
  <si>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</si>
  <si>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</si>
  <si>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</si>
  <si>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</si>
  <si>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</si>
  <si>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</si>
  <si>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</si>
  <si>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</si>
  <si>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</si>
  <si>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</si>
  <si>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</si>
  <si>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</si>
  <si>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</si>
  <si>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</si>
  <si>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</si>
  <si>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</si>
  <si>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</si>
  <si>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</si>
  <si>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</si>
  <si>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</si>
  <si>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</si>
  <si>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</si>
  <si>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</si>
  <si>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</si>
  <si>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</si>
  <si>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</si>
  <si>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</si>
  <si>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</si>
  <si>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</si>
  <si>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</si>
  <si>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</si>
  <si>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</si>
  <si>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</si>
  <si>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</si>
  <si>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</si>
  <si>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</si>
  <si>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</si>
  <si>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</si>
  <si>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</si>
  <si>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</si>
  <si>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</si>
  <si>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</si>
  <si>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</si>
  <si>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</si>
  <si>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</si>
  <si>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</si>
  <si>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</si>
  <si>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</si>
  <si>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</si>
  <si>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</si>
  <si>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</si>
  <si>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</si>
  <si>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</si>
  <si>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</si>
  <si>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</si>
  <si>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</si>
  <si>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</si>
  <si>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</si>
  <si>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</si>
  <si>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</si>
  <si>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</si>
  <si>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</si>
  <si>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</si>
  <si>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</si>
  <si>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</si>
  <si>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</si>
  <si>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</si>
  <si>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</si>
  <si>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</si>
  <si>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</si>
  <si>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</si>
  <si>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</si>
  <si>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</si>
  <si>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</si>
  <si>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</si>
  <si>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</si>
  <si>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</si>
  <si>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</si>
  <si>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</si>
  <si>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</si>
  <si>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</si>
  <si>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</si>
  <si>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</si>
  <si>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</si>
  <si>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</si>
  <si>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</si>
  <si>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</si>
  <si>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</si>
  <si>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</si>
  <si>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</si>
  <si>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</si>
  <si>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</si>
  <si>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</si>
  <si>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</si>
  <si>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</si>
  <si>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</si>
  <si>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</si>
  <si>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</si>
  <si>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</si>
  <si>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</si>
  <si>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</si>
  <si>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</si>
  <si>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</si>
  <si>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</si>
  <si>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</si>
  <si>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</si>
  <si>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</si>
  <si>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</si>
  <si>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</si>
  <si>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</si>
  <si>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</si>
  <si>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</si>
  <si>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</si>
  <si>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</si>
  <si>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</si>
  <si>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</si>
  <si>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</si>
  <si>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</si>
  <si>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</si>
  <si>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</si>
  <si>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</si>
  <si>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</si>
  <si>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</si>
  <si>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2.53</t>
  </si>
  <si>
    <t>一般会計</t>
  </si>
  <si>
    <t>国民健康保険特別会計</t>
  </si>
  <si>
    <t>公共下水道事業特別会計</t>
  </si>
  <si>
    <t>簡易水道事業特別会計</t>
  </si>
  <si>
    <t>農業集落排水事業特別会計</t>
  </si>
  <si>
    <t>国民健康保険診療施設特別会計</t>
  </si>
  <si>
    <t>後期高齢者医療特別会計</t>
  </si>
  <si>
    <t>その他会計（赤字）</t>
  </si>
  <si>
    <t>その他会計（黒字）</t>
  </si>
  <si>
    <t>-</t>
    <phoneticPr fontId="2"/>
  </si>
  <si>
    <t>-</t>
    <phoneticPr fontId="2"/>
  </si>
  <si>
    <t>-</t>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</si>
  <si>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30"/>
  </si>
  <si>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0"/>
  </si>
  <si>
    <t>北アルプス広域連合（普通会計）</t>
    <rPh sb="0" eb="1">
      <t>キタ</t>
    </rPh>
    <rPh sb="5" eb="7">
      <t>コウイキ</t>
    </rPh>
    <rPh sb="7" eb="9">
      <t>レンゴウ</t>
    </rPh>
    <rPh sb="10" eb="12">
      <t>フツウ</t>
    </rPh>
    <rPh sb="12" eb="14">
      <t>カイケイ</t>
    </rPh>
    <phoneticPr fontId="30"/>
  </si>
  <si>
    <t>北アルプス広域連合（介護保険会計）</t>
    <rPh sb="0" eb="1">
      <t>キタ</t>
    </rPh>
    <rPh sb="5" eb="7">
      <t>コウイキ</t>
    </rPh>
    <rPh sb="7" eb="9">
      <t>レンゴウ</t>
    </rPh>
    <rPh sb="10" eb="12">
      <t>カイゴ</t>
    </rPh>
    <rPh sb="12" eb="14">
      <t>ホケン</t>
    </rPh>
    <rPh sb="14" eb="16">
      <t>カイケイ</t>
    </rPh>
    <phoneticPr fontId="30"/>
  </si>
  <si>
    <t>長野県地方税滞納整理機構</t>
    <rPh sb="0" eb="3">
      <t>ナガノケン</t>
    </rPh>
    <rPh sb="3" eb="6">
      <t>チホウゼイ</t>
    </rPh>
    <rPh sb="6" eb="8">
      <t>タイノウ</t>
    </rPh>
    <rPh sb="8" eb="10">
      <t>セイリ</t>
    </rPh>
    <rPh sb="10" eb="12">
      <t>キコウ</t>
    </rPh>
    <phoneticPr fontId="30"/>
  </si>
  <si>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0"/>
  </si>
  <si>
    <t>長野県後期高齢者医療広域連合（特別会計）</t>
    <rPh sb="0" eb="3">
      <t>ナガノケン</t>
    </rPh>
    <rPh sb="3" eb="5">
      <t>コウキ</t>
    </rPh>
    <rPh sb="5" eb="8">
      <t>コウレイシャ</t>
    </rPh>
    <rPh sb="8" eb="10">
      <t>イリョウ</t>
    </rPh>
    <rPh sb="10" eb="12">
      <t>コウイキ</t>
    </rPh>
    <rPh sb="12" eb="14">
      <t>レンゴウ</t>
    </rPh>
    <rPh sb="15" eb="17">
      <t>トクベツ</t>
    </rPh>
    <rPh sb="17" eb="19">
      <t>カイケイ</t>
    </rPh>
    <phoneticPr fontId="30"/>
  </si>
  <si>
    <t>長野県市町村自治振興組合</t>
    <rPh sb="0" eb="3">
      <t>ナガノケン</t>
    </rPh>
    <rPh sb="3" eb="6">
      <t>シチョウソン</t>
    </rPh>
    <rPh sb="6" eb="8">
      <t>ジチ</t>
    </rPh>
    <rPh sb="8" eb="10">
      <t>シンコウ</t>
    </rPh>
    <rPh sb="10" eb="12">
      <t>クミアイ</t>
    </rPh>
    <phoneticPr fontId="30"/>
  </si>
  <si>
    <t>白馬山麓環境施設組合</t>
    <rPh sb="0" eb="2">
      <t>ハクバ</t>
    </rPh>
    <rPh sb="2" eb="4">
      <t>サンロク</t>
    </rPh>
    <rPh sb="4" eb="6">
      <t>カンキョウ</t>
    </rPh>
    <rPh sb="6" eb="8">
      <t>シセツ</t>
    </rPh>
    <rPh sb="8" eb="10">
      <t>クミアイ</t>
    </rPh>
    <phoneticPr fontId="30"/>
  </si>
  <si>
    <t>道の駅おたり</t>
    <rPh sb="0" eb="1">
      <t>ミチ</t>
    </rPh>
    <rPh sb="2" eb="3">
      <t>エキ</t>
    </rPh>
    <phoneticPr fontId="30"/>
  </si>
  <si>
    <t>おたり振興公社</t>
    <rPh sb="3" eb="5">
      <t>シンコウ</t>
    </rPh>
    <rPh sb="5" eb="7">
      <t>コウシャ</t>
    </rPh>
    <phoneticPr fontId="30"/>
  </si>
  <si>
    <t>-</t>
    <phoneticPr fontId="2"/>
  </si>
  <si>
    <t>-</t>
    <phoneticPr fontId="2"/>
  </si>
  <si>
    <t>長野県市町村総合事務組合（非常勤職員公務災害補償特別会計）</t>
    <rPh sb="0" eb="2">
      <t>ナガノ</t>
    </rPh>
    <rPh sb="2" eb="3">
      <t>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</si>
  <si>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</si>
  <si>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</si>
  <si>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</si>
  <si>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</si>
  <si>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</si>
  <si>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</si>
  <si>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</si>
  <si>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</si>
  <si>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</si>
  <si>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</si>
  <si>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</si>
  <si>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</si>
  <si>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</si>
  <si>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起債の発行抑制、基準財政需要額算入が多い過疎対策事業債等の借入により、分子数値が改善している。また、職員削減等、行政改革の効果による充当可能基金の増加により将来負担比率が算定されない水準となっている。</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</si>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</sst>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extLst>
            <c:ext xmlns:c16="http://schemas.microsoft.com/office/drawing/2014/chart" uri="{C3380CC4-5D6E-409C-BE32-E72D297353CC}">
              <c16:uniqueId val="{00000000-A3C8-4C01-A27A-1B50E830A7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205223</c:v>
                </c:pt>
                <c:pt idx="1">
                  <c:v>173954</c:v>
                </c:pt>
                <c:pt idx="2">
                  <c:v>210788</c:v>
                </c:pt>
                <c:pt idx="3">
                  <c:v>267912</c:v>
                </c:pt>
                <c:pt idx="4">
                  <c:v>223964</c:v>
                </c:pt>
              </c:numCache>
            </c:numRef>
          </c:val>
          <c:smooth val="0"/>
          <c:extLst>
            <c:ext xmlns:c16="http://schemas.microsoft.com/office/drawing/2014/chart" uri="{C3380CC4-5D6E-409C-BE32-E72D297353CC}">
              <c16:uniqueId val="{00000001-A3C8-4C01-A27A-1B50E830A75E}"/>
            </c:ext>
          </c:extLst>
        </c:ser>
        <c:dLbls>
          <c:showLegendKey val="0"/>
          <c:showVal val="0"/>
          <c:showCatName val="0"/>
          <c:showSerName val="0"/>
          <c:showPercent val="0"/>
          <c:showBubbleSize val="0"/>
        </c:dLbls>
        <c:marker val="1"/>
        <c:smooth val="0"/>
        <c:axId val="50113152"/>
        <c:axId val="50123520"/>
      </c:lineChart>
      <c:catAx>
        <c:axId val="50113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123520"/>
        <c:crosses val="autoZero"/>
        <c:auto val="1"/>
        <c:lblAlgn val="ctr"/>
        <c:lblOffset val="100"/>
        <c:tickLblSkip val="1"/>
        <c:tickMarkSkip val="1"/>
        <c:noMultiLvlLbl val="0"/>
      </c:catAx>
      <c:valAx>
        <c:axId val="501235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113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4.51</c:v>
                </c:pt>
                <c:pt idx="1">
                  <c:v>3.67</c:v>
                </c:pt>
                <c:pt idx="2">
                  <c:v>5.01</c:v>
                </c:pt>
                <c:pt idx="3">
                  <c:v>2.33</c:v>
                </c:pt>
                <c:pt idx="4">
                  <c:v>2.5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58.47</c:v>
                </c:pt>
                <c:pt idx="1">
                  <c:v>69.16</c:v>
                </c:pt>
                <c:pt idx="2">
                  <c:v>70.25</c:v>
                </c:pt>
                <c:pt idx="3">
                  <c:v>69.97</c:v>
                </c:pt>
                <c:pt idx="4">
                  <c:v>80.739999999999995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5905664"/>
        <c:axId val="135907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7.34</c:v>
                </c:pt>
                <c:pt idx="1">
                  <c:v>11.4</c:v>
                </c:pt>
                <c:pt idx="2">
                  <c:v>1.45</c:v>
                </c:pt>
                <c:pt idx="3">
                  <c:v>-2.5299999999999998</c:v>
                </c:pt>
                <c:pt idx="4">
                  <c:v>10.220000000000001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5905664"/>
        <c:axId val="135907584"/>
      </c:lineChart>
      <c:catAx>
        <c:axId val="13590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907584"/>
        <c:crosses val="autoZero"/>
        <c:auto val="1"/>
        <c:lblAlgn val="ctr"/>
        <c:lblOffset val="100"/>
        <c:tickLblSkip val="1"/>
        <c:tickMarkSkip val="1"/>
        <c:noMultiLvlLbl val="0"/>
      </c:catAx>
      <c:valAx>
        <c:axId val="135907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90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国民健康保険診療施設特別会計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0.08</c:v>
                </c:pt>
                <c:pt idx="2">
                  <c:v>#N/A</c:v>
                </c:pt>
                <c:pt idx="3">
                  <c:v>0.02</c:v>
                </c:pt>
                <c:pt idx="4">
                  <c:v>#N/A</c:v>
                </c:pt>
                <c:pt idx="5">
                  <c:v>0.11</c:v>
                </c:pt>
                <c:pt idx="6">
                  <c:v>#N/A</c:v>
                </c:pt>
                <c:pt idx="7">
                  <c:v>0</c:v>
                </c:pt>
                <c:pt idx="8">
                  <c:v>#N/A</c:v>
                </c:pt>
                <c:pt idx="9">
                  <c:v>0</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0.59</c:v>
                </c:pt>
                <c:pt idx="2">
                  <c:v>#N/A</c:v>
                </c:pt>
                <c:pt idx="3">
                  <c:v>0.04</c:v>
                </c:pt>
                <c:pt idx="4">
                  <c:v>#N/A</c:v>
                </c:pt>
                <c:pt idx="5">
                  <c:v>0.14000000000000001</c:v>
                </c:pt>
                <c:pt idx="6">
                  <c:v>#N/A</c:v>
                </c:pt>
                <c:pt idx="7">
                  <c:v>0.4</c:v>
                </c:pt>
                <c:pt idx="8">
                  <c:v>#N/A</c:v>
                </c:pt>
                <c:pt idx="9">
                  <c:v>0.38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4.51</c:v>
                </c:pt>
                <c:pt idx="2">
                  <c:v>#N/A</c:v>
                </c:pt>
                <c:pt idx="3">
                  <c:v>3.67</c:v>
                </c:pt>
                <c:pt idx="4">
                  <c:v>#N/A</c:v>
                </c:pt>
                <c:pt idx="5">
                  <c:v>5.01</c:v>
                </c:pt>
                <c:pt idx="6">
                  <c:v>#N/A</c:v>
                </c:pt>
                <c:pt idx="7">
                  <c:v>2.33</c:v>
                </c:pt>
                <c:pt idx="8">
                  <c:v>#N/A</c:v>
                </c:pt>
                <c:pt idx="9">
                  <c:v>2.5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6345472"/>
        <c:axId val="136347008"/>
      </c:barChart>
      <c:catAx>
        <c:axId val="13634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347008"/>
        <c:crosses val="autoZero"/>
        <c:auto val="1"/>
        <c:lblAlgn val="ctr"/>
        <c:lblOffset val="100"/>
        <c:tickLblSkip val="1"/>
        <c:tickMarkSkip val="1"/>
        <c:noMultiLvlLbl val="0"/>
      </c:catAx>
      <c:valAx>
        <c:axId val="136347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45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621</c:v>
                </c:pt>
                <c:pt idx="5">
                  <c:v>641</c:v>
                </c:pt>
                <c:pt idx="8">
                  <c:v>667</c:v>
                </c:pt>
                <c:pt idx="11">
                  <c:v>642</c:v>
                </c:pt>
                <c:pt idx="14">
                  <c:v>646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8</c:v>
                </c:pt>
                <c:pt idx="9">
                  <c:v>8</c:v>
                </c:pt>
                <c:pt idx="12">
                  <c:v>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127</c:v>
                </c:pt>
                <c:pt idx="3">
                  <c:v>121</c:v>
                </c:pt>
                <c:pt idx="6">
                  <c:v>132</c:v>
                </c:pt>
                <c:pt idx="9">
                  <c:v>122</c:v>
                </c:pt>
                <c:pt idx="12">
                  <c:v>134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713</c:v>
                </c:pt>
                <c:pt idx="3">
                  <c:v>743</c:v>
                </c:pt>
                <c:pt idx="6">
                  <c:v>764</c:v>
                </c:pt>
                <c:pt idx="9">
                  <c:v>734</c:v>
                </c:pt>
                <c:pt idx="12">
                  <c:v>739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7206144"/>
        <c:axId val="127208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219</c:v>
                </c:pt>
                <c:pt idx="2">
                  <c:v>#N/A</c:v>
                </c:pt>
                <c:pt idx="3">
                  <c:v>#N/A</c:v>
                </c:pt>
                <c:pt idx="4">
                  <c:v>223</c:v>
                </c:pt>
                <c:pt idx="5">
                  <c:v>#N/A</c:v>
                </c:pt>
                <c:pt idx="6">
                  <c:v>#N/A</c:v>
                </c:pt>
                <c:pt idx="7">
                  <c:v>237</c:v>
                </c:pt>
                <c:pt idx="8">
                  <c:v>#N/A</c:v>
                </c:pt>
                <c:pt idx="9">
                  <c:v>#N/A</c:v>
                </c:pt>
                <c:pt idx="10">
                  <c:v>223</c:v>
                </c:pt>
                <c:pt idx="11">
                  <c:v>#N/A</c:v>
                </c:pt>
                <c:pt idx="12">
                  <c:v>#N/A</c:v>
                </c:pt>
                <c:pt idx="13">
                  <c:v>234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7206144"/>
        <c:axId val="127208064"/>
      </c:lineChart>
      <c:catAx>
        <c:axId val="12720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208064"/>
        <c:crosses val="autoZero"/>
        <c:auto val="1"/>
        <c:lblAlgn val="ctr"/>
        <c:lblOffset val="100"/>
        <c:tickLblSkip val="1"/>
        <c:tickMarkSkip val="1"/>
        <c:noMultiLvlLbl val="0"/>
      </c:catAx>
      <c:valAx>
        <c:axId val="127208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0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5582</c:v>
                </c:pt>
                <c:pt idx="5">
                  <c:v>5359</c:v>
                </c:pt>
                <c:pt idx="8">
                  <c:v>5142</c:v>
                </c:pt>
                <c:pt idx="11">
                  <c:v>5071</c:v>
                </c:pt>
                <c:pt idx="14">
                  <c:v>4985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c:v>
                </c:pt>
                <c:pt idx="5">
                  <c:v>18</c:v>
                </c:pt>
                <c:pt idx="8">
                  <c:v>30</c:v>
                </c:pt>
                <c:pt idx="11">
                  <c:v>33</c:v>
                </c:pt>
                <c:pt idx="14">
                  <c:v>29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2872</c:v>
                </c:pt>
                <c:pt idx="5">
                  <c:v>3205</c:v>
                </c:pt>
                <c:pt idx="8">
                  <c:v>3235</c:v>
                </c:pt>
                <c:pt idx="11">
                  <c:v>3282</c:v>
                </c:pt>
                <c:pt idx="14">
                  <c:v>4867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707</c:v>
                </c:pt>
                <c:pt idx="3">
                  <c:v>719</c:v>
                </c:pt>
                <c:pt idx="6">
                  <c:v>718</c:v>
                </c:pt>
                <c:pt idx="9">
                  <c:v>718</c:v>
                </c:pt>
                <c:pt idx="12">
                  <c:v>691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c:v>
                </c:pt>
                <c:pt idx="3">
                  <c:v>58</c:v>
                </c:pt>
                <c:pt idx="6">
                  <c:v>50</c:v>
                </c:pt>
                <c:pt idx="9">
                  <c:v>52</c:v>
                </c:pt>
                <c:pt idx="12">
                  <c:v>46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1436</c:v>
                </c:pt>
                <c:pt idx="3">
                  <c:v>1357</c:v>
                </c:pt>
                <c:pt idx="6">
                  <c:v>1344</c:v>
                </c:pt>
                <c:pt idx="9">
                  <c:v>1265</c:v>
                </c:pt>
                <c:pt idx="12">
                  <c:v>1236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324</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6205</c:v>
                </c:pt>
                <c:pt idx="3">
                  <c:v>5964</c:v>
                </c:pt>
                <c:pt idx="6">
                  <c:v>5772</c:v>
                </c:pt>
                <c:pt idx="9">
                  <c:v>5687</c:v>
                </c:pt>
                <c:pt idx="12">
                  <c:v>5602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6726400"/>
        <c:axId val="136736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6726400"/>
        <c:axId val="136736768"/>
      </c:lineChart>
      <c:catAx>
        <c:axId val="13672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736768"/>
        <c:crosses val="autoZero"/>
        <c:auto val="1"/>
        <c:lblAlgn val="ctr"/>
        <c:lblOffset val="100"/>
        <c:tickLblSkip val="1"/>
        <c:tickMarkSkip val="1"/>
        <c:noMultiLvlLbl val="0"/>
      </c:catAx>
      <c:valAx>
        <c:axId val="13673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2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{A18942C8-A089-4837-92AB-2C361B7C1D49}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70F-454B-83ED-AE95F9571EB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{03B11933-38E2-44E3-BF9B-A1D9118FDC7A}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70F-454B-83ED-AE95F9571EB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{B073EFF8-16AA-42F5-9F14-CF750B2CDA5D}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70F-454B-83ED-AE95F9571EB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{85C7D431-89E8-4E68-AB5D-4625978D3C7C}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70F-454B-83ED-AE95F9571EB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{8801CE4C-988E-4595-8B20-15C97C3E44A5}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70F-454B-83ED-AE95F9571E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670F-454B-83ED-AE95F9571EB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{AF8F89D4-0C36-4B43-B8ED-147884354522}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70F-454B-83ED-AE95F9571EB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{BC0EFB83-361D-4C13-B94C-3783C81593A9}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70F-454B-83ED-AE95F9571EB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{00CF3D54-E7E0-488B-B7FA-162B20BDEDE4}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70F-454B-83ED-AE95F9571EB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{294ED4E1-8861-46D9-9559-A38E2E758BB4}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70F-454B-83ED-AE95F9571EB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{F6D0FD70-9422-4DD0-A92B-D9BBD9536230}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70F-454B-83ED-AE95F9571E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670F-454B-83ED-AE95F9571EB2}"/>
            </c:ext>
          </c:extLst>
        </c:ser>
        <c:dLbls>
          <c:showLegendKey val="0"/>
          <c:showVal val="0"/>
          <c:showCatName val="0"/>
          <c:showSerName val="0"/>
          <c:showPercent val="0"/>
          <c:showBubbleSize val="0"/>
        </c:dLbls>
        <c:axId val="72767360"/>
        <c:axId val="72810496"/>
      </c:scatterChart>
      <c:valAx>
        <c:axId val="727673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10496"/>
        <c:crosses val="autoZero"/>
        <c:crossBetween val="midCat"/>
      </c:valAx>
      <c:valAx>
        <c:axId val="728104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67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{56575624-F19B-4FC0-8CC6-2F4B9F742F77}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B548-498B-9218-65DE23B47BF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{BC437A7F-B48C-4498-B46D-FDC20831D4B7}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B548-498B-9218-65DE23B47BF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{F64EB10F-CE85-4FEC-8A1E-FC5FB54DD5A0}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B548-498B-9218-65DE23B47BF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{F55FB0EB-1328-4715-B3ED-9813CE6C084B}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B548-498B-9218-65DE23B47BF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{F49D8643-61B8-44D3-9F6F-1D9C9E95B2EA}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B548-498B-9218-65DE23B47B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12.5</c:v>
                </c:pt>
                <c:pt idx="2">
                  <c:v>11.9</c:v>
                </c:pt>
                <c:pt idx="3">
                  <c:v>11.9</c:v>
                </c:pt>
                <c:pt idx="4">
                  <c:v>12.2</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B548-498B-9218-65DE23B47BF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{A422A7BF-0EB9-411C-BA25-5C862315DF83}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B548-498B-9218-65DE23B47BF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{DA0356D4-98DF-499B-9BA4-F99C96D0AF5A}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B548-498B-9218-65DE23B47BF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{A8C2ACF2-3AD7-4983-BCE9-205BE7C3A49A}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B548-498B-9218-65DE23B47BF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{AD4A9FAC-2FBE-4E71-96DA-9AB6452429E7}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B548-498B-9218-65DE23B47BF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{E8E11DE1-A0D7-4985-ACC2-68A03FB68DAB}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B548-498B-9218-65DE23B47B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B548-498B-9218-65DE23B47BF3}"/>
            </c:ext>
          </c:extLst>
        </c:ser>
        <c:dLbls>
          <c:showLegendKey val="0"/>
          <c:showVal val="0"/>
          <c:showCatName val="0"/>
          <c:showSerName val="0"/>
          <c:showPercent val="0"/>
          <c:showBubbleSize val="0"/>
        </c:dLbls>
        <c:axId val="72680960"/>
        <c:axId val="72682880"/>
      </c:scatterChart>
      <c:valAx>
        <c:axId val="72680960"/>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82880"/>
        <c:crosses val="autoZero"/>
        <c:crossBetween val="midCat"/>
      </c:valAx>
      <c:valAx>
        <c:axId val="726828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809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400">
              <a:solidFill>
                <a:schemeClr val="dk1"/>
              </a:solidFill>
              <a:effectLst/>
              <a:latin typeface="+mn-lt"/>
              <a:ea typeface="+mn-ea"/>
              <a:cs typeface="+mn-cs"/>
            </a:rPr>
            <a:t>〇</a:t>
          </a:r>
          <a:r>
            <a:rPr lang="ja-JP" altLang="ja-JP" sz="1400">
              <a:solidFill>
                <a:schemeClr val="dk1"/>
              </a:solidFill>
              <a:effectLst/>
              <a:latin typeface="+mn-lt"/>
              <a:ea typeface="+mn-ea"/>
              <a:cs typeface="+mn-cs"/>
            </a:rPr>
            <a:t>起債償還のピークは既に過ぎているものの、依然として公債費負担は非常に重いものになっている。また、広域連合実施の広域ごみ処理施設等の大型建設事業</a:t>
          </a:r>
          <a:r>
            <a:rPr lang="ja-JP" altLang="en-US" sz="1400">
              <a:solidFill>
                <a:schemeClr val="dk1"/>
              </a:solidFill>
              <a:effectLst/>
              <a:latin typeface="+mn-lt"/>
              <a:ea typeface="+mn-ea"/>
              <a:cs typeface="+mn-cs"/>
            </a:rPr>
            <a:t>に伴う</a:t>
          </a:r>
          <a:r>
            <a:rPr lang="ja-JP" altLang="ja-JP" sz="1400">
              <a:solidFill>
                <a:schemeClr val="dk1"/>
              </a:solidFill>
              <a:effectLst/>
              <a:latin typeface="+mn-lt"/>
              <a:ea typeface="+mn-ea"/>
              <a:cs typeface="+mn-cs"/>
            </a:rPr>
            <a:t>公債費負担増</a:t>
          </a:r>
          <a:r>
            <a:rPr lang="ja-JP" altLang="en-US" sz="1400">
              <a:solidFill>
                <a:schemeClr val="dk1"/>
              </a:solidFill>
              <a:effectLst/>
              <a:latin typeface="+mn-lt"/>
              <a:ea typeface="+mn-ea"/>
              <a:cs typeface="+mn-cs"/>
            </a:rPr>
            <a:t>が</a:t>
          </a:r>
          <a:r>
            <a:rPr lang="ja-JP" altLang="ja-JP" sz="1400">
              <a:solidFill>
                <a:schemeClr val="dk1"/>
              </a:solidFill>
              <a:effectLst/>
              <a:latin typeface="+mn-lt"/>
              <a:ea typeface="+mn-ea"/>
              <a:cs typeface="+mn-cs"/>
            </a:rPr>
            <a:t>懸念される。起債の新規発行を伴う普通建設事業については喫緊の課題に傾注し、その他事業による起債を抑制していく。</a:t>
          </a:r>
          <a:endParaRPr lang="ja-JP" altLang="ja-JP" sz="1800">
            <a:effectLst/>
          </a:endParaRPr>
        </a:p>
        <a:p>
          <a:pPr rtl="0" eaLnBrk="1" fontAlgn="auto" latinLnBrk="0" hangingPunct="1"/>
          <a:r>
            <a:rPr lang="ja-JP" altLang="en-US" sz="1400">
              <a:solidFill>
                <a:schemeClr val="dk1"/>
              </a:solidFill>
              <a:effectLst/>
              <a:latin typeface="+mn-lt"/>
              <a:ea typeface="+mn-ea"/>
              <a:cs typeface="+mn-cs"/>
            </a:rPr>
            <a:t>〇</a:t>
          </a:r>
          <a:r>
            <a:rPr lang="ja-JP" altLang="ja-JP" sz="1400">
              <a:solidFill>
                <a:schemeClr val="dk1"/>
              </a:solidFill>
              <a:effectLst/>
              <a:latin typeface="+mn-lt"/>
              <a:ea typeface="+mn-ea"/>
              <a:cs typeface="+mn-cs"/>
            </a:rPr>
            <a:t>起債借入については、借入利率の低い借入先を選定し、交付税算入の高い起債を中心に実行</a:t>
          </a:r>
          <a:r>
            <a:rPr lang="ja-JP" altLang="en-US" sz="1400">
              <a:solidFill>
                <a:schemeClr val="dk1"/>
              </a:solidFill>
              <a:effectLst/>
              <a:latin typeface="+mn-lt"/>
              <a:ea typeface="+mn-ea"/>
              <a:cs typeface="+mn-cs"/>
            </a:rPr>
            <a:t>している</a:t>
          </a:r>
          <a:r>
            <a:rPr lang="ja-JP" altLang="ja-JP" sz="1400">
              <a:solidFill>
                <a:schemeClr val="dk1"/>
              </a:solidFill>
              <a:effectLst/>
              <a:latin typeface="+mn-lt"/>
              <a:ea typeface="+mn-ea"/>
              <a:cs typeface="+mn-cs"/>
            </a:rPr>
            <a:t>。</a:t>
          </a:r>
          <a:endParaRPr lang="ja-JP" altLang="ja-JP" sz="1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a:solidFill>
                <a:schemeClr val="dk1"/>
              </a:solidFill>
              <a:effectLst/>
              <a:latin typeface="+mn-lt"/>
              <a:ea typeface="+mn-ea"/>
              <a:cs typeface="+mn-cs"/>
            </a:rPr>
            <a:t>〇</a:t>
          </a:r>
          <a:r>
            <a:rPr lang="ja-JP" altLang="ja-JP" sz="1400">
              <a:solidFill>
                <a:schemeClr val="dk1"/>
              </a:solidFill>
              <a:effectLst/>
              <a:latin typeface="+mn-lt"/>
              <a:ea typeface="+mn-ea"/>
              <a:cs typeface="+mn-cs"/>
            </a:rPr>
            <a:t>職員削減等、行政改革の効果による充当可能基金の増加及び起債の発行抑制、基準財政需要額算入が多い過疎</a:t>
          </a:r>
          <a:r>
            <a:rPr lang="ja-JP" altLang="en-US" sz="1400">
              <a:solidFill>
                <a:schemeClr val="dk1"/>
              </a:solidFill>
              <a:effectLst/>
              <a:latin typeface="+mn-lt"/>
              <a:ea typeface="+mn-ea"/>
              <a:cs typeface="+mn-cs"/>
            </a:rPr>
            <a:t>対策事業</a:t>
          </a:r>
          <a:r>
            <a:rPr lang="ja-JP" altLang="ja-JP" sz="1400">
              <a:solidFill>
                <a:schemeClr val="dk1"/>
              </a:solidFill>
              <a:effectLst/>
              <a:latin typeface="+mn-lt"/>
              <a:ea typeface="+mn-ea"/>
              <a:cs typeface="+mn-cs"/>
            </a:rPr>
            <a:t>債等の借入により、分子数値が大きく改善し、将来負担比率が算定されない水準となっている。今後も実施事業の選定・査定を行い、必要な事業に予算を配分する</a:t>
          </a:r>
          <a:r>
            <a:rPr lang="ja-JP" altLang="en-US" sz="1400">
              <a:solidFill>
                <a:schemeClr val="dk1"/>
              </a:solidFill>
              <a:effectLst/>
              <a:latin typeface="+mn-lt"/>
              <a:ea typeface="+mn-ea"/>
              <a:cs typeface="+mn-cs"/>
            </a:rPr>
            <a:t>こと</a:t>
          </a:r>
          <a:r>
            <a:rPr lang="ja-JP" altLang="ja-JP" sz="1400">
              <a:solidFill>
                <a:schemeClr val="dk1"/>
              </a:solidFill>
              <a:effectLst/>
              <a:latin typeface="+mn-lt"/>
              <a:ea typeface="+mn-ea"/>
              <a:cs typeface="+mn-cs"/>
            </a:rPr>
            <a:t>で、適切な財政運営を推進する。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4D11FD09-AF7A-451B-B493-16F438368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DF3E4817-3245-4228-9558-CF1C5D4168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35A867FA-D5D0-4503-A9E0-883A2C22D7A8}"/>
            </a:ext>
          </a:extLst>
        </xdr:cNvPr>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74D1048B-3F69-41DE-9857-2FEEB497385D}"/>
            </a:ext>
          </a:extLst>
        </xdr:cNvPr>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FA1EE38E-9BE8-460C-B43A-7C7284D5CB79}"/>
            </a:ext>
          </a:extLst>
        </xdr:cNvPr>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F91032CC-7DB3-4511-8ED2-3ABF8C707FA1}"/>
            </a:ext>
          </a:extLst>
        </xdr:cNvPr>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F82A697A-772B-41BB-8187-E9F6FC63E69C}"/>
            </a:ext>
          </a:extLst>
        </xdr:cNvPr>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99BFB376-3DC3-4437-9413-36250BE91243}"/>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500650E5-99F9-4412-9F8E-C727D39D50C2}"/>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ECAD84DA-E9C7-435D-AEAC-C85D62E50064}"/>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A91402F3-7B21-4DD1-B203-C18DD3DE196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長野県小谷村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2C4BC10D-193D-4998-B2C3-50469DAF3548}"/>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CA21103B-46FF-48C7-B277-77F97DAE31D7}"/>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3336FBFA-C65F-41F3-BF6A-460BABC562E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id="{0D4645F8-0969-4A35-865E-B45CB3A084B9}"/>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869A5034-6431-47AD-A689-2725BEE55764}"/>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30DE102B-31A6-4105-8162-A4C78EB524F3}"/>
            </a:ext>
          </a:extLst>
        </xdr:cNvPr>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3,042
2,956
267.91
7,688,440
7,565,152
63,248
2,527,666
5,602,108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12F9EEA0-62CF-4127-91F7-DEBB7A7E12E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8C0BBEF5-DC2A-4808-BB0E-9CE8C1B573E7}"/>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9E1098F5-04C2-4422-9497-9CC46B7CCB62}"/>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42635C84-1E92-4C7A-A98E-470746CA0EFA}"/>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074C1ACA-8955-4C1E-AFBB-5038856268FF}"/>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id="{4A03A5B5-8C94-47A8-B73C-CD1FD26C9023}"/>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a:extLst>
            <a:ext uri="{FF2B5EF4-FFF2-40B4-BE49-F238E27FC236}">
              <a16:creationId xmlns:a16="http://schemas.microsoft.com/office/drawing/2014/main" id="{4A25F13C-B775-4FC9-BBA5-06961A12185E}"/>
            </a:ext>
          </a:extLst>
        </xdr:cNvPr>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id="{CF83AF11-D541-4AA4-8C77-CCA3A0E6A8AC}"/>
            </a:ext>
          </a:extLst>
        </xdr:cNvPr>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a:extLst>
            <a:ext uri="{FF2B5EF4-FFF2-40B4-BE49-F238E27FC236}">
              <a16:creationId xmlns:a16="http://schemas.microsoft.com/office/drawing/2014/main" id="{698C3B25-86AE-4CFD-8322-31FFE045E3B9}"/>
            </a:ext>
          </a:extLst>
        </xdr:cNvPr>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27687FCD-D9B0-46E6-8083-A74FBAA7E02C}"/>
            </a:ext>
          </a:extLst>
        </xdr:cNvPr>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728EC4F5-736B-4D31-86FE-C2E67E300F2E}"/>
            </a:ext>
          </a:extLst>
        </xdr:cNvPr>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B0A97639-7C39-4345-933D-F1EF6EE688D4}"/>
            </a:ext>
          </a:extLst>
        </xdr:cNvPr>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a:extLst>
            <a:ext uri="{FF2B5EF4-FFF2-40B4-BE49-F238E27FC236}">
              <a16:creationId xmlns:a16="http://schemas.microsoft.com/office/drawing/2014/main" id="{5F0788E6-6999-4988-93E7-3085152C9D98}"/>
            </a:ext>
          </a:extLst>
        </xdr:cNvPr>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B46F005D-6BD7-4954-998A-4267D31B0737}"/>
            </a:ext>
          </a:extLst>
        </xdr:cNvPr>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72F297CE-AC7C-49F1-A054-E02315DED51D}"/>
            </a:ext>
          </a:extLst>
        </xdr:cNvPr>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263EF4F1-102D-499F-B5CB-EAF4CF6BC72D}"/>
            </a:ext>
          </a:extLst>
        </xdr:cNvPr>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02A5126E-F2FA-4C6A-897B-C9542C76879A}"/>
            </a:ext>
          </a:extLst>
        </xdr:cNvPr>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7D6A6710-0ADB-4CA7-BD52-50DC720CA863}"/>
            </a:ext>
          </a:extLst>
        </xdr:cNvPr>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0934C17A-73CF-411D-9871-39498807FC95}"/>
            </a:ext>
          </a:extLst>
        </xdr:cNvPr>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DB22E758-82D2-43C6-B4E2-C57A92733B4B}"/>
            </a:ext>
          </a:extLst>
        </xdr:cNvPr>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929B85C6-7B05-4D34-8C85-32F4E07F378E}"/>
            </a:ext>
          </a:extLst>
        </xdr:cNvPr>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87F52B6C-DB03-4E73-9AE8-5F09124C233C}"/>
            </a:ext>
          </a:extLst>
        </xdr:cNvPr>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A60B1B8A-D8AE-447B-A8B6-0200CECC3C89}"/>
            </a:ext>
          </a:extLst>
        </xdr:cNvPr>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a:extLst>
            <a:ext uri="{FF2B5EF4-FFF2-40B4-BE49-F238E27FC236}">
              <a16:creationId xmlns:a16="http://schemas.microsoft.com/office/drawing/2014/main" id="{6508F27F-F3FB-41B3-BC72-415D2B2DD6CB}"/>
            </a:ext>
          </a:extLst>
        </xdr:cNvPr>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BEAAC852-08B8-4316-99B5-BD99D2430F17}"/>
            </a:ext>
          </a:extLst>
        </xdr:cNvPr>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a:extLst>
            <a:ext uri="{FF2B5EF4-FFF2-40B4-BE49-F238E27FC236}">
              <a16:creationId xmlns:a16="http://schemas.microsoft.com/office/drawing/2014/main" id="{1EA7CCA8-79C7-4A63-9EC6-B3054D4A3F27}"/>
            </a:ext>
          </a:extLst>
        </xdr:cNvPr>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0A81ABC5-D6B2-4F97-B337-FFBFD059D675}"/>
            </a:ext>
          </a:extLst>
        </xdr:cNvPr>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07DD9706-29C3-4CE7-B988-3BA2C9F4DEF8}"/>
            </a:ext>
          </a:extLst>
        </xdr:cNvPr>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B4702853-2276-4EB3-B50A-3A89C7CA9BC6}"/>
            </a:ext>
          </a:extLst>
        </xdr:cNvPr>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9749E7CF-1005-486E-A47D-012CF94F45F4}"/>
            </a:ext>
          </a:extLst>
        </xdr:cNvPr>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a:extLst>
            <a:ext uri="{FF2B5EF4-FFF2-40B4-BE49-F238E27FC236}">
              <a16:creationId xmlns:a16="http://schemas.microsoft.com/office/drawing/2014/main" id="{9E0C934A-EEE6-4474-AA21-FA2E16BE3964}"/>
            </a:ext>
          </a:extLst>
        </xdr:cNvPr>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a:extLst>
            <a:ext uri="{FF2B5EF4-FFF2-40B4-BE49-F238E27FC236}">
              <a16:creationId xmlns:a16="http://schemas.microsoft.com/office/drawing/2014/main" id="{2C196776-CE7E-4D16-9D1A-EF37127AF71F}"/>
            </a:ext>
          </a:extLst>
        </xdr:cNvPr>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a:extLst>
            <a:ext uri="{FF2B5EF4-FFF2-40B4-BE49-F238E27FC236}">
              <a16:creationId xmlns:a16="http://schemas.microsoft.com/office/drawing/2014/main" id="{554FB4F0-3A3F-41E0-8025-F92E69F53ACF}"/>
            </a:ext>
          </a:extLst>
        </xdr:cNvPr>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a:extLst>
            <a:ext uri="{FF2B5EF4-FFF2-40B4-BE49-F238E27FC236}">
              <a16:creationId xmlns:a16="http://schemas.microsoft.com/office/drawing/2014/main" id="{F0DCF1B8-8649-4F03-AC08-6051F750ED9F}"/>
            </a:ext>
          </a:extLst>
        </xdr:cNvPr>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a:extLst>
            <a:ext uri="{FF2B5EF4-FFF2-40B4-BE49-F238E27FC236}">
              <a16:creationId xmlns:a16="http://schemas.microsoft.com/office/drawing/2014/main" id="{C75ECE99-D97F-4E83-AFB9-5C7EC2916115}"/>
            </a:ext>
          </a:extLst>
        </xdr:cNvPr>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a:extLst>
            <a:ext uri="{FF2B5EF4-FFF2-40B4-BE49-F238E27FC236}">
              <a16:creationId xmlns:a16="http://schemas.microsoft.com/office/drawing/2014/main" id="{BE22279E-1A11-4575-9270-193BD0DF49B5}"/>
            </a:ext>
          </a:extLst>
        </xdr:cNvPr>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a:extLst>
            <a:ext uri="{FF2B5EF4-FFF2-40B4-BE49-F238E27FC236}">
              <a16:creationId xmlns:a16="http://schemas.microsoft.com/office/drawing/2014/main" id="{EEEFCC8A-54DD-4621-B70D-7F52EFA412EB}"/>
            </a:ext>
          </a:extLst>
        </xdr:cNvPr>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a:extLst>
            <a:ext uri="{FF2B5EF4-FFF2-40B4-BE49-F238E27FC236}">
              <a16:creationId xmlns:a16="http://schemas.microsoft.com/office/drawing/2014/main" id="{025A15A6-A343-446D-BD12-940FEB8485AC}"/>
            </a:ext>
          </a:extLst>
        </xdr:cNvPr>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a:extLst>
            <a:ext uri="{FF2B5EF4-FFF2-40B4-BE49-F238E27FC236}">
              <a16:creationId xmlns:a16="http://schemas.microsoft.com/office/drawing/2014/main" id="{16D02C79-A367-4A63-AF29-000B9204B8CF}"/>
            </a:ext>
          </a:extLst>
        </xdr:cNvPr>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a:extLst>
            <a:ext uri="{FF2B5EF4-FFF2-40B4-BE49-F238E27FC236}">
              <a16:creationId xmlns:a16="http://schemas.microsoft.com/office/drawing/2014/main" id="{6F21DB13-2EBE-4981-B4FC-599B68E96F59}"/>
            </a:ext>
          </a:extLst>
        </xdr:cNvPr>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a:extLst>
            <a:ext uri="{FF2B5EF4-FFF2-40B4-BE49-F238E27FC236}">
              <a16:creationId xmlns:a16="http://schemas.microsoft.com/office/drawing/2014/main" id="{CB037980-DC39-4DBB-AF73-1CA546F1ECC7}"/>
            </a:ext>
          </a:extLst>
        </xdr:cNvPr>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8C46F1C3-6449-4E64-8B60-6C52F04BF1E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F99DA7CF-5D9E-4BCA-AD87-209EE7C6F57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1ED896B4-15C8-4211-A7D8-7C254D0A4C1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C5E60A42-CAC2-47D4-A71A-1A55647878E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81EC65B5-B130-4CC7-B118-4DCF35C766C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F18B2F98-09F9-4951-A833-5EBC9FADC9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29D9F05C-BE3A-4825-BC65-AA3968468F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4CF92B28-6436-427D-81FD-618B174FAF8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7B7C494B-6185-4FEC-B1AF-C7C125BC1BB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869BE9C5-D181-4665-AB63-5C39CB0DA661}"/>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3,042
2,956
267.91
7,688,440
7,565,152
63,248
2,527,666
5,602,108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AAEAE508-A90D-42D8-994D-7C9A34D15D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86657AE4-2FD9-484A-A6C6-57813F0B0EA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8E9A593-1FAF-46BD-A1DD-C70E1324B38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88D70AA1-17FC-4E66-AFD7-A4C52AA1FA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77B2F648-D0CF-4EE8-B7D5-FC11BA838CD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E84E91E6-0DA2-48A1-97B7-F9A9F37F756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6E26171D-DD21-462D-A4FC-87FA77B75297}"/>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CE214C8A-2A43-4561-8881-BA7566C33C23}"/>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D0540BB8-3CAB-427C-B67F-C41C209C6E82}"/>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EF3EEB37-5110-4C59-8C2A-00F36C5497F7}"/>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7EBEC05A-5E10-442D-B855-611BAAB4C48F}"/>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DFF17F2-BB8E-472B-96CD-13D40940CE5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6A356508-51BE-4C6F-817F-586F6453CED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EB61A79C-265A-428E-82A9-F4732CC6A6F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E629FA2F-14A0-441F-BD3B-300BCB76DCE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D171B72-E338-4977-90DD-EE69DD5948E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DB714860-0C02-4E1F-A70A-761DF002718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918F5E2F-F8C1-4F78-BD74-F7292CF4903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119AD18B-B8D0-4FF0-A2DE-7E0C7F83545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B480D549-3DCC-4410-8205-D3E17F3509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A0DBFEA5-1844-40F0-ACB7-569DD9A8BD2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8A14014C-5CEE-45D4-959C-D0277A287ED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41838A4B-D627-4B59-95D1-253FEAC1855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752CDC81-4559-4F19-8520-A15A6F35717E}"/>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3,042
2,956
267.91
7,688,440
7,565,152
63,248
2,527,666
5,602,108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B56463A9-4CA3-461D-A0DE-73C6844C59D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E3E854C8-D205-40FD-9B06-4140F46AB58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D9A6F3F3-A822-4BBF-9A50-45524B56C06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CC691452-73FC-4ADD-9E06-5E4FDD5E8A3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9F7DE4F7-C97C-4988-8DAE-D443FD92B95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59590DF0-47AF-4D6F-9760-9847C38524D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ABA9D95F-9DC9-4025-A7DA-6E4BC139F7F1}"/>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20F4D266-CDAE-40EA-98F5-D250C1A0B4BC}"/>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8D0549B0-F832-4472-BD93-7F2111C7DBD7}"/>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6E7221EE-656B-45C1-99E0-2326FC439BD3}"/>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975A3F43-56B6-4D05-926B-4411DF9995F1}"/>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75D4ACB3-3D23-4021-9069-F7F4F5245B7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A0232ED9-39FE-4F9B-B454-3FC3B4131FB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9B2463D4-3725-4E43-886C-CED7A929F1D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3,042
2,956
267.91
7,688,440
7,565,152
63,248
2,527,666
5,602,108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a:solidFill>
                <a:schemeClr val="dk1"/>
              </a:solidFill>
              <a:effectLst/>
              <a:latin typeface="+mn-lt"/>
              <a:ea typeface="+mn-ea"/>
              <a:cs typeface="+mn-cs"/>
            </a:rPr>
            <a:t>類似団体内平均値</a:t>
          </a:r>
          <a:r>
            <a:rPr lang="ja-JP" altLang="en-US" sz="1400" b="0" i="0">
              <a:solidFill>
                <a:schemeClr val="dk1"/>
              </a:solidFill>
              <a:effectLst/>
              <a:latin typeface="+mn-lt"/>
              <a:ea typeface="+mn-ea"/>
              <a:cs typeface="+mn-cs"/>
            </a:rPr>
            <a:t>と同等である。</a:t>
          </a:r>
          <a:endParaRPr lang="en-US" altLang="ja-JP" sz="1400" b="0" i="0">
            <a:solidFill>
              <a:schemeClr val="dk1"/>
            </a:solidFill>
            <a:effectLst/>
            <a:latin typeface="+mn-lt"/>
            <a:ea typeface="+mn-ea"/>
            <a:cs typeface="+mn-cs"/>
          </a:endParaRPr>
        </a:p>
        <a:p>
          <a:pPr rtl="0"/>
          <a:r>
            <a:rPr lang="ja-JP" altLang="en-US" sz="1400" b="0" i="0">
              <a:solidFill>
                <a:schemeClr val="dk1"/>
              </a:solidFill>
              <a:effectLst/>
              <a:latin typeface="+mn-lt"/>
              <a:ea typeface="+mn-ea"/>
              <a:cs typeface="+mn-cs"/>
            </a:rPr>
            <a:t>人口の減少や高齢化率の増加（平成</a:t>
          </a:r>
          <a:r>
            <a:rPr lang="en-US" altLang="ja-JP" sz="1400" b="0" i="0">
              <a:solidFill>
                <a:schemeClr val="dk1"/>
              </a:solidFill>
              <a:effectLst/>
              <a:latin typeface="+mn-lt"/>
              <a:ea typeface="+mn-ea"/>
              <a:cs typeface="+mn-cs"/>
            </a:rPr>
            <a:t>28</a:t>
          </a:r>
          <a:r>
            <a:rPr lang="ja-JP" altLang="en-US" sz="1400" b="0" i="0">
              <a:solidFill>
                <a:schemeClr val="dk1"/>
              </a:solidFill>
              <a:effectLst/>
              <a:latin typeface="+mn-lt"/>
              <a:ea typeface="+mn-ea"/>
              <a:cs typeface="+mn-cs"/>
            </a:rPr>
            <a:t>年度末</a:t>
          </a:r>
          <a:r>
            <a:rPr lang="en-US" altLang="ja-JP" sz="1400" b="0" i="0">
              <a:solidFill>
                <a:schemeClr val="dk1"/>
              </a:solidFill>
              <a:effectLst/>
              <a:latin typeface="+mn-lt"/>
              <a:ea typeface="+mn-ea"/>
              <a:cs typeface="+mn-cs"/>
            </a:rPr>
            <a:t>37.69%</a:t>
          </a:r>
          <a:r>
            <a:rPr lang="ja-JP" altLang="en-US" sz="1400" b="0" i="0">
              <a:solidFill>
                <a:schemeClr val="dk1"/>
              </a:solidFill>
              <a:effectLst/>
              <a:latin typeface="+mn-lt"/>
              <a:ea typeface="+mn-ea"/>
              <a:cs typeface="+mn-cs"/>
            </a:rPr>
            <a:t>）に加え、</a:t>
          </a:r>
          <a:r>
            <a:rPr lang="ja-JP" altLang="ja-JP" sz="1400" b="0" i="0">
              <a:solidFill>
                <a:schemeClr val="dk1"/>
              </a:solidFill>
              <a:effectLst/>
              <a:latin typeface="+mn-lt"/>
              <a:ea typeface="+mn-ea"/>
              <a:cs typeface="+mn-cs"/>
            </a:rPr>
            <a:t>村の主産業である観光産業・土木建築産業の低迷等により税収の増加は見込めないため、引き続き行政の効率化及び財政の健全化に</a:t>
          </a:r>
          <a:r>
            <a:rPr lang="ja-JP" altLang="en-US" sz="1400" b="0" i="0">
              <a:solidFill>
                <a:schemeClr val="dk1"/>
              </a:solidFill>
              <a:effectLst/>
              <a:latin typeface="+mn-lt"/>
              <a:ea typeface="+mn-ea"/>
              <a:cs typeface="+mn-cs"/>
            </a:rPr>
            <a:t>努める</a:t>
          </a:r>
          <a:r>
            <a:rPr lang="ja-JP" altLang="ja-JP" sz="1400" b="0" i="0">
              <a:solidFill>
                <a:schemeClr val="dk1"/>
              </a:solidFill>
              <a:effectLst/>
              <a:latin typeface="+mn-lt"/>
              <a:ea typeface="+mn-ea"/>
              <a:cs typeface="+mn-cs"/>
            </a:rPr>
            <a:t>。</a:t>
          </a:r>
          <a:endParaRPr lang="ja-JP" altLang="ja-JP" sz="18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68580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60537</xdr:rowOff>
    </xdr:from>
    <xdr:to>
      <xdr:col>6</xdr:col>
      <xdr:colOff>0</xdr:colOff>
      <xdr:row>44</xdr:row>
      <xdr:rowOff>68580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60537</xdr:rowOff>
    </xdr:from>
    <xdr:to>
      <xdr:col>4</xdr:col>
      <xdr:colOff>482600</xdr:colOff>
      <xdr:row>44</xdr:row>
      <xdr:rowOff>60537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60537</xdr:rowOff>
    </xdr:from>
    <xdr:to>
      <xdr:col>3</xdr:col>
      <xdr:colOff>279400</xdr:colOff>
      <xdr:row>44</xdr:row>
      <xdr:rowOff>60537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34307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9737</xdr:rowOff>
    </xdr:from>
    <xdr:to>
      <xdr:col>4</xdr:col>
      <xdr:colOff>533400</xdr:colOff>
      <xdr:row>44</xdr:row>
      <xdr:rowOff>111337</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96114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9737</xdr:rowOff>
    </xdr:from>
    <xdr:to>
      <xdr:col>3</xdr:col>
      <xdr:colOff>330200</xdr:colOff>
      <xdr:row>44</xdr:row>
      <xdr:rowOff>111337</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96114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9737</xdr:rowOff>
    </xdr:from>
    <xdr:to>
      <xdr:col>2</xdr:col>
      <xdr:colOff>127000</xdr:colOff>
      <xdr:row>44</xdr:row>
      <xdr:rowOff>111337</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96114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a:solidFill>
                <a:schemeClr val="dk1"/>
              </a:solidFill>
              <a:effectLst/>
              <a:latin typeface="+mn-lt"/>
              <a:ea typeface="+mn-ea"/>
              <a:cs typeface="+mn-cs"/>
            </a:rPr>
            <a:t>類似団体内平均値（</a:t>
          </a:r>
          <a:r>
            <a:rPr lang="en-US" altLang="ja-JP" sz="1400" b="0" i="0">
              <a:solidFill>
                <a:schemeClr val="dk1"/>
              </a:solidFill>
              <a:effectLst/>
              <a:latin typeface="+mn-lt"/>
              <a:ea typeface="+mn-ea"/>
              <a:cs typeface="+mn-cs"/>
            </a:rPr>
            <a:t>85.1</a:t>
          </a:r>
          <a:r>
            <a:rPr lang="ja-JP" altLang="ja-JP" sz="1400" b="0" i="0">
              <a:solidFill>
                <a:schemeClr val="dk1"/>
              </a:solidFill>
              <a:effectLst/>
              <a:latin typeface="+mn-lt"/>
              <a:ea typeface="+mn-ea"/>
              <a:cs typeface="+mn-cs"/>
            </a:rPr>
            <a:t>％）を</a:t>
          </a:r>
          <a:r>
            <a:rPr lang="ja-JP" altLang="en-US" sz="1400" b="0" i="0">
              <a:solidFill>
                <a:schemeClr val="dk1"/>
              </a:solidFill>
              <a:effectLst/>
              <a:latin typeface="+mn-lt"/>
              <a:ea typeface="+mn-ea"/>
              <a:cs typeface="+mn-cs"/>
            </a:rPr>
            <a:t>下回っている。</a:t>
          </a:r>
          <a:endParaRPr lang="en-US" altLang="ja-JP" sz="1400" b="0" i="0">
            <a:solidFill>
              <a:schemeClr val="dk1"/>
            </a:solidFill>
            <a:effectLst/>
            <a:latin typeface="+mn-lt"/>
            <a:ea typeface="+mn-ea"/>
            <a:cs typeface="+mn-cs"/>
          </a:endParaRPr>
        </a:p>
        <a:p>
          <a:r>
            <a:rPr lang="ja-JP" altLang="ja-JP" sz="1400" b="0" i="0">
              <a:solidFill>
                <a:schemeClr val="dk1"/>
              </a:solidFill>
              <a:effectLst/>
              <a:latin typeface="+mn-lt"/>
              <a:ea typeface="+mn-ea"/>
              <a:cs typeface="+mn-cs"/>
            </a:rPr>
            <a:t>地理的な条件等から維持管理が必要な施設数や</a:t>
          </a:r>
          <a:r>
            <a:rPr lang="ja-JP" altLang="en-US" sz="1400" b="0" i="0">
              <a:solidFill>
                <a:schemeClr val="dk1"/>
              </a:solidFill>
              <a:effectLst/>
              <a:latin typeface="+mn-lt"/>
              <a:ea typeface="+mn-ea"/>
              <a:cs typeface="+mn-cs"/>
            </a:rPr>
            <a:t>道路等の補修や除雪費など、施設の長寿命化に向けての投資</a:t>
          </a:r>
          <a:r>
            <a:rPr lang="ja-JP" altLang="ja-JP" sz="1400" b="0" i="0">
              <a:solidFill>
                <a:schemeClr val="dk1"/>
              </a:solidFill>
              <a:effectLst/>
              <a:latin typeface="+mn-lt"/>
              <a:ea typeface="+mn-ea"/>
              <a:cs typeface="+mn-cs"/>
            </a:rPr>
            <a:t>が多くなる傾向</a:t>
          </a:r>
          <a:r>
            <a:rPr lang="ja-JP" altLang="en-US" sz="1400" b="0" i="0">
              <a:solidFill>
                <a:schemeClr val="dk1"/>
              </a:solidFill>
              <a:effectLst/>
              <a:latin typeface="+mn-lt"/>
              <a:ea typeface="+mn-ea"/>
              <a:cs typeface="+mn-cs"/>
            </a:rPr>
            <a:t>に</a:t>
          </a:r>
          <a:r>
            <a:rPr lang="ja-JP" altLang="ja-JP" sz="1400" b="0" i="0">
              <a:solidFill>
                <a:schemeClr val="dk1"/>
              </a:solidFill>
              <a:effectLst/>
              <a:latin typeface="+mn-lt"/>
              <a:ea typeface="+mn-ea"/>
              <a:cs typeface="+mn-cs"/>
            </a:rPr>
            <a:t>あり、経常的なコストを圧縮する</a:t>
          </a:r>
          <a:r>
            <a:rPr lang="ja-JP" altLang="en-US" sz="1400" b="0" i="0">
              <a:solidFill>
                <a:schemeClr val="dk1"/>
              </a:solidFill>
              <a:effectLst/>
              <a:latin typeface="+mn-lt"/>
              <a:ea typeface="+mn-ea"/>
              <a:cs typeface="+mn-cs"/>
            </a:rPr>
            <a:t>ことが</a:t>
          </a:r>
          <a:r>
            <a:rPr lang="ja-JP" altLang="ja-JP" sz="1400" b="0" i="0">
              <a:solidFill>
                <a:schemeClr val="dk1"/>
              </a:solidFill>
              <a:effectLst/>
              <a:latin typeface="+mn-lt"/>
              <a:ea typeface="+mn-ea"/>
              <a:cs typeface="+mn-cs"/>
            </a:rPr>
            <a:t>困難な状況である</a:t>
          </a:r>
          <a:r>
            <a:rPr lang="ja-JP" altLang="en-US" sz="1400" b="0" i="0">
              <a:solidFill>
                <a:schemeClr val="dk1"/>
              </a:solidFill>
              <a:effectLst/>
              <a:latin typeface="+mn-lt"/>
              <a:ea typeface="+mn-ea"/>
              <a:cs typeface="+mn-cs"/>
            </a:rPr>
            <a:t>。</a:t>
          </a:r>
          <a:r>
            <a:rPr lang="ja-JP" altLang="ja-JP" sz="1400" b="0" i="0">
              <a:solidFill>
                <a:schemeClr val="dk1"/>
              </a:solidFill>
              <a:effectLst/>
              <a:latin typeface="+mn-lt"/>
              <a:ea typeface="+mn-ea"/>
              <a:cs typeface="+mn-cs"/>
            </a:rPr>
            <a:t>そのため、大きな改善は見込めないが今後も効率的な行政運営に努め改善を図る。</a:t>
          </a:r>
          <a:endParaRPr lang="en-US" altLang="ja-JP" sz="1400" b="0" i="0">
            <a:solidFill>
              <a:schemeClr val="dk1"/>
            </a:solidFill>
            <a:effectLst/>
            <a:latin typeface="+mn-lt"/>
            <a:ea typeface="+mn-ea"/>
            <a:cs typeface="+mn-cs"/>
          </a:endParaRPr>
        </a:p>
        <a:p>
          <a:r>
            <a:rPr kumimoji="1" lang="ja-JP" altLang="en-US" sz="1600">
              <a:latin typeface="ＭＳ Ｐゴシック"/>
            </a:rPr>
            <a:t>平成</a:t>
          </a:r>
          <a:r>
            <a:rPr kumimoji="1" lang="en-US" altLang="ja-JP" sz="1600">
              <a:latin typeface="ＭＳ Ｐゴシック"/>
            </a:rPr>
            <a:t>27</a:t>
          </a:r>
          <a:r>
            <a:rPr kumimoji="1" lang="ja-JP" altLang="en-US" sz="1600">
              <a:latin typeface="ＭＳ Ｐゴシック"/>
            </a:rPr>
            <a:t>年度除雪費　</a:t>
          </a:r>
          <a:r>
            <a:rPr kumimoji="1" lang="en-US" altLang="ja-JP" sz="1600">
              <a:latin typeface="ＭＳ Ｐゴシック"/>
            </a:rPr>
            <a:t>187,845</a:t>
          </a:r>
          <a:r>
            <a:rPr kumimoji="1" lang="ja-JP" altLang="en-US" sz="1600">
              <a:latin typeface="ＭＳ Ｐゴシック"/>
            </a:rPr>
            <a:t>千円</a:t>
          </a:r>
          <a:endParaRPr kumimoji="1" lang="en-US" altLang="ja-JP" sz="1600">
            <a:latin typeface="ＭＳ Ｐゴシック"/>
          </a:endParaRPr>
        </a:p>
        <a:p>
          <a:r>
            <a:rPr kumimoji="1" lang="ja-JP" altLang="en-US" sz="1600">
              <a:latin typeface="ＭＳ Ｐゴシック"/>
            </a:rPr>
            <a:t>平成</a:t>
          </a:r>
          <a:r>
            <a:rPr kumimoji="1" lang="en-US" altLang="ja-JP" sz="1600">
              <a:latin typeface="ＭＳ Ｐゴシック"/>
            </a:rPr>
            <a:t>28</a:t>
          </a:r>
          <a:r>
            <a:rPr kumimoji="1" lang="ja-JP" altLang="en-US" sz="1600">
              <a:latin typeface="ＭＳ Ｐゴシック"/>
            </a:rPr>
            <a:t>年度除雪費　</a:t>
          </a:r>
          <a:r>
            <a:rPr kumimoji="1" lang="en-US" altLang="ja-JP" sz="1600">
              <a:latin typeface="ＭＳ Ｐゴシック"/>
            </a:rPr>
            <a:t>275,685</a:t>
          </a:r>
          <a:r>
            <a:rPr kumimoji="1" lang="ja-JP" altLang="en-US" sz="1600">
              <a:latin typeface="ＭＳ Ｐゴシック"/>
            </a:rPr>
            <a:t>千円</a:t>
          </a: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61087</xdr:rowOff>
    </xdr:from>
    <xdr:to>
      <xdr:col>7</xdr:col>
      <xdr:colOff>152400</xdr:colOff>
      <xdr:row>64</xdr:row>
      <xdr:rowOff>87630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033887"/>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a:extLst>
            <a:ext uri="{FF2B5EF4-FFF2-40B4-BE49-F238E27FC236}">
              <a16:creationId xmlns:a16="http://schemas.microsoft.com/office/drawing/2014/main" id="{00000000-0008-0000-0300-000082000000}"/>
            </a:ext>
          </a:extLst>
        </xdr:cNvPr>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87630</xdr:rowOff>
    </xdr:from>
    <xdr:to>
      <xdr:col>6</xdr:col>
      <xdr:colOff>0</xdr:colOff>
      <xdr:row>66</xdr:row>
      <xdr:rowOff>34290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06043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68199</xdr:rowOff>
    </xdr:from>
    <xdr:to>
      <xdr:col>4</xdr:col>
      <xdr:colOff>482600</xdr:colOff>
      <xdr:row>66</xdr:row>
      <xdr:rowOff>34290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212449"/>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65786</xdr:rowOff>
    </xdr:from>
    <xdr:to>
      <xdr:col>3</xdr:col>
      <xdr:colOff>279400</xdr:colOff>
      <xdr:row>65</xdr:row>
      <xdr:rowOff>68199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21003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10287</xdr:rowOff>
    </xdr:from>
    <xdr:to>
      <xdr:col>7</xdr:col>
      <xdr:colOff>203200</xdr:colOff>
      <xdr:row>64</xdr:row>
      <xdr:rowOff>111887</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49022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26814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154940</xdr:rowOff>
    </xdr:from>
    <xdr:to>
      <xdr:col>4</xdr:col>
      <xdr:colOff>533400</xdr:colOff>
      <xdr:row>66</xdr:row>
      <xdr:rowOff>85090</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69867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17399</xdr:rowOff>
    </xdr:from>
    <xdr:to>
      <xdr:col>3</xdr:col>
      <xdr:colOff>330200</xdr:colOff>
      <xdr:row>65</xdr:row>
      <xdr:rowOff>118999</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2286000" y="111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103776</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4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14986</xdr:rowOff>
    </xdr:from>
    <xdr:to>
      <xdr:col>2</xdr:col>
      <xdr:colOff>127000</xdr:colOff>
      <xdr:row>65</xdr:row>
      <xdr:rowOff>116586</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101363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[981,313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a:solidFill>
                <a:schemeClr val="dk1"/>
              </a:solidFill>
              <a:effectLst/>
              <a:latin typeface="+mn-lt"/>
              <a:ea typeface="+mn-ea"/>
              <a:cs typeface="+mn-cs"/>
            </a:rPr>
            <a:t>〇</a:t>
          </a:r>
          <a:r>
            <a:rPr lang="ja-JP" altLang="ja-JP" sz="1300" b="0" i="0">
              <a:solidFill>
                <a:schemeClr val="dk1"/>
              </a:solidFill>
              <a:effectLst/>
              <a:latin typeface="+mn-lt"/>
              <a:ea typeface="+mn-ea"/>
              <a:cs typeface="+mn-cs"/>
            </a:rPr>
            <a:t>集落支援員・地域おこし協力隊員を多く採用しているため</a:t>
          </a:r>
          <a:r>
            <a:rPr lang="ja-JP" altLang="en-US" sz="13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人件費</a:t>
          </a:r>
          <a:r>
            <a:rPr lang="ja-JP" altLang="en-US" sz="13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物件費ともに増加傾向にあるが、その経費は特別交付税</a:t>
          </a:r>
          <a:r>
            <a:rPr lang="ja-JP" altLang="en-US" sz="1300" b="0" i="0">
              <a:solidFill>
                <a:schemeClr val="dk1"/>
              </a:solidFill>
              <a:effectLst/>
              <a:latin typeface="+mn-lt"/>
              <a:ea typeface="+mn-ea"/>
              <a:cs typeface="+mn-cs"/>
            </a:rPr>
            <a:t>で</a:t>
          </a:r>
          <a:r>
            <a:rPr lang="ja-JP" altLang="ja-JP" sz="1300" b="0" i="0">
              <a:solidFill>
                <a:schemeClr val="dk1"/>
              </a:solidFill>
              <a:effectLst/>
              <a:latin typeface="+mn-lt"/>
              <a:ea typeface="+mn-ea"/>
              <a:cs typeface="+mn-cs"/>
            </a:rPr>
            <a:t>措置され</a:t>
          </a:r>
          <a:r>
            <a:rPr lang="ja-JP" altLang="en-US" sz="1300" b="0" i="0">
              <a:solidFill>
                <a:schemeClr val="dk1"/>
              </a:solidFill>
              <a:effectLst/>
              <a:latin typeface="+mn-lt"/>
              <a:ea typeface="+mn-ea"/>
              <a:cs typeface="+mn-cs"/>
            </a:rPr>
            <a:t>るため</a:t>
          </a:r>
          <a:r>
            <a:rPr lang="ja-JP" altLang="ja-JP" sz="1300" b="0" i="0">
              <a:solidFill>
                <a:schemeClr val="dk1"/>
              </a:solidFill>
              <a:effectLst/>
              <a:latin typeface="+mn-lt"/>
              <a:ea typeface="+mn-ea"/>
              <a:cs typeface="+mn-cs"/>
            </a:rPr>
            <a:t>実負担は圧縮される。当該制度を今後も継続する</a:t>
          </a:r>
          <a:r>
            <a:rPr lang="ja-JP" altLang="en-US" sz="1300" b="0" i="0">
              <a:solidFill>
                <a:schemeClr val="dk1"/>
              </a:solidFill>
              <a:effectLst/>
              <a:latin typeface="+mn-lt"/>
              <a:ea typeface="+mn-ea"/>
              <a:cs typeface="+mn-cs"/>
            </a:rPr>
            <a:t>こと</a:t>
          </a:r>
          <a:r>
            <a:rPr lang="ja-JP" altLang="ja-JP" sz="1300" b="0" i="0">
              <a:solidFill>
                <a:schemeClr val="dk1"/>
              </a:solidFill>
              <a:effectLst/>
              <a:latin typeface="+mn-lt"/>
              <a:ea typeface="+mn-ea"/>
              <a:cs typeface="+mn-cs"/>
            </a:rPr>
            <a:t>から、</a:t>
          </a:r>
          <a:r>
            <a:rPr lang="ja-JP" altLang="en-US" sz="1300" b="0" i="0">
              <a:solidFill>
                <a:schemeClr val="dk1"/>
              </a:solidFill>
              <a:effectLst/>
              <a:latin typeface="+mn-lt"/>
              <a:ea typeface="+mn-ea"/>
              <a:cs typeface="+mn-cs"/>
            </a:rPr>
            <a:t>恒常的なものとなる。</a:t>
          </a:r>
          <a:endParaRPr lang="ja-JP" altLang="ja-JP" sz="1300">
            <a:effectLst/>
          </a:endParaRPr>
        </a:p>
        <a:p>
          <a:pPr rtl="0"/>
          <a:r>
            <a:rPr kumimoji="1" lang="ja-JP" altLang="en-US" sz="1300" b="0" i="0">
              <a:solidFill>
                <a:schemeClr val="dk1"/>
              </a:solidFill>
              <a:effectLst/>
              <a:latin typeface="+mn-lt"/>
              <a:ea typeface="+mn-ea"/>
              <a:cs typeface="+mn-cs"/>
            </a:rPr>
            <a:t>〇</a:t>
          </a:r>
          <a:r>
            <a:rPr kumimoji="1" lang="ja-JP" altLang="ja-JP" sz="1300" b="0" i="0">
              <a:solidFill>
                <a:schemeClr val="dk1"/>
              </a:solidFill>
              <a:effectLst/>
              <a:latin typeface="+mn-lt"/>
              <a:ea typeface="+mn-ea"/>
              <a:cs typeface="+mn-cs"/>
            </a:rPr>
            <a:t>ふるさと応援寄付事業</a:t>
          </a:r>
          <a:r>
            <a:rPr kumimoji="1" lang="ja-JP" altLang="en-US" sz="1300" b="0" i="0">
              <a:solidFill>
                <a:schemeClr val="dk1"/>
              </a:solidFill>
              <a:effectLst/>
              <a:latin typeface="+mn-lt"/>
              <a:ea typeface="+mn-ea"/>
              <a:cs typeface="+mn-cs"/>
            </a:rPr>
            <a:t>において平成</a:t>
          </a:r>
          <a:r>
            <a:rPr kumimoji="1" lang="en-US" altLang="ja-JP" sz="1300" b="0" i="0">
              <a:solidFill>
                <a:schemeClr val="dk1"/>
              </a:solidFill>
              <a:effectLst/>
              <a:latin typeface="+mn-lt"/>
              <a:ea typeface="+mn-ea"/>
              <a:cs typeface="+mn-cs"/>
            </a:rPr>
            <a:t>28</a:t>
          </a:r>
          <a:r>
            <a:rPr kumimoji="1" lang="ja-JP" altLang="en-US" sz="1300" b="0" i="0">
              <a:solidFill>
                <a:schemeClr val="dk1"/>
              </a:solidFill>
              <a:effectLst/>
              <a:latin typeface="+mn-lt"/>
              <a:ea typeface="+mn-ea"/>
              <a:cs typeface="+mn-cs"/>
            </a:rPr>
            <a:t>年度</a:t>
          </a:r>
          <a:r>
            <a:rPr kumimoji="1" lang="en-US" altLang="ja-JP" sz="1300" b="0" i="0">
              <a:solidFill>
                <a:schemeClr val="dk1"/>
              </a:solidFill>
              <a:effectLst/>
              <a:latin typeface="+mn-lt"/>
              <a:ea typeface="+mn-ea"/>
              <a:cs typeface="+mn-cs"/>
            </a:rPr>
            <a:t>43,550</a:t>
          </a:r>
          <a:r>
            <a:rPr kumimoji="1" lang="ja-JP" altLang="en-US" sz="1300" b="0" i="0">
              <a:solidFill>
                <a:schemeClr val="dk1"/>
              </a:solidFill>
              <a:effectLst/>
              <a:latin typeface="+mn-lt"/>
              <a:ea typeface="+mn-ea"/>
              <a:cs typeface="+mn-cs"/>
            </a:rPr>
            <a:t>件</a:t>
          </a:r>
          <a:r>
            <a:rPr kumimoji="1" lang="ja-JP" altLang="ja-JP" sz="1300" b="0" i="0">
              <a:solidFill>
                <a:schemeClr val="dk1"/>
              </a:solidFill>
              <a:effectLst/>
              <a:latin typeface="+mn-lt"/>
              <a:ea typeface="+mn-ea"/>
              <a:cs typeface="+mn-cs"/>
            </a:rPr>
            <a:t>の寄付</a:t>
          </a:r>
          <a:r>
            <a:rPr kumimoji="1" lang="ja-JP" altLang="en-US" sz="1300" b="0" i="0">
              <a:solidFill>
                <a:schemeClr val="dk1"/>
              </a:solidFill>
              <a:effectLst/>
              <a:latin typeface="+mn-lt"/>
              <a:ea typeface="+mn-ea"/>
              <a:cs typeface="+mn-cs"/>
            </a:rPr>
            <a:t>があった。</a:t>
          </a:r>
          <a:r>
            <a:rPr kumimoji="1" lang="ja-JP" altLang="ja-JP" sz="1300" b="0" i="0">
              <a:solidFill>
                <a:schemeClr val="dk1"/>
              </a:solidFill>
              <a:effectLst/>
              <a:latin typeface="+mn-lt"/>
              <a:ea typeface="+mn-ea"/>
              <a:cs typeface="+mn-cs"/>
            </a:rPr>
            <a:t>寄付に対する返礼品購入費が増加している</a:t>
          </a:r>
          <a:r>
            <a:rPr kumimoji="1" lang="ja-JP" altLang="en-US" sz="1300" b="0" i="0">
              <a:solidFill>
                <a:schemeClr val="dk1"/>
              </a:solidFill>
              <a:effectLst/>
              <a:latin typeface="+mn-lt"/>
              <a:ea typeface="+mn-ea"/>
              <a:cs typeface="+mn-cs"/>
            </a:rPr>
            <a:t>ことから、大幅な物件費の増となっている。平成</a:t>
          </a:r>
          <a:r>
            <a:rPr kumimoji="1" lang="en-US" altLang="ja-JP" sz="1300" b="0" i="0">
              <a:solidFill>
                <a:schemeClr val="dk1"/>
              </a:solidFill>
              <a:effectLst/>
              <a:latin typeface="+mn-lt"/>
              <a:ea typeface="+mn-ea"/>
              <a:cs typeface="+mn-cs"/>
            </a:rPr>
            <a:t>29</a:t>
          </a:r>
          <a:r>
            <a:rPr kumimoji="1" lang="ja-JP" altLang="en-US" sz="1300" b="0" i="0">
              <a:solidFill>
                <a:schemeClr val="dk1"/>
              </a:solidFill>
              <a:effectLst/>
              <a:latin typeface="+mn-lt"/>
              <a:ea typeface="+mn-ea"/>
              <a:cs typeface="+mn-cs"/>
            </a:rPr>
            <a:t>年度以降は、返戻率を</a:t>
          </a:r>
          <a:r>
            <a:rPr kumimoji="1" lang="en-US" altLang="ja-JP" sz="1300" b="0" i="0">
              <a:solidFill>
                <a:schemeClr val="dk1"/>
              </a:solidFill>
              <a:effectLst/>
              <a:latin typeface="+mn-lt"/>
              <a:ea typeface="+mn-ea"/>
              <a:cs typeface="+mn-cs"/>
            </a:rPr>
            <a:t>5</a:t>
          </a:r>
          <a:r>
            <a:rPr kumimoji="1" lang="ja-JP" altLang="en-US" sz="1300" b="0" i="0">
              <a:solidFill>
                <a:schemeClr val="dk1"/>
              </a:solidFill>
              <a:effectLst/>
              <a:latin typeface="+mn-lt"/>
              <a:ea typeface="+mn-ea"/>
              <a:cs typeface="+mn-cs"/>
            </a:rPr>
            <a:t>割から</a:t>
          </a:r>
          <a:r>
            <a:rPr kumimoji="1" lang="en-US" altLang="ja-JP" sz="1300" b="0" i="0">
              <a:solidFill>
                <a:schemeClr val="dk1"/>
              </a:solidFill>
              <a:effectLst/>
              <a:latin typeface="+mn-lt"/>
              <a:ea typeface="+mn-ea"/>
              <a:cs typeface="+mn-cs"/>
            </a:rPr>
            <a:t>3</a:t>
          </a:r>
          <a:r>
            <a:rPr kumimoji="1" lang="ja-JP" altLang="en-US" sz="1300" b="0" i="0">
              <a:solidFill>
                <a:schemeClr val="dk1"/>
              </a:solidFill>
              <a:effectLst/>
              <a:latin typeface="+mn-lt"/>
              <a:ea typeface="+mn-ea"/>
              <a:cs typeface="+mn-cs"/>
            </a:rPr>
            <a:t>割に引き下げたことによる下振れが予想される。</a:t>
          </a:r>
          <a:endParaRPr kumimoji="1" lang="en-US" altLang="ja-JP" sz="1300" b="0" i="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95915</xdr:rowOff>
    </xdr:from>
    <xdr:to>
      <xdr:col>7</xdr:col>
      <xdr:colOff>152400</xdr:colOff>
      <xdr:row>83</xdr:row>
      <xdr:rowOff>124332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154815"/>
          <a:ext cx="838200" cy="19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45369</xdr:rowOff>
    </xdr:from>
    <xdr:to>
      <xdr:col>6</xdr:col>
      <xdr:colOff>0</xdr:colOff>
      <xdr:row>82</xdr:row>
      <xdr:rowOff>95915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104269"/>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16614</xdr:rowOff>
    </xdr:from>
    <xdr:to>
      <xdr:col>4</xdr:col>
      <xdr:colOff>482600</xdr:colOff>
      <xdr:row>82</xdr:row>
      <xdr:rowOff>45369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075514"/>
          <a:ext cx="889000" cy="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8316</xdr:rowOff>
    </xdr:from>
    <xdr:to>
      <xdr:col>3</xdr:col>
      <xdr:colOff>279400</xdr:colOff>
      <xdr:row>82</xdr:row>
      <xdr:rowOff>16614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067216"/>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73532</xdr:rowOff>
    </xdr:from>
    <xdr:to>
      <xdr:col>7</xdr:col>
      <xdr:colOff>203200</xdr:colOff>
      <xdr:row>84</xdr:row>
      <xdr:rowOff>3682</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43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45609</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27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981,313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45115</xdr:rowOff>
    </xdr:from>
    <xdr:to>
      <xdr:col>6</xdr:col>
      <xdr:colOff>50800</xdr:colOff>
      <xdr:row>82</xdr:row>
      <xdr:rowOff>146715</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410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131492</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190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567,166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166019</xdr:rowOff>
    </xdr:from>
    <xdr:to>
      <xdr:col>4</xdr:col>
      <xdr:colOff>533400</xdr:colOff>
      <xdr:row>82</xdr:row>
      <xdr:rowOff>96169</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405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80946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13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462,430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137264</xdr:rowOff>
    </xdr:from>
    <xdr:to>
      <xdr:col>3</xdr:col>
      <xdr:colOff>330200</xdr:colOff>
      <xdr:row>82</xdr:row>
      <xdr:rowOff>67414</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402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52191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1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402,848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128966</xdr:rowOff>
    </xdr:from>
    <xdr:to>
      <xdr:col>2</xdr:col>
      <xdr:colOff>127000</xdr:colOff>
      <xdr:row>82</xdr:row>
      <xdr:rowOff>59116</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401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43893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1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385,651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a:solidFill>
                <a:schemeClr val="dk1"/>
              </a:solidFill>
              <a:effectLst/>
              <a:latin typeface="+mn-lt"/>
              <a:ea typeface="+mn-ea"/>
              <a:cs typeface="+mn-cs"/>
            </a:rPr>
            <a:t>民間の状況等を踏まえ、バランスのとれた水準を保つように努める。</a:t>
          </a:r>
          <a:endParaRPr kumimoji="1" lang="ja-JP" altLang="en-US" sz="16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a:extLst>
            <a:ext uri="{FF2B5EF4-FFF2-40B4-BE49-F238E27FC236}">
              <a16:creationId xmlns:a16="http://schemas.microsoft.com/office/drawing/2014/main" id="{00000000-0008-0000-0300-0000F0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a:extLst>
            <a:ext uri="{FF2B5EF4-FFF2-40B4-BE49-F238E27FC236}">
              <a16:creationId xmlns:a16="http://schemas.microsoft.com/office/drawing/2014/main" id="{00000000-0008-0000-0300-0000F2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a:extLst>
            <a:ext uri="{FF2B5EF4-FFF2-40B4-BE49-F238E27FC236}">
              <a16:creationId xmlns:a16="http://schemas.microsoft.com/office/drawing/2014/main" id="{00000000-0008-0000-0300-0000F4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41275</xdr:rowOff>
    </xdr:from>
    <xdr:to>
      <xdr:col>24</xdr:col>
      <xdr:colOff>558800</xdr:colOff>
      <xdr:row>86</xdr:row>
      <xdr:rowOff>83502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6179800" y="14785975"/>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a:extLst>
            <a:ext uri="{FF2B5EF4-FFF2-40B4-BE49-F238E27FC236}">
              <a16:creationId xmlns:a16="http://schemas.microsoft.com/office/drawing/2014/main" id="{00000000-0008-0000-0300-0000F7000000}"/>
            </a:ext>
          </a:extLst>
        </xdr:cNvPr>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a:extLst>
            <a:ext uri="{FF2B5EF4-FFF2-40B4-BE49-F238E27FC236}">
              <a16:creationId xmlns:a16="http://schemas.microsoft.com/office/drawing/2014/main" id="{00000000-0008-0000-0300-0000F8000000}"/>
            </a:ext>
          </a:extLst>
        </xdr:cNvPr>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86</xdr:row>
      <xdr:rowOff>83502</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5290800" y="14773911"/>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a:extLst>
            <a:ext uri="{FF2B5EF4-FFF2-40B4-BE49-F238E27FC236}">
              <a16:creationId xmlns:a16="http://schemas.microsoft.com/office/drawing/2014/main" id="{00000000-0008-0000-0300-0000FA000000}"/>
            </a:ext>
          </a:extLst>
        </xdr:cNvPr>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86</xdr:row>
      <xdr:rowOff>131763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4401800" y="14773911"/>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a:extLst>
            <a:ext uri="{FF2B5EF4-FFF2-40B4-BE49-F238E27FC236}">
              <a16:creationId xmlns:a16="http://schemas.microsoft.com/office/drawing/2014/main" id="{00000000-0008-0000-0300-0000FD000000}"/>
            </a:ext>
          </a:extLst>
        </xdr:cNvPr>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131763</xdr:rowOff>
    </xdr:from>
    <xdr:to>
      <xdr:col>21</xdr:col>
      <xdr:colOff>0</xdr:colOff>
      <xdr:row>89</xdr:row>
      <xdr:rowOff>39688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3512800" y="14876463"/>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126382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020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64470</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3131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161925</xdr:rowOff>
    </xdr:from>
    <xdr:to>
      <xdr:col>24</xdr:col>
      <xdr:colOff>609600</xdr:colOff>
      <xdr:row>86</xdr:row>
      <xdr:rowOff>92075</xdr:rowOff>
    </xdr:to>
    <xdr:sp macro="" textlink="">
      <xdr:nvSpPr>
        <xdr:cNvPr id="265" name="円/楕円 264">
          <a:extLst>
            <a:ext uri="{FF2B5EF4-FFF2-40B4-BE49-F238E27FC236}">
              <a16:creationId xmlns:a16="http://schemas.microsoft.com/office/drawing/2014/main" id="{00000000-0008-0000-0300-000009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7002</xdr:rowOff>
    </xdr:from>
    <xdr:ext cx="762000" cy="259045"/>
    <xdr:sp macro="" textlink="">
      <xdr:nvSpPr>
        <xdr:cNvPr id="266" name="給与水準   （国との比較）該当値テキスト">
          <a:extLst>
            <a:ext uri="{FF2B5EF4-FFF2-40B4-BE49-F238E27FC236}">
              <a16:creationId xmlns:a16="http://schemas.microsoft.com/office/drawing/2014/main" id="{00000000-0008-0000-0300-00000A010000}"/>
            </a:ext>
          </a:extLst>
        </xdr:cNvPr>
        <xdr:cNvSpPr txBox="1"/>
      </xdr:nvSpPr>
      <xdr:spPr>
        <a:xfrm>
          <a:off x="171069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32702</xdr:rowOff>
    </xdr:from>
    <xdr:to>
      <xdr:col>23</xdr:col>
      <xdr:colOff>457200</xdr:colOff>
      <xdr:row>86</xdr:row>
      <xdr:rowOff>134302</xdr:rowOff>
    </xdr:to>
    <xdr:sp macro="" textlink="">
      <xdr:nvSpPr>
        <xdr:cNvPr id="267" name="円/楕円 266">
          <a:extLst>
            <a:ext uri="{FF2B5EF4-FFF2-40B4-BE49-F238E27FC236}">
              <a16:creationId xmlns:a16="http://schemas.microsoft.com/office/drawing/2014/main" id="{00000000-0008-0000-0300-00000B010000}"/>
            </a:ext>
          </a:extLst>
        </xdr:cNvPr>
        <xdr:cNvSpPr/>
      </xdr:nvSpPr>
      <xdr:spPr>
        <a:xfrm>
          <a:off x="16129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144479</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90188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80963</xdr:rowOff>
    </xdr:from>
    <xdr:to>
      <xdr:col>21</xdr:col>
      <xdr:colOff>50800</xdr:colOff>
      <xdr:row>87</xdr:row>
      <xdr:rowOff>11113</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4351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167340</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160338</xdr:rowOff>
    </xdr:from>
    <xdr:to>
      <xdr:col>19</xdr:col>
      <xdr:colOff>533400</xdr:colOff>
      <xdr:row>89</xdr:row>
      <xdr:rowOff>90488</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3462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75265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a:extLst>
            <a:ext uri="{FF2B5EF4-FFF2-40B4-BE49-F238E27FC236}">
              <a16:creationId xmlns:a16="http://schemas.microsoft.com/office/drawing/2014/main" id="{00000000-0008-0000-0300-00001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a:solidFill>
                <a:schemeClr val="dk1"/>
              </a:solidFill>
              <a:effectLst/>
              <a:latin typeface="+mn-lt"/>
              <a:ea typeface="+mn-ea"/>
              <a:cs typeface="+mn-cs"/>
            </a:rPr>
            <a:t>行政事務分担の見直しや人員配置を適正に行う</a:t>
          </a:r>
          <a:r>
            <a:rPr lang="ja-JP" altLang="en-US" sz="1400" b="0" i="0">
              <a:solidFill>
                <a:schemeClr val="dk1"/>
              </a:solidFill>
              <a:effectLst/>
              <a:latin typeface="+mn-lt"/>
              <a:ea typeface="+mn-ea"/>
              <a:cs typeface="+mn-cs"/>
            </a:rPr>
            <a:t>こと</a:t>
          </a:r>
          <a:r>
            <a:rPr lang="ja-JP" altLang="ja-JP" sz="1400" b="0" i="0">
              <a:solidFill>
                <a:schemeClr val="dk1"/>
              </a:solidFill>
              <a:effectLst/>
              <a:latin typeface="+mn-lt"/>
              <a:ea typeface="+mn-ea"/>
              <a:cs typeface="+mn-cs"/>
            </a:rPr>
            <a:t>で職員の削減・採用を行っている</a:t>
          </a:r>
          <a:r>
            <a:rPr lang="ja-JP" altLang="en-US" sz="1400" b="0" i="0">
              <a:solidFill>
                <a:schemeClr val="dk1"/>
              </a:solidFill>
              <a:effectLst/>
              <a:latin typeface="+mn-lt"/>
              <a:ea typeface="+mn-ea"/>
              <a:cs typeface="+mn-cs"/>
            </a:rPr>
            <a:t>ため</a:t>
          </a:r>
          <a:r>
            <a:rPr lang="ja-JP" altLang="ja-JP" sz="1400" b="0" i="0">
              <a:solidFill>
                <a:schemeClr val="dk1"/>
              </a:solidFill>
              <a:effectLst/>
              <a:latin typeface="+mn-lt"/>
              <a:ea typeface="+mn-ea"/>
              <a:cs typeface="+mn-cs"/>
            </a:rPr>
            <a:t>、類似団体平均を大きく下回っている。</a:t>
          </a:r>
          <a:endParaRPr lang="ja-JP" altLang="ja-JP" sz="1800">
            <a:effectLst/>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a:extLst>
            <a:ext uri="{FF2B5EF4-FFF2-40B4-BE49-F238E27FC236}">
              <a16:creationId xmlns:a16="http://schemas.microsoft.com/office/drawing/2014/main" id="{00000000-0008-0000-0300-00002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29434</xdr:rowOff>
    </xdr:from>
    <xdr:to>
      <xdr:col>24</xdr:col>
      <xdr:colOff>558800</xdr:colOff>
      <xdr:row>59</xdr:row>
      <xdr:rowOff>32996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144984"/>
          <a:ext cx="8382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a:extLst>
            <a:ext uri="{FF2B5EF4-FFF2-40B4-BE49-F238E27FC236}">
              <a16:creationId xmlns:a16="http://schemas.microsoft.com/office/drawing/2014/main" id="{00000000-0008-0000-0300-000038010000}"/>
            </a:ext>
          </a:extLst>
        </xdr:cNvPr>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28629</xdr:rowOff>
    </xdr:from>
    <xdr:to>
      <xdr:col>23</xdr:col>
      <xdr:colOff>406400</xdr:colOff>
      <xdr:row>59</xdr:row>
      <xdr:rowOff>29434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144179"/>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24033</xdr:rowOff>
    </xdr:from>
    <xdr:to>
      <xdr:col>22</xdr:col>
      <xdr:colOff>203200</xdr:colOff>
      <xdr:row>59</xdr:row>
      <xdr:rowOff>28629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13958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a:extLst>
            <a:ext uri="{FF2B5EF4-FFF2-40B4-BE49-F238E27FC236}">
              <a16:creationId xmlns:a16="http://schemas.microsoft.com/office/drawing/2014/main" id="{00000000-0008-0000-0300-00003D010000}"/>
            </a:ext>
          </a:extLst>
        </xdr:cNvPr>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22309</xdr:rowOff>
    </xdr:from>
    <xdr:to>
      <xdr:col>21</xdr:col>
      <xdr:colOff>0</xdr:colOff>
      <xdr:row>59</xdr:row>
      <xdr:rowOff>24033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13785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153646</xdr:rowOff>
    </xdr:from>
    <xdr:to>
      <xdr:col>24</xdr:col>
      <xdr:colOff>609600</xdr:colOff>
      <xdr:row>59</xdr:row>
      <xdr:rowOff>83796</xdr:rowOff>
    </xdr:to>
    <xdr:sp macro="" textlink="">
      <xdr:nvSpPr>
        <xdr:cNvPr id="329" name="円/楕円 328">
          <a:extLst>
            <a:ext uri="{FF2B5EF4-FFF2-40B4-BE49-F238E27FC236}">
              <a16:creationId xmlns:a16="http://schemas.microsoft.com/office/drawing/2014/main" id="{00000000-0008-0000-0300-000049010000}"/>
            </a:ext>
          </a:extLst>
        </xdr:cNvPr>
        <xdr:cNvSpPr/>
      </xdr:nvSpPr>
      <xdr:spPr>
        <a:xfrm>
          <a:off x="16967200" y="100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74923</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01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150084</xdr:rowOff>
    </xdr:from>
    <xdr:to>
      <xdr:col>23</xdr:col>
      <xdr:colOff>457200</xdr:colOff>
      <xdr:row>59</xdr:row>
      <xdr:rowOff>80234</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129000" y="100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90411</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986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149279</xdr:rowOff>
    </xdr:from>
    <xdr:to>
      <xdr:col>22</xdr:col>
      <xdr:colOff>254000</xdr:colOff>
      <xdr:row>59</xdr:row>
      <xdr:rowOff>79429</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5240000" y="1009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89606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986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144683</xdr:rowOff>
    </xdr:from>
    <xdr:to>
      <xdr:col>21</xdr:col>
      <xdr:colOff>50800</xdr:colOff>
      <xdr:row>59</xdr:row>
      <xdr:rowOff>74833</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4351000" y="1008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85010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985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142959</xdr:rowOff>
    </xdr:from>
    <xdr:to>
      <xdr:col>19</xdr:col>
      <xdr:colOff>533400</xdr:colOff>
      <xdr:row>59</xdr:row>
      <xdr:rowOff>73109</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3462000" y="100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83286</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98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effectLst/>
              <a:latin typeface="+mn-lt"/>
              <a:ea typeface="+mn-ea"/>
              <a:cs typeface="+mn-cs"/>
            </a:rPr>
            <a:t>類似団体平均を上回っているが、大規模な普通建設事業等の完了に伴う借入減少や長期計画に基づく負担の平準化により負担比率は改善傾向にある。また、未償還の起債の多くは交付税算入が高いものが多い</a:t>
          </a:r>
          <a:r>
            <a:rPr lang="ja-JP" altLang="en-US" sz="1300" b="0" i="0">
              <a:solidFill>
                <a:schemeClr val="dk1"/>
              </a:solidFill>
              <a:effectLst/>
              <a:latin typeface="+mn-lt"/>
              <a:ea typeface="+mn-ea"/>
              <a:cs typeface="+mn-cs"/>
            </a:rPr>
            <a:t>こと</a:t>
          </a:r>
          <a:r>
            <a:rPr lang="ja-JP" altLang="ja-JP" sz="1300" b="0" i="0">
              <a:solidFill>
                <a:schemeClr val="dk1"/>
              </a:solidFill>
              <a:effectLst/>
              <a:latin typeface="+mn-lt"/>
              <a:ea typeface="+mn-ea"/>
              <a:cs typeface="+mn-cs"/>
            </a:rPr>
            <a:t>、新規借入起債も交付税算入率の観点から選定を行っている。</a:t>
          </a:r>
          <a:endParaRPr lang="ja-JP" altLang="ja-JP" sz="1300">
            <a:effectLst/>
          </a:endParaRPr>
        </a:p>
        <a:p>
          <a:pPr rtl="0"/>
          <a:r>
            <a:rPr lang="ja-JP" altLang="ja-JP" sz="1300" b="0" i="0">
              <a:solidFill>
                <a:schemeClr val="dk1"/>
              </a:solidFill>
              <a:effectLst/>
              <a:latin typeface="+mn-lt"/>
              <a:ea typeface="+mn-ea"/>
              <a:cs typeface="+mn-cs"/>
            </a:rPr>
            <a:t>しかしながら繰上げ償還等を実施する予定が無い</a:t>
          </a:r>
          <a:r>
            <a:rPr lang="ja-JP" altLang="en-US" sz="1300" b="0" i="0">
              <a:solidFill>
                <a:schemeClr val="dk1"/>
              </a:solidFill>
              <a:effectLst/>
              <a:latin typeface="+mn-lt"/>
              <a:ea typeface="+mn-ea"/>
              <a:cs typeface="+mn-cs"/>
            </a:rPr>
            <a:t>こと</a:t>
          </a:r>
          <a:r>
            <a:rPr lang="ja-JP" altLang="ja-JP" sz="1300" b="0" i="0">
              <a:solidFill>
                <a:schemeClr val="dk1"/>
              </a:solidFill>
              <a:effectLst/>
              <a:latin typeface="+mn-lt"/>
              <a:ea typeface="+mn-ea"/>
              <a:cs typeface="+mn-cs"/>
            </a:rPr>
            <a:t>から、今後も大きな改善は見込めないため、起債の適正管理に努める必要がある。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167640</xdr:rowOff>
    </xdr:from>
    <xdr:to>
      <xdr:col>24</xdr:col>
      <xdr:colOff>558800</xdr:colOff>
      <xdr:row>44</xdr:row>
      <xdr:rowOff>20320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5399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932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167640</xdr:rowOff>
    </xdr:from>
    <xdr:to>
      <xdr:col>23</xdr:col>
      <xdr:colOff>406400</xdr:colOff>
      <xdr:row>43</xdr:row>
      <xdr:rowOff>167640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167640</xdr:rowOff>
    </xdr:from>
    <xdr:to>
      <xdr:col>22</xdr:col>
      <xdr:colOff>203200</xdr:colOff>
      <xdr:row>44</xdr:row>
      <xdr:rowOff>44450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5399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44</xdr:row>
      <xdr:rowOff>108796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5882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140970</xdr:rowOff>
    </xdr:from>
    <xdr:to>
      <xdr:col>24</xdr:col>
      <xdr:colOff>609600</xdr:colOff>
      <xdr:row>44</xdr:row>
      <xdr:rowOff>71120</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113047</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116840</xdr:rowOff>
    </xdr:from>
    <xdr:to>
      <xdr:col>23</xdr:col>
      <xdr:colOff>457200</xdr:colOff>
      <xdr:row>44</xdr:row>
      <xdr:rowOff>46990</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31767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116840</xdr:rowOff>
    </xdr:from>
    <xdr:to>
      <xdr:col>22</xdr:col>
      <xdr:colOff>254000</xdr:colOff>
      <xdr:row>44</xdr:row>
      <xdr:rowOff>46990</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31767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165100</xdr:rowOff>
    </xdr:from>
    <xdr:to>
      <xdr:col>21</xdr:col>
      <xdr:colOff>50800</xdr:colOff>
      <xdr:row>44</xdr:row>
      <xdr:rowOff>95250</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80027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57996</xdr:rowOff>
    </xdr:from>
    <xdr:to>
      <xdr:col>19</xdr:col>
      <xdr:colOff>533400</xdr:colOff>
      <xdr:row>44</xdr:row>
      <xdr:rowOff>159596</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144373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a:solidFill>
                <a:schemeClr val="dk1"/>
              </a:solidFill>
              <a:effectLst/>
              <a:latin typeface="+mn-lt"/>
              <a:ea typeface="+mn-ea"/>
              <a:cs typeface="+mn-cs"/>
            </a:rPr>
            <a:t>交付税算入率の高い起債借入</a:t>
          </a:r>
          <a:r>
            <a:rPr lang="ja-JP" altLang="en-US" sz="1400" b="0" i="0">
              <a:solidFill>
                <a:schemeClr val="dk1"/>
              </a:solidFill>
              <a:effectLst/>
              <a:latin typeface="+mn-lt"/>
              <a:ea typeface="+mn-ea"/>
              <a:cs typeface="+mn-cs"/>
            </a:rPr>
            <a:t>（過疎対策事業債）</a:t>
          </a:r>
          <a:r>
            <a:rPr lang="ja-JP" altLang="ja-JP" sz="1400" b="0" i="0">
              <a:solidFill>
                <a:schemeClr val="dk1"/>
              </a:solidFill>
              <a:effectLst/>
              <a:latin typeface="+mn-lt"/>
              <a:ea typeface="+mn-ea"/>
              <a:cs typeface="+mn-cs"/>
            </a:rPr>
            <a:t>を実行するとともに、巨額な投資事業を抑制・平準化する</a:t>
          </a:r>
          <a:r>
            <a:rPr lang="ja-JP" altLang="en-US" sz="1400" b="0" i="0">
              <a:solidFill>
                <a:schemeClr val="dk1"/>
              </a:solidFill>
              <a:effectLst/>
              <a:latin typeface="+mn-lt"/>
              <a:ea typeface="+mn-ea"/>
              <a:cs typeface="+mn-cs"/>
            </a:rPr>
            <a:t>こと</a:t>
          </a:r>
          <a:r>
            <a:rPr lang="ja-JP" altLang="ja-JP" sz="1400" b="0" i="0">
              <a:solidFill>
                <a:schemeClr val="dk1"/>
              </a:solidFill>
              <a:effectLst/>
              <a:latin typeface="+mn-lt"/>
              <a:ea typeface="+mn-ea"/>
              <a:cs typeface="+mn-cs"/>
            </a:rPr>
            <a:t>で将来負担比率が算定されない状況を維持している。</a:t>
          </a:r>
          <a:endParaRPr lang="ja-JP" altLang="ja-JP" sz="1800">
            <a:effectLst/>
          </a:endParaRPr>
        </a:p>
        <a:p>
          <a:r>
            <a:rPr lang="ja-JP" altLang="ja-JP" sz="1400" b="0" i="0">
              <a:solidFill>
                <a:schemeClr val="dk1"/>
              </a:solidFill>
              <a:effectLst/>
              <a:latin typeface="+mn-lt"/>
              <a:ea typeface="+mn-ea"/>
              <a:cs typeface="+mn-cs"/>
            </a:rPr>
            <a:t>今後も保有する基金の取崩を抑制するとともに真に必要な事業に予算を投じる</a:t>
          </a:r>
          <a:r>
            <a:rPr lang="ja-JP" altLang="en-US" sz="1400" b="0" i="0">
              <a:solidFill>
                <a:schemeClr val="dk1"/>
              </a:solidFill>
              <a:effectLst/>
              <a:latin typeface="+mn-lt"/>
              <a:ea typeface="+mn-ea"/>
              <a:cs typeface="+mn-cs"/>
            </a:rPr>
            <a:t>こと</a:t>
          </a:r>
          <a:r>
            <a:rPr lang="ja-JP" altLang="ja-JP" sz="1400" b="0" i="0">
              <a:solidFill>
                <a:schemeClr val="dk1"/>
              </a:solidFill>
              <a:effectLst/>
              <a:latin typeface="+mn-lt"/>
              <a:ea typeface="+mn-ea"/>
              <a:cs typeface="+mn-cs"/>
            </a:rPr>
            <a:t>で健全な財政運営を推進する。</a:t>
          </a:r>
          <a:endParaRPr lang="ja-JP" altLang="ja-JP" sz="18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3,042
2,956
267.91
7,688,440
7,565,152
63,248
2,527,666
5,602,108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各平均を下回っており、良好な状況といえる。</a:t>
          </a:r>
          <a:endParaRPr lang="en-US" altLang="ja-JP" sz="1400">
            <a:solidFill>
              <a:schemeClr val="dk1"/>
            </a:solidFill>
            <a:effectLst/>
            <a:latin typeface="+mn-lt"/>
            <a:ea typeface="+mn-ea"/>
            <a:cs typeface="+mn-cs"/>
          </a:endParaRPr>
        </a:p>
        <a:p>
          <a:r>
            <a:rPr lang="ja-JP" altLang="ja-JP" sz="1400">
              <a:solidFill>
                <a:schemeClr val="dk1"/>
              </a:solidFill>
              <a:effectLst/>
              <a:latin typeface="+mn-lt"/>
              <a:ea typeface="+mn-ea"/>
              <a:cs typeface="+mn-cs"/>
            </a:rPr>
            <a:t>今後も適正な人員配置等を推進し適切な定員管理に努める</a:t>
          </a:r>
          <a:r>
            <a:rPr lang="ja-JP" altLang="en-US" sz="1400">
              <a:solidFill>
                <a:schemeClr val="dk1"/>
              </a:solidFill>
              <a:effectLst/>
              <a:latin typeface="+mn-lt"/>
              <a:ea typeface="+mn-ea"/>
              <a:cs typeface="+mn-cs"/>
            </a:rPr>
            <a:t>。</a:t>
          </a:r>
          <a:endParaRPr kumimoji="1" lang="ja-JP" altLang="en-US" sz="16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1270</xdr:rowOff>
    </xdr:from>
    <xdr:to>
      <xdr:col>7</xdr:col>
      <xdr:colOff>15875</xdr:colOff>
      <xdr:row>33</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65912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168148</xdr:rowOff>
    </xdr:from>
    <xdr:to>
      <xdr:col>5</xdr:col>
      <xdr:colOff>549275</xdr:colOff>
      <xdr:row>33</xdr:row>
      <xdr:rowOff>1270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6545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131572</xdr:rowOff>
    </xdr:from>
    <xdr:to>
      <xdr:col>4</xdr:col>
      <xdr:colOff>346075</xdr:colOff>
      <xdr:row>32</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6179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32</xdr:row>
      <xdr:rowOff>131572</xdr:rowOff>
    </xdr:from>
    <xdr:to>
      <xdr:col>3</xdr:col>
      <xdr:colOff>142875</xdr:colOff>
      <xdr:row>32</xdr:row>
      <xdr:rowOff>149860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6179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32766</xdr:rowOff>
    </xdr:from>
    <xdr:to>
      <xdr:col>7</xdr:col>
      <xdr:colOff>66675</xdr:colOff>
      <xdr:row>33</xdr:row>
      <xdr:rowOff>134366</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56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49293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3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121920</xdr:rowOff>
    </xdr:from>
    <xdr:to>
      <xdr:col>5</xdr:col>
      <xdr:colOff>600075</xdr:colOff>
      <xdr:row>33</xdr:row>
      <xdr:rowOff>52070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62247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37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117348</xdr:rowOff>
    </xdr:from>
    <xdr:to>
      <xdr:col>4</xdr:col>
      <xdr:colOff>396875</xdr:colOff>
      <xdr:row>33</xdr:row>
      <xdr:rowOff>47498</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57675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80772</xdr:rowOff>
    </xdr:from>
    <xdr:to>
      <xdr:col>3</xdr:col>
      <xdr:colOff>193675</xdr:colOff>
      <xdr:row>33</xdr:row>
      <xdr:rowOff>10922</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21099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32</xdr:row>
      <xdr:rowOff>99060</xdr:rowOff>
    </xdr:from>
    <xdr:to>
      <xdr:col>1</xdr:col>
      <xdr:colOff>676275</xdr:colOff>
      <xdr:row>33</xdr:row>
      <xdr:rowOff>29210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地震地域災害による需要が減少した</a:t>
          </a:r>
          <a:r>
            <a:rPr lang="ja-JP" altLang="en-US" sz="1400">
              <a:solidFill>
                <a:schemeClr val="dk1"/>
              </a:solidFill>
              <a:effectLst/>
              <a:latin typeface="+mn-lt"/>
              <a:ea typeface="+mn-ea"/>
              <a:cs typeface="+mn-cs"/>
            </a:rPr>
            <a:t>こと</a:t>
          </a:r>
          <a:r>
            <a:rPr lang="ja-JP" altLang="ja-JP" sz="1400">
              <a:solidFill>
                <a:schemeClr val="dk1"/>
              </a:solidFill>
              <a:effectLst/>
              <a:latin typeface="+mn-lt"/>
              <a:ea typeface="+mn-ea"/>
              <a:cs typeface="+mn-cs"/>
            </a:rPr>
            <a:t>から前年対比で減小しているが、地域おこし協力隊・集落支援員の採用継続やふるさと応援寄付に対する返礼品代等により、増加の傾向</a:t>
          </a:r>
          <a:r>
            <a:rPr lang="ja-JP" altLang="en-US" sz="1400">
              <a:solidFill>
                <a:schemeClr val="dk1"/>
              </a:solidFill>
              <a:effectLst/>
              <a:latin typeface="+mn-lt"/>
              <a:ea typeface="+mn-ea"/>
              <a:cs typeface="+mn-cs"/>
            </a:rPr>
            <a:t>に</a:t>
          </a:r>
          <a:r>
            <a:rPr lang="ja-JP" altLang="ja-JP" sz="1400">
              <a:solidFill>
                <a:schemeClr val="dk1"/>
              </a:solidFill>
              <a:effectLst/>
              <a:latin typeface="+mn-lt"/>
              <a:ea typeface="+mn-ea"/>
              <a:cs typeface="+mn-cs"/>
            </a:rPr>
            <a:t>ある。</a:t>
          </a:r>
          <a:endParaRPr kumimoji="1" lang="ja-JP" altLang="en-US" sz="16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5730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a:extLst>
            <a:ext uri="{FF2B5EF4-FFF2-40B4-BE49-F238E27FC236}">
              <a16:creationId xmlns:a16="http://schemas.microsoft.com/office/drawing/2014/main" id="{00000000-0008-0000-0400-00007C000000}"/>
            </a:ext>
          </a:extLst>
        </xdr:cNvPr>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16</xdr:row>
      <xdr:rowOff>62992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330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a:extLst>
            <a:ext uri="{FF2B5EF4-FFF2-40B4-BE49-F238E27FC236}">
              <a16:creationId xmlns:a16="http://schemas.microsoft.com/office/drawing/2014/main" id="{00000000-0008-0000-0400-00007E000000}"/>
            </a:ext>
          </a:extLst>
        </xdr:cNvPr>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62992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330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133858</xdr:rowOff>
    </xdr:from>
    <xdr:to>
      <xdr:col>20</xdr:col>
      <xdr:colOff>158750</xdr:colOff>
      <xdr:row>15</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056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1" name="円/楕円 140">
          <a:extLst>
            <a:ext uri="{FF2B5EF4-FFF2-40B4-BE49-F238E27FC236}">
              <a16:creationId xmlns:a16="http://schemas.microsoft.com/office/drawing/2014/main" id="{00000000-0008-0000-0400-00008D000000}"/>
            </a:ext>
          </a:extLst>
        </xdr:cNvPr>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30497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3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3" name="円/楕円 142">
          <a:extLst>
            <a:ext uri="{FF2B5EF4-FFF2-40B4-BE49-F238E27FC236}">
              <a16:creationId xmlns:a16="http://schemas.microsoft.com/office/drawing/2014/main" id="{00000000-0008-0000-0400-00008F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xdr:rowOff>
    </xdr:from>
    <xdr:to>
      <xdr:col>21</xdr:col>
      <xdr:colOff>412750</xdr:colOff>
      <xdr:row>16</xdr:row>
      <xdr:rowOff>113792</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4732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123969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50817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83058</xdr:rowOff>
    </xdr:from>
    <xdr:to>
      <xdr:col>19</xdr:col>
      <xdr:colOff>6350</xdr:colOff>
      <xdr:row>16</xdr:row>
      <xdr:rowOff>13208</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2954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23385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自助・共助の精神・地域コミュニティが強い</a:t>
          </a:r>
          <a:r>
            <a:rPr lang="ja-JP" altLang="en-US" sz="1400">
              <a:solidFill>
                <a:schemeClr val="dk1"/>
              </a:solidFill>
              <a:effectLst/>
              <a:latin typeface="+mn-lt"/>
              <a:ea typeface="+mn-ea"/>
              <a:cs typeface="+mn-cs"/>
            </a:rPr>
            <a:t>こと</a:t>
          </a:r>
          <a:r>
            <a:rPr lang="ja-JP" altLang="ja-JP" sz="1400">
              <a:solidFill>
                <a:schemeClr val="dk1"/>
              </a:solidFill>
              <a:effectLst/>
              <a:latin typeface="+mn-lt"/>
              <a:ea typeface="+mn-ea"/>
              <a:cs typeface="+mn-cs"/>
            </a:rPr>
            <a:t>から扶助費の比率が高い水準となっている。</a:t>
          </a:r>
          <a:endParaRPr kumimoji="1" lang="ja-JP" altLang="en-US" sz="16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37193</xdr:rowOff>
    </xdr:from>
    <xdr:to>
      <xdr:col>7</xdr:col>
      <xdr:colOff>15875</xdr:colOff>
      <xdr:row>53</xdr:row>
      <xdr:rowOff>118835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240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37193</xdr:rowOff>
    </xdr:from>
    <xdr:to>
      <xdr:col>5</xdr:col>
      <xdr:colOff>549275</xdr:colOff>
      <xdr:row>53</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24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68035</xdr:rowOff>
    </xdr:from>
    <xdr:to>
      <xdr:col>7</xdr:col>
      <xdr:colOff>66675</xdr:colOff>
      <xdr:row>53</xdr:row>
      <xdr:rowOff>169635</xdr:rowOff>
    </xdr:to>
    <xdr:sp macro="" textlink="">
      <xdr:nvSpPr>
        <xdr:cNvPr id="203" name="円/楕円 202">
          <a:extLst>
            <a:ext uri="{FF2B5EF4-FFF2-40B4-BE49-F238E27FC236}">
              <a16:creationId xmlns:a16="http://schemas.microsoft.com/office/drawing/2014/main" id="{00000000-0008-0000-0400-0000CB000000}"/>
            </a:ext>
          </a:extLst>
        </xdr:cNvPr>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84562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157843</xdr:rowOff>
    </xdr:from>
    <xdr:to>
      <xdr:col>5</xdr:col>
      <xdr:colOff>600075</xdr:colOff>
      <xdr:row>53</xdr:row>
      <xdr:rowOff>87993</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98170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類似団体平均を大きく上回っている。</a:t>
          </a:r>
          <a:endParaRPr lang="en-US" altLang="ja-JP" sz="1400">
            <a:solidFill>
              <a:schemeClr val="dk1"/>
            </a:solidFill>
            <a:effectLst/>
            <a:latin typeface="+mn-lt"/>
            <a:ea typeface="+mn-ea"/>
            <a:cs typeface="+mn-cs"/>
          </a:endParaRPr>
        </a:p>
        <a:p>
          <a:r>
            <a:rPr kumimoji="1" lang="ja-JP" altLang="en-US" sz="1400">
              <a:latin typeface="ＭＳ Ｐゴシック"/>
            </a:rPr>
            <a:t>梅雨前線や台風等による豪雨災害等により、公共土木施設・林道・農林施設が被災することが多くあることが要因として考えられる。神城断層地震による災害復旧工事については、繰越事業により平成</a:t>
          </a:r>
          <a:r>
            <a:rPr kumimoji="1" lang="en-US" altLang="ja-JP" sz="1400">
              <a:latin typeface="ＭＳ Ｐゴシック"/>
            </a:rPr>
            <a:t>29</a:t>
          </a:r>
          <a:r>
            <a:rPr kumimoji="1" lang="ja-JP" altLang="en-US" sz="1400">
              <a:latin typeface="ＭＳ Ｐゴシック"/>
            </a:rPr>
            <a:t>年度・平成</a:t>
          </a:r>
          <a:r>
            <a:rPr kumimoji="1" lang="en-US" altLang="ja-JP" sz="1400">
              <a:latin typeface="ＭＳ Ｐゴシック"/>
            </a:rPr>
            <a:t>30</a:t>
          </a:r>
          <a:r>
            <a:rPr kumimoji="1" lang="ja-JP" altLang="en-US" sz="1400">
              <a:latin typeface="ＭＳ Ｐゴシック"/>
            </a:rPr>
            <a:t>年度増加する見込みがある。</a:t>
          </a:r>
        </a:p>
      </xdr:txBody>
    </xdr:sp>
    <xdr:clientData/>
  </xdr:twoCellAnchor>
  <xdr:oneCellAnchor>
    <xdr:from>
      <xdr:col>18</xdr:col>
      <xdr:colOff>44450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104140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033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61</xdr:row>
      <xdr:rowOff>92710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04824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134620</xdr:rowOff>
    </xdr:from>
    <xdr:to>
      <xdr:col>21</xdr:col>
      <xdr:colOff>361950</xdr:colOff>
      <xdr:row>61</xdr:row>
      <xdr:rowOff>92710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4216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134620</xdr:rowOff>
    </xdr:from>
    <xdr:to>
      <xdr:col>20</xdr:col>
      <xdr:colOff>158750</xdr:colOff>
      <xdr:row>61</xdr:row>
      <xdr:rowOff>39370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421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41910</xdr:rowOff>
    </xdr:from>
    <xdr:to>
      <xdr:col>21</xdr:col>
      <xdr:colOff>412750</xdr:colOff>
      <xdr:row>61</xdr:row>
      <xdr:rowOff>143510</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128287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83820</xdr:rowOff>
    </xdr:from>
    <xdr:to>
      <xdr:col>20</xdr:col>
      <xdr:colOff>209550</xdr:colOff>
      <xdr:row>61</xdr:row>
      <xdr:rowOff>13970</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170197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160020</xdr:rowOff>
    </xdr:from>
    <xdr:to>
      <xdr:col>19</xdr:col>
      <xdr:colOff>6350</xdr:colOff>
      <xdr:row>61</xdr:row>
      <xdr:rowOff>90170</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74947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5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類似団体における平均値である。</a:t>
          </a:r>
          <a:endParaRPr lang="en-US" altLang="ja-JP" sz="1400">
            <a:solidFill>
              <a:schemeClr val="dk1"/>
            </a:solidFill>
            <a:effectLst/>
            <a:latin typeface="+mn-lt"/>
            <a:ea typeface="+mn-ea"/>
            <a:cs typeface="+mn-cs"/>
          </a:endParaRPr>
        </a:p>
        <a:p>
          <a:r>
            <a:rPr lang="ja-JP" altLang="ja-JP" sz="1400">
              <a:solidFill>
                <a:schemeClr val="dk1"/>
              </a:solidFill>
              <a:effectLst/>
              <a:latin typeface="+mn-lt"/>
              <a:ea typeface="+mn-ea"/>
              <a:cs typeface="+mn-cs"/>
            </a:rPr>
            <a:t>各種団体等への補助金等については毎年見直しを行い適正な支出に努め</a:t>
          </a:r>
          <a:r>
            <a:rPr lang="ja-JP" altLang="en-US" sz="1400">
              <a:solidFill>
                <a:schemeClr val="dk1"/>
              </a:solidFill>
              <a:effectLst/>
              <a:latin typeface="+mn-lt"/>
              <a:ea typeface="+mn-ea"/>
              <a:cs typeface="+mn-cs"/>
            </a:rPr>
            <a:t>る</a:t>
          </a:r>
          <a:r>
            <a:rPr lang="ja-JP" altLang="ja-JP" sz="1400">
              <a:solidFill>
                <a:schemeClr val="dk1"/>
              </a:solidFill>
              <a:effectLst/>
              <a:latin typeface="+mn-lt"/>
              <a:ea typeface="+mn-ea"/>
              <a:cs typeface="+mn-cs"/>
            </a:rPr>
            <a:t>が、平成</a:t>
          </a:r>
          <a:r>
            <a:rPr lang="en-US" altLang="ja-JP" sz="1400">
              <a:solidFill>
                <a:schemeClr val="dk1"/>
              </a:solidFill>
              <a:effectLst/>
              <a:latin typeface="+mn-lt"/>
              <a:ea typeface="+mn-ea"/>
              <a:cs typeface="+mn-cs"/>
            </a:rPr>
            <a:t>30</a:t>
          </a:r>
          <a:r>
            <a:rPr lang="ja-JP" altLang="ja-JP" sz="1400">
              <a:solidFill>
                <a:schemeClr val="dk1"/>
              </a:solidFill>
              <a:effectLst/>
              <a:latin typeface="+mn-lt"/>
              <a:ea typeface="+mn-ea"/>
              <a:cs typeface="+mn-cs"/>
            </a:rPr>
            <a:t>年度までは広域連合への負担金</a:t>
          </a:r>
          <a:r>
            <a:rPr lang="ja-JP" altLang="en-US" sz="1400">
              <a:solidFill>
                <a:schemeClr val="dk1"/>
              </a:solidFill>
              <a:effectLst/>
              <a:latin typeface="+mn-lt"/>
              <a:ea typeface="+mn-ea"/>
              <a:cs typeface="+mn-cs"/>
            </a:rPr>
            <a:t>（広域ごみ処理施設に関するもの）</a:t>
          </a:r>
          <a:r>
            <a:rPr lang="ja-JP" altLang="ja-JP" sz="1400">
              <a:solidFill>
                <a:schemeClr val="dk1"/>
              </a:solidFill>
              <a:effectLst/>
              <a:latin typeface="+mn-lt"/>
              <a:ea typeface="+mn-ea"/>
              <a:cs typeface="+mn-cs"/>
            </a:rPr>
            <a:t>が増加する</a:t>
          </a:r>
          <a:r>
            <a:rPr lang="ja-JP" altLang="en-US" sz="1400">
              <a:solidFill>
                <a:schemeClr val="dk1"/>
              </a:solidFill>
              <a:effectLst/>
              <a:latin typeface="+mn-lt"/>
              <a:ea typeface="+mn-ea"/>
              <a:cs typeface="+mn-cs"/>
            </a:rPr>
            <a:t>こと</a:t>
          </a:r>
          <a:r>
            <a:rPr lang="ja-JP" altLang="ja-JP" sz="1400">
              <a:solidFill>
                <a:schemeClr val="dk1"/>
              </a:solidFill>
              <a:effectLst/>
              <a:latin typeface="+mn-lt"/>
              <a:ea typeface="+mn-ea"/>
              <a:cs typeface="+mn-cs"/>
            </a:rPr>
            <a:t>から、数値は増加傾向にある。</a:t>
          </a:r>
          <a:endParaRPr kumimoji="1" lang="ja-JP" altLang="en-US" sz="16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717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a:extLst>
            <a:ext uri="{FF2B5EF4-FFF2-40B4-BE49-F238E27FC236}">
              <a16:creationId xmlns:a16="http://schemas.microsoft.com/office/drawing/2014/main" id="{00000000-0008-0000-0400-000030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37</xdr:row>
      <xdr:rowOff>19558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85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a:extLst>
            <a:ext uri="{FF2B5EF4-FFF2-40B4-BE49-F238E27FC236}">
              <a16:creationId xmlns:a16="http://schemas.microsoft.com/office/drawing/2014/main" id="{00000000-0008-0000-0400-000032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37</xdr:row>
      <xdr:rowOff>19558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08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136144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21" name="円/楕円 320">
          <a:extLst>
            <a:ext uri="{FF2B5EF4-FFF2-40B4-BE49-F238E27FC236}">
              <a16:creationId xmlns:a16="http://schemas.microsoft.com/office/drawing/2014/main" id="{00000000-0008-0000-0400-000041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65295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23" name="円/楕円 322">
          <a:extLst>
            <a:ext uri="{FF2B5EF4-FFF2-40B4-BE49-F238E27FC236}">
              <a16:creationId xmlns:a16="http://schemas.microsoft.com/office/drawing/2014/main" id="{00000000-0008-0000-0400-000043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140208</xdr:rowOff>
    </xdr:from>
    <xdr:to>
      <xdr:col>21</xdr:col>
      <xdr:colOff>412750</xdr:colOff>
      <xdr:row>37</xdr:row>
      <xdr:rowOff>70358</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55135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a:solidFill>
                <a:schemeClr val="dk1"/>
              </a:solidFill>
              <a:effectLst/>
              <a:latin typeface="+mn-lt"/>
              <a:ea typeface="+mn-ea"/>
              <a:cs typeface="+mn-cs"/>
            </a:rPr>
            <a:t>公債費については、償還が進み数値も緩やかであるが改善傾向にある。しかしながら類似団体平均を大きく上回り順位も下位に位置している。</a:t>
          </a:r>
          <a:endParaRPr lang="en-US" altLang="ja-JP" sz="1400" b="0" i="0">
            <a:solidFill>
              <a:schemeClr val="dk1"/>
            </a:solidFill>
            <a:effectLst/>
            <a:latin typeface="+mn-lt"/>
            <a:ea typeface="+mn-ea"/>
            <a:cs typeface="+mn-cs"/>
          </a:endParaRPr>
        </a:p>
        <a:p>
          <a:r>
            <a:rPr lang="ja-JP" altLang="ja-JP" sz="1400" b="0" i="0">
              <a:solidFill>
                <a:schemeClr val="dk1"/>
              </a:solidFill>
              <a:effectLst/>
              <a:latin typeface="+mn-lt"/>
              <a:ea typeface="+mn-ea"/>
              <a:cs typeface="+mn-cs"/>
            </a:rPr>
            <a:t>これは普通建設事業費の財源として、過疎</a:t>
          </a:r>
          <a:r>
            <a:rPr lang="ja-JP" altLang="en-US" sz="1400" b="0" i="0">
              <a:solidFill>
                <a:schemeClr val="dk1"/>
              </a:solidFill>
              <a:effectLst/>
              <a:latin typeface="+mn-lt"/>
              <a:ea typeface="+mn-ea"/>
              <a:cs typeface="+mn-cs"/>
            </a:rPr>
            <a:t>対策事業</a:t>
          </a:r>
          <a:r>
            <a:rPr lang="ja-JP" altLang="ja-JP" sz="1400" b="0" i="0">
              <a:solidFill>
                <a:schemeClr val="dk1"/>
              </a:solidFill>
              <a:effectLst/>
              <a:latin typeface="+mn-lt"/>
              <a:ea typeface="+mn-ea"/>
              <a:cs typeface="+mn-cs"/>
            </a:rPr>
            <a:t>債を主とした起債に依存しているためである。交付税措置されるものがほとんどであるが、残高が多額になっていることから、起債の適正な管理を行う。</a:t>
          </a:r>
          <a:endParaRPr kumimoji="1" lang="ja-JP" altLang="en-US" sz="16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12700</xdr:rowOff>
    </xdr:from>
    <xdr:to>
      <xdr:col>7</xdr:col>
      <xdr:colOff>15875</xdr:colOff>
      <xdr:row>79</xdr:row>
      <xdr:rowOff>35561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5572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a:extLst>
            <a:ext uri="{FF2B5EF4-FFF2-40B4-BE49-F238E27FC236}">
              <a16:creationId xmlns:a16="http://schemas.microsoft.com/office/drawing/2014/main" id="{00000000-0008-0000-0400-00006C010000}"/>
            </a:ext>
          </a:extLst>
        </xdr:cNvPr>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12700</xdr:rowOff>
    </xdr:from>
    <xdr:to>
      <xdr:col>5</xdr:col>
      <xdr:colOff>549275</xdr:colOff>
      <xdr:row>79</xdr:row>
      <xdr:rowOff>66039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5572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79</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591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39370</xdr:rowOff>
    </xdr:from>
    <xdr:to>
      <xdr:col>3</xdr:col>
      <xdr:colOff>142875</xdr:colOff>
      <xdr:row>79</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583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156211</xdr:rowOff>
    </xdr:from>
    <xdr:to>
      <xdr:col>7</xdr:col>
      <xdr:colOff>66675</xdr:colOff>
      <xdr:row>79</xdr:row>
      <xdr:rowOff>86361</xdr:rowOff>
    </xdr:to>
    <xdr:sp macro="" textlink="">
      <xdr:nvSpPr>
        <xdr:cNvPr id="381" name="円/楕円 380">
          <a:extLst>
            <a:ext uri="{FF2B5EF4-FFF2-40B4-BE49-F238E27FC236}">
              <a16:creationId xmlns:a16="http://schemas.microsoft.com/office/drawing/2014/main" id="{00000000-0008-0000-0400-00007D010000}"/>
            </a:ext>
          </a:extLst>
        </xdr:cNvPr>
        <xdr:cNvSpPr/>
      </xdr:nvSpPr>
      <xdr:spPr>
        <a:xfrm>
          <a:off x="4775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128288</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133350</xdr:rowOff>
    </xdr:from>
    <xdr:to>
      <xdr:col>5</xdr:col>
      <xdr:colOff>600075</xdr:colOff>
      <xdr:row>79</xdr:row>
      <xdr:rowOff>63500</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3937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48277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15239</xdr:rowOff>
    </xdr:from>
    <xdr:to>
      <xdr:col>4</xdr:col>
      <xdr:colOff>396875</xdr:colOff>
      <xdr:row>79</xdr:row>
      <xdr:rowOff>116839</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048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101616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160020</xdr:rowOff>
    </xdr:from>
    <xdr:to>
      <xdr:col>1</xdr:col>
      <xdr:colOff>676275</xdr:colOff>
      <xdr:row>79</xdr:row>
      <xdr:rowOff>90170</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74947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公債費以外の</a:t>
          </a:r>
          <a:r>
            <a:rPr lang="ja-JP" altLang="en-US" sz="1400">
              <a:solidFill>
                <a:schemeClr val="dk1"/>
              </a:solidFill>
              <a:effectLst/>
              <a:latin typeface="+mn-lt"/>
              <a:ea typeface="+mn-ea"/>
              <a:cs typeface="+mn-cs"/>
            </a:rPr>
            <a:t>全体</a:t>
          </a:r>
          <a:r>
            <a:rPr lang="ja-JP" altLang="ja-JP" sz="1400">
              <a:solidFill>
                <a:schemeClr val="dk1"/>
              </a:solidFill>
              <a:effectLst/>
              <a:latin typeface="+mn-lt"/>
              <a:ea typeface="+mn-ea"/>
              <a:cs typeface="+mn-cs"/>
            </a:rPr>
            <a:t>では、類似団体、全国、長野県平均を下回って</a:t>
          </a:r>
          <a:r>
            <a:rPr lang="ja-JP" altLang="en-US" sz="1400">
              <a:solidFill>
                <a:schemeClr val="dk1"/>
              </a:solidFill>
              <a:effectLst/>
              <a:latin typeface="+mn-lt"/>
              <a:ea typeface="+mn-ea"/>
              <a:cs typeface="+mn-cs"/>
            </a:rPr>
            <a:t>いるため</a:t>
          </a:r>
          <a:r>
            <a:rPr lang="ja-JP" altLang="ja-JP" sz="1400">
              <a:solidFill>
                <a:schemeClr val="dk1"/>
              </a:solidFill>
              <a:effectLst/>
              <a:latin typeface="+mn-lt"/>
              <a:ea typeface="+mn-ea"/>
              <a:cs typeface="+mn-cs"/>
            </a:rPr>
            <a:t>、今後も適正支出に努め</a:t>
          </a:r>
          <a:r>
            <a:rPr lang="ja-JP" altLang="en-US" sz="1400">
              <a:solidFill>
                <a:schemeClr val="dk1"/>
              </a:solidFill>
              <a:effectLst/>
              <a:latin typeface="+mn-lt"/>
              <a:ea typeface="+mn-ea"/>
              <a:cs typeface="+mn-cs"/>
            </a:rPr>
            <a:t>ていく</a:t>
          </a:r>
          <a:r>
            <a:rPr lang="ja-JP" altLang="ja-JP" sz="1400">
              <a:solidFill>
                <a:schemeClr val="dk1"/>
              </a:solidFill>
              <a:effectLst/>
              <a:latin typeface="+mn-lt"/>
              <a:ea typeface="+mn-ea"/>
              <a:cs typeface="+mn-cs"/>
            </a:rPr>
            <a:t>。</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28</a:t>
          </a:r>
          <a:r>
            <a:rPr lang="ja-JP" altLang="en-US" sz="1400">
              <a:solidFill>
                <a:schemeClr val="dk1"/>
              </a:solidFill>
              <a:effectLst/>
              <a:latin typeface="+mn-lt"/>
              <a:ea typeface="+mn-ea"/>
              <a:cs typeface="+mn-cs"/>
            </a:rPr>
            <a:t>年度については、大型建設工事等が少なく、維持管理事業が主であったため、数値が前年度に引き続く形で横ばいに近くなっている。</a:t>
          </a:r>
          <a:endParaRPr kumimoji="1" lang="ja-JP" altLang="en-US" sz="16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153126</xdr:rowOff>
    </xdr:from>
    <xdr:to>
      <xdr:col>24</xdr:col>
      <xdr:colOff>31750</xdr:colOff>
      <xdr:row>75</xdr:row>
      <xdr:rowOff>37193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84042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37193</xdr:rowOff>
    </xdr:from>
    <xdr:to>
      <xdr:col>22</xdr:col>
      <xdr:colOff>565150</xdr:colOff>
      <xdr:row>77</xdr:row>
      <xdr:rowOff>40458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895943"/>
          <a:ext cx="8890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42092</xdr:rowOff>
    </xdr:from>
    <xdr:to>
      <xdr:col>21</xdr:col>
      <xdr:colOff>361950</xdr:colOff>
      <xdr:row>77</xdr:row>
      <xdr:rowOff>40458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072292"/>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42092</xdr:rowOff>
    </xdr:from>
    <xdr:to>
      <xdr:col>20</xdr:col>
      <xdr:colOff>158750</xdr:colOff>
      <xdr:row>76</xdr:row>
      <xdr:rowOff>45357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072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102326</xdr:rowOff>
    </xdr:from>
    <xdr:to>
      <xdr:col>24</xdr:col>
      <xdr:colOff>82550</xdr:colOff>
      <xdr:row>75</xdr:row>
      <xdr:rowOff>32476</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118853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63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157843</xdr:rowOff>
    </xdr:from>
    <xdr:to>
      <xdr:col>22</xdr:col>
      <xdr:colOff>615950</xdr:colOff>
      <xdr:row>75</xdr:row>
      <xdr:rowOff>87993</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98170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1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161108</xdr:rowOff>
    </xdr:from>
    <xdr:to>
      <xdr:col>21</xdr:col>
      <xdr:colOff>412750</xdr:colOff>
      <xdr:row>77</xdr:row>
      <xdr:rowOff>91258</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101435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9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162742</xdr:rowOff>
    </xdr:from>
    <xdr:to>
      <xdr:col>20</xdr:col>
      <xdr:colOff>209550</xdr:colOff>
      <xdr:row>76</xdr:row>
      <xdr:rowOff>92892</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103068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166007</xdr:rowOff>
    </xdr:from>
    <xdr:to>
      <xdr:col>19</xdr:col>
      <xdr:colOff>6350</xdr:colOff>
      <xdr:row>76</xdr:row>
      <xdr:rowOff>96157</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106334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長野県小谷村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79109</xdr:rowOff>
    </xdr:from>
    <xdr:to>
      <xdr:col>4</xdr:col>
      <xdr:colOff>1117600</xdr:colOff>
      <xdr:row>18</xdr:row>
      <xdr:rowOff>92171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12834"/>
          <a:ext cx="647700" cy="13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92171</xdr:rowOff>
    </xdr:from>
    <xdr:to>
      <xdr:col>4</xdr:col>
      <xdr:colOff>469900</xdr:colOff>
      <xdr:row>18</xdr:row>
      <xdr:rowOff>103361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25896"/>
          <a:ext cx="698500" cy="11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a:extLst>
            <a:ext uri="{FF2B5EF4-FFF2-40B4-BE49-F238E27FC236}">
              <a16:creationId xmlns:a16="http://schemas.microsoft.com/office/drawing/2014/main" id="{00000000-0008-0000-0500-000037000000}"/>
            </a:ext>
          </a:extLst>
        </xdr:cNvPr>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103361</xdr:rowOff>
    </xdr:from>
    <xdr:to>
      <xdr:col>3</xdr:col>
      <xdr:colOff>904875</xdr:colOff>
      <xdr:row>18</xdr:row>
      <xdr:rowOff>133325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37086"/>
          <a:ext cx="698500" cy="29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133325</xdr:rowOff>
    </xdr:from>
    <xdr:to>
      <xdr:col>3</xdr:col>
      <xdr:colOff>206375</xdr:colOff>
      <xdr:row>18</xdr:row>
      <xdr:rowOff>148950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67050"/>
          <a:ext cx="698500" cy="15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a:extLst>
            <a:ext uri="{FF2B5EF4-FFF2-40B4-BE49-F238E27FC236}">
              <a16:creationId xmlns:a16="http://schemas.microsoft.com/office/drawing/2014/main" id="{00000000-0008-0000-0500-00003D000000}"/>
            </a:ext>
          </a:extLst>
        </xdr:cNvPr>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a:extLst>
            <a:ext uri="{FF2B5EF4-FFF2-40B4-BE49-F238E27FC236}">
              <a16:creationId xmlns:a16="http://schemas.microsoft.com/office/drawing/2014/main" id="{00000000-0008-0000-0500-00003F000000}"/>
            </a:ext>
          </a:extLst>
        </xdr:cNvPr>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28309</xdr:rowOff>
    </xdr:from>
    <xdr:to>
      <xdr:col>5</xdr:col>
      <xdr:colOff>34925</xdr:colOff>
      <xdr:row>18</xdr:row>
      <xdr:rowOff>129909</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5600700" y="3162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386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3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243,496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41371</xdr:rowOff>
    </xdr:from>
    <xdr:to>
      <xdr:col>4</xdr:col>
      <xdr:colOff>520700</xdr:colOff>
      <xdr:row>18</xdr:row>
      <xdr:rowOff>142970</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4953000" y="317509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127748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61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235,497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52561</xdr:rowOff>
    </xdr:from>
    <xdr:to>
      <xdr:col>3</xdr:col>
      <xdr:colOff>955675</xdr:colOff>
      <xdr:row>18</xdr:row>
      <xdr:rowOff>154160</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4254500" y="318628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138938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7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228,644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82525</xdr:rowOff>
    </xdr:from>
    <xdr:to>
      <xdr:col>3</xdr:col>
      <xdr:colOff>257175</xdr:colOff>
      <xdr:row>19</xdr:row>
      <xdr:rowOff>12675</xdr:rowOff>
    </xdr:to>
    <xdr:sp macro="" textlink="">
      <xdr:nvSpPr>
        <xdr:cNvPr id="76" name="円/楕円 75">
          <a:extLst>
            <a:ext uri="{FF2B5EF4-FFF2-40B4-BE49-F238E27FC236}">
              <a16:creationId xmlns:a16="http://schemas.microsoft.com/office/drawing/2014/main" id="{00000000-0008-0000-0500-00004C000000}"/>
            </a:ext>
          </a:extLst>
        </xdr:cNvPr>
        <xdr:cNvSpPr/>
      </xdr:nvSpPr>
      <xdr:spPr bwMode="auto">
        <a:xfrm>
          <a:off x="3556000" y="321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168902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210,293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98150</xdr:rowOff>
    </xdr:from>
    <xdr:to>
      <xdr:col>2</xdr:col>
      <xdr:colOff>692150</xdr:colOff>
      <xdr:row>19</xdr:row>
      <xdr:rowOff>28300</xdr:rowOff>
    </xdr:to>
    <xdr:sp macro="" textlink="">
      <xdr:nvSpPr>
        <xdr:cNvPr id="78" name="円/楕円 77">
          <a:extLst>
            <a:ext uri="{FF2B5EF4-FFF2-40B4-BE49-F238E27FC236}">
              <a16:creationId xmlns:a16="http://schemas.microsoft.com/office/drawing/2014/main" id="{00000000-0008-0000-0500-00004E000000}"/>
            </a:ext>
          </a:extLst>
        </xdr:cNvPr>
        <xdr:cNvSpPr/>
      </xdr:nvSpPr>
      <xdr:spPr bwMode="auto">
        <a:xfrm>
          <a:off x="2857500" y="3231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13077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1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200,724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60043</xdr:rowOff>
    </xdr:from>
    <xdr:to>
      <xdr:col>4</xdr:col>
      <xdr:colOff>1117600</xdr:colOff>
      <xdr:row>35</xdr:row>
      <xdr:rowOff>83982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70393"/>
          <a:ext cx="647700" cy="23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142506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2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63357</xdr:rowOff>
    </xdr:from>
    <xdr:to>
      <xdr:col>4</xdr:col>
      <xdr:colOff>469900</xdr:colOff>
      <xdr:row>35</xdr:row>
      <xdr:rowOff>83982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673707"/>
          <a:ext cx="698500" cy="20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63357</xdr:rowOff>
    </xdr:from>
    <xdr:to>
      <xdr:col>3</xdr:col>
      <xdr:colOff>904875</xdr:colOff>
      <xdr:row>35</xdr:row>
      <xdr:rowOff>91105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73707"/>
          <a:ext cx="698500" cy="27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91105</xdr:rowOff>
    </xdr:from>
    <xdr:to>
      <xdr:col>3</xdr:col>
      <xdr:colOff>206375</xdr:colOff>
      <xdr:row>35</xdr:row>
      <xdr:rowOff>98196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01455"/>
          <a:ext cx="698500" cy="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9243</xdr:rowOff>
    </xdr:from>
    <xdr:to>
      <xdr:col>5</xdr:col>
      <xdr:colOff>34925</xdr:colOff>
      <xdr:row>35</xdr:row>
      <xdr:rowOff>110843</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61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197220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6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77,145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33182</xdr:rowOff>
    </xdr:from>
    <xdr:to>
      <xdr:col>4</xdr:col>
      <xdr:colOff>520700</xdr:colOff>
      <xdr:row>35</xdr:row>
      <xdr:rowOff>134782</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643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144959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1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71,909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12557</xdr:rowOff>
    </xdr:from>
    <xdr:to>
      <xdr:col>3</xdr:col>
      <xdr:colOff>955675</xdr:colOff>
      <xdr:row>35</xdr:row>
      <xdr:rowOff>114157</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62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124335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9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40305</xdr:rowOff>
    </xdr:from>
    <xdr:to>
      <xdr:col>3</xdr:col>
      <xdr:colOff>257175</xdr:colOff>
      <xdr:row>35</xdr:row>
      <xdr:rowOff>141905</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650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152082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1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47396</xdr:rowOff>
    </xdr:from>
    <xdr:to>
      <xdr:col>2</xdr:col>
      <xdr:colOff>692150</xdr:colOff>
      <xdr:row>35</xdr:row>
      <xdr:rowOff>148996</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6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159173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2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3,042
2,956
267.91
7,688,440
7,565,152
63,248
2,527,666
5,602,108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105065</xdr:rowOff>
    </xdr:from>
    <xdr:to>
      <xdr:col>6</xdr:col>
      <xdr:colOff>511175</xdr:colOff>
      <xdr:row>37</xdr:row>
      <xdr:rowOff>119799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48715"/>
          <a:ext cx="838200" cy="1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a:extLst>
            <a:ext uri="{FF2B5EF4-FFF2-40B4-BE49-F238E27FC236}">
              <a16:creationId xmlns:a16="http://schemas.microsoft.com/office/drawing/2014/main" id="{00000000-0008-0000-0600-000040000000}"/>
            </a:ext>
          </a:extLst>
        </xdr:cNvPr>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117960</xdr:rowOff>
    </xdr:from>
    <xdr:to>
      <xdr:col>5</xdr:col>
      <xdr:colOff>358775</xdr:colOff>
      <xdr:row>37</xdr:row>
      <xdr:rowOff>119799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461610"/>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117960</xdr:rowOff>
    </xdr:from>
    <xdr:to>
      <xdr:col>4</xdr:col>
      <xdr:colOff>155575</xdr:colOff>
      <xdr:row>37</xdr:row>
      <xdr:rowOff>149729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61610"/>
          <a:ext cx="889000" cy="3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149729</xdr:rowOff>
    </xdr:from>
    <xdr:to>
      <xdr:col>2</xdr:col>
      <xdr:colOff>638175</xdr:colOff>
      <xdr:row>37</xdr:row>
      <xdr:rowOff>168615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93379"/>
          <a:ext cx="889000" cy="1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a:extLst>
            <a:ext uri="{FF2B5EF4-FFF2-40B4-BE49-F238E27FC236}">
              <a16:creationId xmlns:a16="http://schemas.microsoft.com/office/drawing/2014/main" id="{00000000-0008-0000-0600-000048000000}"/>
            </a:ext>
          </a:extLst>
        </xdr:cNvPr>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a:extLst>
            <a:ext uri="{FF2B5EF4-FFF2-40B4-BE49-F238E27FC236}">
              <a16:creationId xmlns:a16="http://schemas.microsoft.com/office/drawing/2014/main" id="{00000000-0008-0000-0600-00004A000000}"/>
            </a:ext>
          </a:extLst>
        </xdr:cNvPr>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54265</xdr:rowOff>
    </xdr:from>
    <xdr:to>
      <xdr:col>6</xdr:col>
      <xdr:colOff>561975</xdr:colOff>
      <xdr:row>37</xdr:row>
      <xdr:rowOff>155865</xdr:rowOff>
    </xdr:to>
    <xdr:sp macro="" textlink="">
      <xdr:nvSpPr>
        <xdr:cNvPr id="81" name="円/楕円 80">
          <a:extLst>
            <a:ext uri="{FF2B5EF4-FFF2-40B4-BE49-F238E27FC236}">
              <a16:creationId xmlns:a16="http://schemas.microsoft.com/office/drawing/2014/main" id="{00000000-0008-0000-0600-000051000000}"/>
            </a:ext>
          </a:extLst>
        </xdr:cNvPr>
        <xdr:cNvSpPr/>
      </xdr:nvSpPr>
      <xdr:spPr>
        <a:xfrm>
          <a:off x="4584700" y="639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32692</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7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206,211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68999</xdr:rowOff>
    </xdr:from>
    <xdr:to>
      <xdr:col>5</xdr:col>
      <xdr:colOff>409575</xdr:colOff>
      <xdr:row>37</xdr:row>
      <xdr:rowOff>170599</xdr:rowOff>
    </xdr:to>
    <xdr:sp macro="" textlink="">
      <xdr:nvSpPr>
        <xdr:cNvPr id="83" name="円/楕円 82">
          <a:extLst>
            <a:ext uri="{FF2B5EF4-FFF2-40B4-BE49-F238E27FC236}">
              <a16:creationId xmlns:a16="http://schemas.microsoft.com/office/drawing/2014/main" id="{00000000-0008-0000-0600-000053000000}"/>
            </a:ext>
          </a:extLst>
        </xdr:cNvPr>
        <xdr:cNvSpPr/>
      </xdr:nvSpPr>
      <xdr:spPr>
        <a:xfrm>
          <a:off x="3746500" y="641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161726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4" y="650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197,188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67160</xdr:rowOff>
    </xdr:from>
    <xdr:to>
      <xdr:col>4</xdr:col>
      <xdr:colOff>206375</xdr:colOff>
      <xdr:row>37</xdr:row>
      <xdr:rowOff>168760</xdr:rowOff>
    </xdr:to>
    <xdr:sp macro="" textlink="">
      <xdr:nvSpPr>
        <xdr:cNvPr id="85" name="円/楕円 84">
          <a:extLst>
            <a:ext uri="{FF2B5EF4-FFF2-40B4-BE49-F238E27FC236}">
              <a16:creationId xmlns:a16="http://schemas.microsoft.com/office/drawing/2014/main" id="{00000000-0008-0000-0600-000055000000}"/>
            </a:ext>
          </a:extLst>
        </xdr:cNvPr>
        <xdr:cNvSpPr/>
      </xdr:nvSpPr>
      <xdr:spPr>
        <a:xfrm>
          <a:off x="2857500" y="641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159887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4" y="650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198,314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98929</xdr:rowOff>
    </xdr:from>
    <xdr:to>
      <xdr:col>3</xdr:col>
      <xdr:colOff>3175</xdr:colOff>
      <xdr:row>38</xdr:row>
      <xdr:rowOff>29079</xdr:rowOff>
    </xdr:to>
    <xdr:sp macro="" textlink="">
      <xdr:nvSpPr>
        <xdr:cNvPr id="87" name="円/楕円 86">
          <a:extLst>
            <a:ext uri="{FF2B5EF4-FFF2-40B4-BE49-F238E27FC236}">
              <a16:creationId xmlns:a16="http://schemas.microsoft.com/office/drawing/2014/main" id="{00000000-0008-0000-0600-000057000000}"/>
            </a:ext>
          </a:extLst>
        </xdr:cNvPr>
        <xdr:cNvSpPr/>
      </xdr:nvSpPr>
      <xdr:spPr>
        <a:xfrm>
          <a:off x="1968500" y="644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20206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178,858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117815</xdr:rowOff>
    </xdr:from>
    <xdr:to>
      <xdr:col>1</xdr:col>
      <xdr:colOff>485775</xdr:colOff>
      <xdr:row>38</xdr:row>
      <xdr:rowOff>47965</xdr:rowOff>
    </xdr:to>
    <xdr:sp macro="" textlink="">
      <xdr:nvSpPr>
        <xdr:cNvPr id="89" name="円/楕円 88">
          <a:extLst>
            <a:ext uri="{FF2B5EF4-FFF2-40B4-BE49-F238E27FC236}">
              <a16:creationId xmlns:a16="http://schemas.microsoft.com/office/drawing/2014/main" id="{00000000-0008-0000-0600-000059000000}"/>
            </a:ext>
          </a:extLst>
        </xdr:cNvPr>
        <xdr:cNvSpPr/>
      </xdr:nvSpPr>
      <xdr:spPr>
        <a:xfrm>
          <a:off x="1079500" y="64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39092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4" y="655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149614</xdr:rowOff>
    </xdr:from>
    <xdr:to>
      <xdr:col>6</xdr:col>
      <xdr:colOff>511175</xdr:colOff>
      <xdr:row>57</xdr:row>
      <xdr:rowOff>24539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579364"/>
          <a:ext cx="838200" cy="21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a:extLst>
            <a:ext uri="{FF2B5EF4-FFF2-40B4-BE49-F238E27FC236}">
              <a16:creationId xmlns:a16="http://schemas.microsoft.com/office/drawing/2014/main" id="{00000000-0008-0000-0600-000075000000}"/>
            </a:ext>
          </a:extLst>
        </xdr:cNvPr>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24539</xdr:rowOff>
    </xdr:from>
    <xdr:to>
      <xdr:col>5</xdr:col>
      <xdr:colOff>358775</xdr:colOff>
      <xdr:row>57</xdr:row>
      <xdr:rowOff>103326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97189"/>
          <a:ext cx="889000" cy="7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a:extLst>
            <a:ext uri="{FF2B5EF4-FFF2-40B4-BE49-F238E27FC236}">
              <a16:creationId xmlns:a16="http://schemas.microsoft.com/office/drawing/2014/main" id="{00000000-0008-0000-0600-000077000000}"/>
            </a:ext>
          </a:extLst>
        </xdr:cNvPr>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103326</xdr:rowOff>
    </xdr:from>
    <xdr:to>
      <xdr:col>4</xdr:col>
      <xdr:colOff>155575</xdr:colOff>
      <xdr:row>57</xdr:row>
      <xdr:rowOff>112821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75976"/>
          <a:ext cx="889000" cy="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112821</xdr:rowOff>
    </xdr:from>
    <xdr:to>
      <xdr:col>2</xdr:col>
      <xdr:colOff>638175</xdr:colOff>
      <xdr:row>57</xdr:row>
      <xdr:rowOff>114967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85471"/>
          <a:ext cx="88900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98814</xdr:rowOff>
    </xdr:from>
    <xdr:to>
      <xdr:col>6</xdr:col>
      <xdr:colOff>561975</xdr:colOff>
      <xdr:row>56</xdr:row>
      <xdr:rowOff>28964</xdr:rowOff>
    </xdr:to>
    <xdr:sp macro="" textlink="">
      <xdr:nvSpPr>
        <xdr:cNvPr id="134" name="円/楕円 133">
          <a:extLst>
            <a:ext uri="{FF2B5EF4-FFF2-40B4-BE49-F238E27FC236}">
              <a16:creationId xmlns:a16="http://schemas.microsoft.com/office/drawing/2014/main" id="{00000000-0008-0000-0600-000086000000}"/>
            </a:ext>
          </a:extLst>
        </xdr:cNvPr>
        <xdr:cNvSpPr/>
      </xdr:nvSpPr>
      <xdr:spPr>
        <a:xfrm>
          <a:off x="4584700" y="95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121691</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37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682,652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145189</xdr:rowOff>
    </xdr:from>
    <xdr:to>
      <xdr:col>5</xdr:col>
      <xdr:colOff>409575</xdr:colOff>
      <xdr:row>57</xdr:row>
      <xdr:rowOff>75339</xdr:rowOff>
    </xdr:to>
    <xdr:sp macro="" textlink="">
      <xdr:nvSpPr>
        <xdr:cNvPr id="136" name="円/楕円 135">
          <a:extLst>
            <a:ext uri="{FF2B5EF4-FFF2-40B4-BE49-F238E27FC236}">
              <a16:creationId xmlns:a16="http://schemas.microsoft.com/office/drawing/2014/main" id="{00000000-0008-0000-0600-000088000000}"/>
            </a:ext>
          </a:extLst>
        </xdr:cNvPr>
        <xdr:cNvSpPr/>
      </xdr:nvSpPr>
      <xdr:spPr>
        <a:xfrm>
          <a:off x="3746500" y="974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91866</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4" y="952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52526</xdr:rowOff>
    </xdr:from>
    <xdr:to>
      <xdr:col>4</xdr:col>
      <xdr:colOff>206375</xdr:colOff>
      <xdr:row>57</xdr:row>
      <xdr:rowOff>154126</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2857500" y="9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145253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4" y="991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62021</xdr:rowOff>
    </xdr:from>
    <xdr:to>
      <xdr:col>3</xdr:col>
      <xdr:colOff>3175</xdr:colOff>
      <xdr:row>57</xdr:row>
      <xdr:rowOff>163621</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1968500" y="983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154748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4" y="992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64167</xdr:rowOff>
    </xdr:from>
    <xdr:to>
      <xdr:col>1</xdr:col>
      <xdr:colOff>485775</xdr:colOff>
      <xdr:row>57</xdr:row>
      <xdr:rowOff>165767</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1079500" y="98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156894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4" y="992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34996</xdr:rowOff>
    </xdr:from>
    <xdr:to>
      <xdr:col>6</xdr:col>
      <xdr:colOff>511175</xdr:colOff>
      <xdr:row>76</xdr:row>
      <xdr:rowOff>149397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065196"/>
          <a:ext cx="838200" cy="1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a:extLst>
            <a:ext uri="{FF2B5EF4-FFF2-40B4-BE49-F238E27FC236}">
              <a16:creationId xmlns:a16="http://schemas.microsoft.com/office/drawing/2014/main" id="{00000000-0008-0000-0600-0000AC000000}"/>
            </a:ext>
          </a:extLst>
        </xdr:cNvPr>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150413</xdr:rowOff>
    </xdr:from>
    <xdr:to>
      <xdr:col>5</xdr:col>
      <xdr:colOff>358775</xdr:colOff>
      <xdr:row>76</xdr:row>
      <xdr:rowOff>149397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009163"/>
          <a:ext cx="889000" cy="1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a:extLst>
            <a:ext uri="{FF2B5EF4-FFF2-40B4-BE49-F238E27FC236}">
              <a16:creationId xmlns:a16="http://schemas.microsoft.com/office/drawing/2014/main" id="{00000000-0008-0000-0600-0000AE000000}"/>
            </a:ext>
          </a:extLst>
        </xdr:cNvPr>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150413</xdr:rowOff>
    </xdr:from>
    <xdr:to>
      <xdr:col>4</xdr:col>
      <xdr:colOff>155575</xdr:colOff>
      <xdr:row>76</xdr:row>
      <xdr:rowOff>87931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009163"/>
          <a:ext cx="889000" cy="10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94877</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87931</xdr:rowOff>
    </xdr:from>
    <xdr:to>
      <xdr:col>2</xdr:col>
      <xdr:colOff>638175</xdr:colOff>
      <xdr:row>76</xdr:row>
      <xdr:rowOff>100564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118131"/>
          <a:ext cx="889000" cy="1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155646</xdr:rowOff>
    </xdr:from>
    <xdr:to>
      <xdr:col>6</xdr:col>
      <xdr:colOff>561975</xdr:colOff>
      <xdr:row>76</xdr:row>
      <xdr:rowOff>85796</xdr:rowOff>
    </xdr:to>
    <xdr:sp macro="" textlink="">
      <xdr:nvSpPr>
        <xdr:cNvPr id="189" name="円/楕円 188">
          <a:extLst>
            <a:ext uri="{FF2B5EF4-FFF2-40B4-BE49-F238E27FC236}">
              <a16:creationId xmlns:a16="http://schemas.microsoft.com/office/drawing/2014/main" id="{00000000-0008-0000-0600-0000BD000000}"/>
            </a:ext>
          </a:extLst>
        </xdr:cNvPr>
        <xdr:cNvSpPr/>
      </xdr:nvSpPr>
      <xdr:spPr>
        <a:xfrm>
          <a:off x="4584700" y="130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7073</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86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97,901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98597</xdr:rowOff>
    </xdr:from>
    <xdr:to>
      <xdr:col>5</xdr:col>
      <xdr:colOff>409575</xdr:colOff>
      <xdr:row>77</xdr:row>
      <xdr:rowOff>28747</xdr:rowOff>
    </xdr:to>
    <xdr:sp macro="" textlink="">
      <xdr:nvSpPr>
        <xdr:cNvPr id="191" name="円/楕円 190">
          <a:extLst>
            <a:ext uri="{FF2B5EF4-FFF2-40B4-BE49-F238E27FC236}">
              <a16:creationId xmlns:a16="http://schemas.microsoft.com/office/drawing/2014/main" id="{00000000-0008-0000-0600-0000BF000000}"/>
            </a:ext>
          </a:extLst>
        </xdr:cNvPr>
        <xdr:cNvSpPr/>
      </xdr:nvSpPr>
      <xdr:spPr>
        <a:xfrm>
          <a:off x="3746500" y="131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45274</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90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72,879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99613</xdr:rowOff>
    </xdr:from>
    <xdr:to>
      <xdr:col>4</xdr:col>
      <xdr:colOff>206375</xdr:colOff>
      <xdr:row>76</xdr:row>
      <xdr:rowOff>29763</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2857500" y="129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46290</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08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110,157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37131</xdr:rowOff>
    </xdr:from>
    <xdr:to>
      <xdr:col>3</xdr:col>
      <xdr:colOff>3175</xdr:colOff>
      <xdr:row>76</xdr:row>
      <xdr:rowOff>138731</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1968500" y="1306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155258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84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86,323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49764</xdr:rowOff>
    </xdr:from>
    <xdr:to>
      <xdr:col>1</xdr:col>
      <xdr:colOff>485775</xdr:colOff>
      <xdr:row>76</xdr:row>
      <xdr:rowOff>151364</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1079500" y="130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167891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85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107094</xdr:rowOff>
    </xdr:from>
    <xdr:to>
      <xdr:col>6</xdr:col>
      <xdr:colOff>511175</xdr:colOff>
      <xdr:row>97</xdr:row>
      <xdr:rowOff>107772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6737744"/>
          <a:ext cx="8382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a:extLst>
            <a:ext uri="{FF2B5EF4-FFF2-40B4-BE49-F238E27FC236}">
              <a16:creationId xmlns:a16="http://schemas.microsoft.com/office/drawing/2014/main" id="{00000000-0008-0000-0600-0000E5000000}"/>
            </a:ext>
          </a:extLst>
        </xdr:cNvPr>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67287</xdr:rowOff>
    </xdr:from>
    <xdr:to>
      <xdr:col>5</xdr:col>
      <xdr:colOff>358775</xdr:colOff>
      <xdr:row>97</xdr:row>
      <xdr:rowOff>107094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697937"/>
          <a:ext cx="889000" cy="3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a:extLst>
            <a:ext uri="{FF2B5EF4-FFF2-40B4-BE49-F238E27FC236}">
              <a16:creationId xmlns:a16="http://schemas.microsoft.com/office/drawing/2014/main" id="{00000000-0008-0000-0600-0000E7000000}"/>
            </a:ext>
          </a:extLst>
        </xdr:cNvPr>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67287</xdr:rowOff>
    </xdr:from>
    <xdr:to>
      <xdr:col>4</xdr:col>
      <xdr:colOff>155575</xdr:colOff>
      <xdr:row>97</xdr:row>
      <xdr:rowOff>99932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697937"/>
          <a:ext cx="8890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a:extLst>
            <a:ext uri="{FF2B5EF4-FFF2-40B4-BE49-F238E27FC236}">
              <a16:creationId xmlns:a16="http://schemas.microsoft.com/office/drawing/2014/main" id="{00000000-0008-0000-0600-0000EA000000}"/>
            </a:ext>
          </a:extLst>
        </xdr:cNvPr>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99932</xdr:rowOff>
    </xdr:from>
    <xdr:to>
      <xdr:col>2</xdr:col>
      <xdr:colOff>638175</xdr:colOff>
      <xdr:row>97</xdr:row>
      <xdr:rowOff>105783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730582"/>
          <a:ext cx="889000" cy="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56972</xdr:rowOff>
    </xdr:from>
    <xdr:to>
      <xdr:col>6</xdr:col>
      <xdr:colOff>561975</xdr:colOff>
      <xdr:row>97</xdr:row>
      <xdr:rowOff>158572</xdr:rowOff>
    </xdr:to>
    <xdr:sp macro="" textlink="">
      <xdr:nvSpPr>
        <xdr:cNvPr id="246" name="円/楕円 245">
          <a:extLst>
            <a:ext uri="{FF2B5EF4-FFF2-40B4-BE49-F238E27FC236}">
              <a16:creationId xmlns:a16="http://schemas.microsoft.com/office/drawing/2014/main" id="{00000000-0008-0000-0600-0000F6000000}"/>
            </a:ext>
          </a:extLst>
        </xdr:cNvPr>
        <xdr:cNvSpPr/>
      </xdr:nvSpPr>
      <xdr:spPr>
        <a:xfrm>
          <a:off x="4584700" y="166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143349</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6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56294</xdr:rowOff>
    </xdr:from>
    <xdr:to>
      <xdr:col>5</xdr:col>
      <xdr:colOff>409575</xdr:colOff>
      <xdr:row>97</xdr:row>
      <xdr:rowOff>157894</xdr:rowOff>
    </xdr:to>
    <xdr:sp macro="" textlink="">
      <xdr:nvSpPr>
        <xdr:cNvPr id="248" name="円/楕円 247">
          <a:extLst>
            <a:ext uri="{FF2B5EF4-FFF2-40B4-BE49-F238E27FC236}">
              <a16:creationId xmlns:a16="http://schemas.microsoft.com/office/drawing/2014/main" id="{00000000-0008-0000-0600-0000F8000000}"/>
            </a:ext>
          </a:extLst>
        </xdr:cNvPr>
        <xdr:cNvSpPr/>
      </xdr:nvSpPr>
      <xdr:spPr>
        <a:xfrm>
          <a:off x="3746500" y="166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149021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7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16487</xdr:rowOff>
    </xdr:from>
    <xdr:to>
      <xdr:col>4</xdr:col>
      <xdr:colOff>206375</xdr:colOff>
      <xdr:row>97</xdr:row>
      <xdr:rowOff>118087</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2857500" y="166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109214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73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49132</xdr:rowOff>
    </xdr:from>
    <xdr:to>
      <xdr:col>3</xdr:col>
      <xdr:colOff>3175</xdr:colOff>
      <xdr:row>97</xdr:row>
      <xdr:rowOff>150732</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1968500" y="166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141859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77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54983</xdr:rowOff>
    </xdr:from>
    <xdr:to>
      <xdr:col>1</xdr:col>
      <xdr:colOff>485775</xdr:colOff>
      <xdr:row>97</xdr:row>
      <xdr:rowOff>156583</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1079500" y="166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147710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77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156979</xdr:rowOff>
    </xdr:from>
    <xdr:to>
      <xdr:col>15</xdr:col>
      <xdr:colOff>180975</xdr:colOff>
      <xdr:row>36</xdr:row>
      <xdr:rowOff>23702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57729"/>
          <a:ext cx="838200" cy="3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a:extLst>
            <a:ext uri="{FF2B5EF4-FFF2-40B4-BE49-F238E27FC236}">
              <a16:creationId xmlns:a16="http://schemas.microsoft.com/office/drawing/2014/main" id="{00000000-0008-0000-0600-000020010000}"/>
            </a:ext>
          </a:extLst>
        </xdr:cNvPr>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23702</xdr:rowOff>
    </xdr:from>
    <xdr:to>
      <xdr:col>14</xdr:col>
      <xdr:colOff>28575</xdr:colOff>
      <xdr:row>36</xdr:row>
      <xdr:rowOff>62649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95902"/>
          <a:ext cx="889000" cy="3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a:extLst>
            <a:ext uri="{FF2B5EF4-FFF2-40B4-BE49-F238E27FC236}">
              <a16:creationId xmlns:a16="http://schemas.microsoft.com/office/drawing/2014/main" id="{00000000-0008-0000-0600-000022010000}"/>
            </a:ext>
          </a:extLst>
        </xdr:cNvPr>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62649</xdr:rowOff>
    </xdr:from>
    <xdr:to>
      <xdr:col>12</xdr:col>
      <xdr:colOff>511175</xdr:colOff>
      <xdr:row>36</xdr:row>
      <xdr:rowOff>128005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34849"/>
          <a:ext cx="889000" cy="6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128005</xdr:rowOff>
    </xdr:from>
    <xdr:to>
      <xdr:col>11</xdr:col>
      <xdr:colOff>307975</xdr:colOff>
      <xdr:row>36</xdr:row>
      <xdr:rowOff>138488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00205"/>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106179</xdr:rowOff>
    </xdr:from>
    <xdr:to>
      <xdr:col>15</xdr:col>
      <xdr:colOff>231775</xdr:colOff>
      <xdr:row>36</xdr:row>
      <xdr:rowOff>36329</xdr:rowOff>
    </xdr:to>
    <xdr:sp macro="" textlink="">
      <xdr:nvSpPr>
        <xdr:cNvPr id="305" name="円/楕円 304">
          <a:extLst>
            <a:ext uri="{FF2B5EF4-FFF2-40B4-BE49-F238E27FC236}">
              <a16:creationId xmlns:a16="http://schemas.microsoft.com/office/drawing/2014/main" id="{00000000-0008-0000-0600-000031010000}"/>
            </a:ext>
          </a:extLst>
        </xdr:cNvPr>
        <xdr:cNvSpPr/>
      </xdr:nvSpPr>
      <xdr:spPr>
        <a:xfrm>
          <a:off x="10426700" y="610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129056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5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192,209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144352</xdr:rowOff>
    </xdr:from>
    <xdr:to>
      <xdr:col>14</xdr:col>
      <xdr:colOff>79375</xdr:colOff>
      <xdr:row>36</xdr:row>
      <xdr:rowOff>74502</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9588500" y="61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91029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4" y="59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180,520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11849</xdr:rowOff>
    </xdr:from>
    <xdr:to>
      <xdr:col>12</xdr:col>
      <xdr:colOff>561975</xdr:colOff>
      <xdr:row>36</xdr:row>
      <xdr:rowOff>113449</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8699500" y="61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129976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4" y="595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168,594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77205</xdr:rowOff>
    </xdr:from>
    <xdr:to>
      <xdr:col>11</xdr:col>
      <xdr:colOff>358775</xdr:colOff>
      <xdr:row>37</xdr:row>
      <xdr:rowOff>7355</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7810500" y="624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23882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4" y="602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148,581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87688</xdr:rowOff>
    </xdr:from>
    <xdr:to>
      <xdr:col>10</xdr:col>
      <xdr:colOff>155575</xdr:colOff>
      <xdr:row>37</xdr:row>
      <xdr:rowOff>17838</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6921500" y="6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34365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4" y="603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113826</xdr:rowOff>
    </xdr:from>
    <xdr:to>
      <xdr:col>15</xdr:col>
      <xdr:colOff>180975</xdr:colOff>
      <xdr:row>58</xdr:row>
      <xdr:rowOff>130570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57926"/>
          <a:ext cx="838200" cy="1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a:extLst>
            <a:ext uri="{FF2B5EF4-FFF2-40B4-BE49-F238E27FC236}">
              <a16:creationId xmlns:a16="http://schemas.microsoft.com/office/drawing/2014/main" id="{00000000-0008-0000-0600-000059010000}"/>
            </a:ext>
          </a:extLst>
        </xdr:cNvPr>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113826</xdr:rowOff>
    </xdr:from>
    <xdr:to>
      <xdr:col>14</xdr:col>
      <xdr:colOff>28575</xdr:colOff>
      <xdr:row>58</xdr:row>
      <xdr:rowOff>135589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57926"/>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135589</xdr:rowOff>
    </xdr:from>
    <xdr:to>
      <xdr:col>12</xdr:col>
      <xdr:colOff>511175</xdr:colOff>
      <xdr:row>58</xdr:row>
      <xdr:rowOff>149623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79689"/>
          <a:ext cx="889000" cy="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137710</xdr:rowOff>
    </xdr:from>
    <xdr:to>
      <xdr:col>11</xdr:col>
      <xdr:colOff>307975</xdr:colOff>
      <xdr:row>58</xdr:row>
      <xdr:rowOff>149623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81810"/>
          <a:ext cx="889000" cy="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79770</xdr:rowOff>
    </xdr:from>
    <xdr:to>
      <xdr:col>15</xdr:col>
      <xdr:colOff>231775</xdr:colOff>
      <xdr:row>59</xdr:row>
      <xdr:rowOff>9920</xdr:rowOff>
    </xdr:to>
    <xdr:sp macro="" textlink="">
      <xdr:nvSpPr>
        <xdr:cNvPr id="362" name="円/楕円 361">
          <a:extLst>
            <a:ext uri="{FF2B5EF4-FFF2-40B4-BE49-F238E27FC236}">
              <a16:creationId xmlns:a16="http://schemas.microsoft.com/office/drawing/2014/main" id="{00000000-0008-0000-0600-00006A010000}"/>
            </a:ext>
          </a:extLst>
        </xdr:cNvPr>
        <xdr:cNvSpPr/>
      </xdr:nvSpPr>
      <xdr:spPr>
        <a:xfrm>
          <a:off x="10426700" y="100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223,964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63026</xdr:rowOff>
    </xdr:from>
    <xdr:to>
      <xdr:col>14</xdr:col>
      <xdr:colOff>79375</xdr:colOff>
      <xdr:row>58</xdr:row>
      <xdr:rowOff>164626</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9588500" y="100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155753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4"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84789</xdr:rowOff>
    </xdr:from>
    <xdr:to>
      <xdr:col>12</xdr:col>
      <xdr:colOff>561975</xdr:colOff>
      <xdr:row>59</xdr:row>
      <xdr:rowOff>14939</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8699500" y="100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6066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4" y="1012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98823</xdr:rowOff>
    </xdr:from>
    <xdr:to>
      <xdr:col>11</xdr:col>
      <xdr:colOff>358775</xdr:colOff>
      <xdr:row>59</xdr:row>
      <xdr:rowOff>28973</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7810500" y="100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20100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4" y="101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86910</xdr:rowOff>
    </xdr:from>
    <xdr:to>
      <xdr:col>10</xdr:col>
      <xdr:colOff>155575</xdr:colOff>
      <xdr:row>59</xdr:row>
      <xdr:rowOff>17060</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6921500" y="1003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33587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4" y="980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59232</xdr:rowOff>
    </xdr:from>
    <xdr:to>
      <xdr:col>15</xdr:col>
      <xdr:colOff>180975</xdr:colOff>
      <xdr:row>78</xdr:row>
      <xdr:rowOff>106166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32332"/>
          <a:ext cx="838200" cy="4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a:extLst>
            <a:ext uri="{FF2B5EF4-FFF2-40B4-BE49-F238E27FC236}">
              <a16:creationId xmlns:a16="http://schemas.microsoft.com/office/drawing/2014/main" id="{00000000-0008-0000-0600-000090010000}"/>
            </a:ext>
          </a:extLst>
        </xdr:cNvPr>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59232</xdr:rowOff>
    </xdr:from>
    <xdr:to>
      <xdr:col>14</xdr:col>
      <xdr:colOff>28575</xdr:colOff>
      <xdr:row>78</xdr:row>
      <xdr:rowOff>113991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32332"/>
          <a:ext cx="889000" cy="5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a:extLst>
            <a:ext uri="{FF2B5EF4-FFF2-40B4-BE49-F238E27FC236}">
              <a16:creationId xmlns:a16="http://schemas.microsoft.com/office/drawing/2014/main" id="{00000000-0008-0000-0600-000092010000}"/>
            </a:ext>
          </a:extLst>
        </xdr:cNvPr>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125249</xdr:rowOff>
    </xdr:from>
    <xdr:ext cx="599010"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39794"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55366</xdr:rowOff>
    </xdr:from>
    <xdr:to>
      <xdr:col>15</xdr:col>
      <xdr:colOff>231775</xdr:colOff>
      <xdr:row>78</xdr:row>
      <xdr:rowOff>156966</xdr:rowOff>
    </xdr:to>
    <xdr:sp macro="" textlink="">
      <xdr:nvSpPr>
        <xdr:cNvPr id="411" name="円/楕円 410">
          <a:extLst>
            <a:ext uri="{FF2B5EF4-FFF2-40B4-BE49-F238E27FC236}">
              <a16:creationId xmlns:a16="http://schemas.microsoft.com/office/drawing/2014/main" id="{00000000-0008-0000-0600-00009B010000}"/>
            </a:ext>
          </a:extLst>
        </xdr:cNvPr>
        <xdr:cNvSpPr/>
      </xdr:nvSpPr>
      <xdr:spPr>
        <a:xfrm>
          <a:off x="10426700" y="134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12598</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3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8432</xdr:rowOff>
    </xdr:from>
    <xdr:to>
      <xdr:col>14</xdr:col>
      <xdr:colOff>79375</xdr:colOff>
      <xdr:row>78</xdr:row>
      <xdr:rowOff>110032</xdr:rowOff>
    </xdr:to>
    <xdr:sp macro="" textlink="">
      <xdr:nvSpPr>
        <xdr:cNvPr id="413" name="円/楕円 412">
          <a:extLst>
            <a:ext uri="{FF2B5EF4-FFF2-40B4-BE49-F238E27FC236}">
              <a16:creationId xmlns:a16="http://schemas.microsoft.com/office/drawing/2014/main" id="{00000000-0008-0000-0600-00009D010000}"/>
            </a:ext>
          </a:extLst>
        </xdr:cNvPr>
        <xdr:cNvSpPr/>
      </xdr:nvSpPr>
      <xdr:spPr>
        <a:xfrm>
          <a:off x="9588500" y="13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126559</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4" y="1315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63191</xdr:rowOff>
    </xdr:from>
    <xdr:to>
      <xdr:col>12</xdr:col>
      <xdr:colOff>561975</xdr:colOff>
      <xdr:row>78</xdr:row>
      <xdr:rowOff>164791</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8699500" y="1343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155918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2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a:extLst>
            <a:ext uri="{FF2B5EF4-FFF2-40B4-BE49-F238E27FC236}">
              <a16:creationId xmlns:a16="http://schemas.microsoft.com/office/drawing/2014/main" id="{00000000-0008-0000-0600-0000A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a:extLst>
            <a:ext uri="{FF2B5EF4-FFF2-40B4-BE49-F238E27FC236}">
              <a16:creationId xmlns:a16="http://schemas.microsoft.com/office/drawing/2014/main" id="{00000000-0008-0000-0600-0000A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a:extLst>
            <a:ext uri="{FF2B5EF4-FFF2-40B4-BE49-F238E27FC236}">
              <a16:creationId xmlns:a16="http://schemas.microsoft.com/office/drawing/2014/main" id="{00000000-0008-0000-0600-0000B9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a:extLst>
            <a:ext uri="{FF2B5EF4-FFF2-40B4-BE49-F238E27FC236}">
              <a16:creationId xmlns:a16="http://schemas.microsoft.com/office/drawing/2014/main" id="{00000000-0008-0000-0600-0000BB010000}"/>
            </a:ext>
          </a:extLst>
        </xdr:cNvPr>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112948</xdr:rowOff>
    </xdr:from>
    <xdr:to>
      <xdr:col>15</xdr:col>
      <xdr:colOff>180975</xdr:colOff>
      <xdr:row>98</xdr:row>
      <xdr:rowOff>159400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9639300" y="16915048"/>
          <a:ext cx="8382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a:extLst>
            <a:ext uri="{FF2B5EF4-FFF2-40B4-BE49-F238E27FC236}">
              <a16:creationId xmlns:a16="http://schemas.microsoft.com/office/drawing/2014/main" id="{00000000-0008-0000-0600-0000BE010000}"/>
            </a:ext>
          </a:extLst>
        </xdr:cNvPr>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a:extLst>
            <a:ext uri="{FF2B5EF4-FFF2-40B4-BE49-F238E27FC236}">
              <a16:creationId xmlns:a16="http://schemas.microsoft.com/office/drawing/2014/main" id="{00000000-0008-0000-0600-0000BF010000}"/>
            </a:ext>
          </a:extLst>
        </xdr:cNvPr>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112117</xdr:rowOff>
    </xdr:from>
    <xdr:to>
      <xdr:col>14</xdr:col>
      <xdr:colOff>28575</xdr:colOff>
      <xdr:row>98</xdr:row>
      <xdr:rowOff>159400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8750300" y="16914217"/>
          <a:ext cx="889000" cy="4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62148</xdr:rowOff>
    </xdr:from>
    <xdr:to>
      <xdr:col>15</xdr:col>
      <xdr:colOff>231775</xdr:colOff>
      <xdr:row>98</xdr:row>
      <xdr:rowOff>163748</xdr:rowOff>
    </xdr:to>
    <xdr:sp macro="" textlink="">
      <xdr:nvSpPr>
        <xdr:cNvPr id="458" name="円/楕円 457">
          <a:extLst>
            <a:ext uri="{FF2B5EF4-FFF2-40B4-BE49-F238E27FC236}">
              <a16:creationId xmlns:a16="http://schemas.microsoft.com/office/drawing/2014/main" id="{00000000-0008-0000-0600-0000CA010000}"/>
            </a:ext>
          </a:extLst>
        </xdr:cNvPr>
        <xdr:cNvSpPr/>
      </xdr:nvSpPr>
      <xdr:spPr>
        <a:xfrm>
          <a:off x="10426700" y="1686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23234</xdr:rowOff>
    </xdr:from>
    <xdr:ext cx="599010" cy="259045"/>
    <xdr:sp macro="" textlink="">
      <xdr:nvSpPr>
        <xdr:cNvPr id="459" name="普通建設事業費 （ うち更新整備　）該当値テキスト">
          <a:extLst>
            <a:ext uri="{FF2B5EF4-FFF2-40B4-BE49-F238E27FC236}">
              <a16:creationId xmlns:a16="http://schemas.microsoft.com/office/drawing/2014/main" id="{00000000-0008-0000-0600-0000CB010000}"/>
            </a:ext>
          </a:extLst>
        </xdr:cNvPr>
        <xdr:cNvSpPr txBox="1"/>
      </xdr:nvSpPr>
      <xdr:spPr>
        <a:xfrm>
          <a:off x="10528300" y="1682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108600</xdr:rowOff>
    </xdr:from>
    <xdr:to>
      <xdr:col>14</xdr:col>
      <xdr:colOff>79375</xdr:colOff>
      <xdr:row>99</xdr:row>
      <xdr:rowOff>38750</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9588500" y="169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29877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700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74,148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61317</xdr:rowOff>
    </xdr:from>
    <xdr:to>
      <xdr:col>12</xdr:col>
      <xdr:colOff>561975</xdr:colOff>
      <xdr:row>98</xdr:row>
      <xdr:rowOff>162917</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8699500" y="168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7994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4" y="1663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a:extLst>
            <a:ext uri="{FF2B5EF4-FFF2-40B4-BE49-F238E27FC236}">
              <a16:creationId xmlns:a16="http://schemas.microsoft.com/office/drawing/2014/main" id="{00000000-0008-0000-0600-0000EA010000}"/>
            </a:ext>
          </a:extLst>
        </xdr:cNvPr>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a:extLst>
            <a:ext uri="{FF2B5EF4-FFF2-40B4-BE49-F238E27FC236}">
              <a16:creationId xmlns:a16="http://schemas.microsoft.com/office/drawing/2014/main" id="{00000000-0008-0000-0600-0000EC010000}"/>
            </a:ext>
          </a:extLst>
        </xdr:cNvPr>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52734</xdr:rowOff>
    </xdr:from>
    <xdr:to>
      <xdr:col>23</xdr:col>
      <xdr:colOff>517525</xdr:colOff>
      <xdr:row>38</xdr:row>
      <xdr:rowOff>29448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5481300" y="6396384"/>
          <a:ext cx="838200" cy="14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8686</xdr:rowOff>
    </xdr:from>
    <xdr:ext cx="534377" cy="259045"/>
    <xdr:sp macro="" textlink="">
      <xdr:nvSpPr>
        <xdr:cNvPr id="495" name="災害復旧事業費平均値テキスト">
          <a:extLst>
            <a:ext uri="{FF2B5EF4-FFF2-40B4-BE49-F238E27FC236}">
              <a16:creationId xmlns:a16="http://schemas.microsoft.com/office/drawing/2014/main" id="{00000000-0008-0000-0600-0000EF010000}"/>
            </a:ext>
          </a:extLst>
        </xdr:cNvPr>
        <xdr:cNvSpPr txBox="1"/>
      </xdr:nvSpPr>
      <xdr:spPr>
        <a:xfrm>
          <a:off x="16370300" y="669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52734</xdr:rowOff>
    </xdr:from>
    <xdr:to>
      <xdr:col>22</xdr:col>
      <xdr:colOff>365125</xdr:colOff>
      <xdr:row>39</xdr:row>
      <xdr:rowOff>28276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4592300" y="6396384"/>
          <a:ext cx="889000" cy="31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113248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5214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28276</xdr:rowOff>
    </xdr:from>
    <xdr:to>
      <xdr:col>21</xdr:col>
      <xdr:colOff>161925</xdr:colOff>
      <xdr:row>39</xdr:row>
      <xdr:rowOff>72720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3703300" y="6714826"/>
          <a:ext cx="889000" cy="4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117559</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325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72720</xdr:rowOff>
    </xdr:from>
    <xdr:to>
      <xdr:col>19</xdr:col>
      <xdr:colOff>644525</xdr:colOff>
      <xdr:row>39</xdr:row>
      <xdr:rowOff>91397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2814300" y="6759270"/>
          <a:ext cx="8890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115196</xdr:rowOff>
    </xdr:from>
    <xdr:ext cx="534377"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436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150098</xdr:rowOff>
    </xdr:from>
    <xdr:to>
      <xdr:col>23</xdr:col>
      <xdr:colOff>568325</xdr:colOff>
      <xdr:row>38</xdr:row>
      <xdr:rowOff>80248</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6268700" y="649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1525</xdr:rowOff>
    </xdr:from>
    <xdr:ext cx="599010" cy="259045"/>
    <xdr:sp macro="" textlink="">
      <xdr:nvSpPr>
        <xdr:cNvPr id="514" name="災害復旧事業費該当値テキスト">
          <a:extLst>
            <a:ext uri="{FF2B5EF4-FFF2-40B4-BE49-F238E27FC236}">
              <a16:creationId xmlns:a16="http://schemas.microsoft.com/office/drawing/2014/main" id="{00000000-0008-0000-0600-000002020000}"/>
            </a:ext>
          </a:extLst>
        </xdr:cNvPr>
        <xdr:cNvSpPr txBox="1"/>
      </xdr:nvSpPr>
      <xdr:spPr>
        <a:xfrm>
          <a:off x="16370300" y="634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147,521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1934</xdr:rowOff>
    </xdr:from>
    <xdr:to>
      <xdr:col>22</xdr:col>
      <xdr:colOff>415925</xdr:colOff>
      <xdr:row>37</xdr:row>
      <xdr:rowOff>103534</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5430500" y="63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120061</xdr:rowOff>
    </xdr:from>
    <xdr:ext cx="59901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181794" y="612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238,260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148926</xdr:rowOff>
    </xdr:from>
    <xdr:to>
      <xdr:col>21</xdr:col>
      <xdr:colOff>212725</xdr:colOff>
      <xdr:row>39</xdr:row>
      <xdr:rowOff>79076</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4541500" y="666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95602</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4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43,239</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21920</xdr:rowOff>
    </xdr:from>
    <xdr:to>
      <xdr:col>20</xdr:col>
      <xdr:colOff>9525</xdr:colOff>
      <xdr:row>39</xdr:row>
      <xdr:rowOff>123520</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3652500" y="67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140047</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36111" y="64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40597</xdr:rowOff>
    </xdr:from>
    <xdr:to>
      <xdr:col>18</xdr:col>
      <xdr:colOff>492125</xdr:colOff>
      <xdr:row>39</xdr:row>
      <xdr:rowOff>142197</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2763500" y="672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133324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7" y="681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45253</xdr:rowOff>
    </xdr:from>
    <xdr:to>
      <xdr:col>23</xdr:col>
      <xdr:colOff>517525</xdr:colOff>
      <xdr:row>77</xdr:row>
      <xdr:rowOff>53778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3246903"/>
          <a:ext cx="838200" cy="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39788</xdr:rowOff>
    </xdr:from>
    <xdr:to>
      <xdr:col>22</xdr:col>
      <xdr:colOff>365125</xdr:colOff>
      <xdr:row>77</xdr:row>
      <xdr:rowOff>53778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3241438"/>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39788</xdr:rowOff>
    </xdr:from>
    <xdr:to>
      <xdr:col>21</xdr:col>
      <xdr:colOff>161925</xdr:colOff>
      <xdr:row>77</xdr:row>
      <xdr:rowOff>59190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3703300" y="13241438"/>
          <a:ext cx="889000" cy="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59190</xdr:rowOff>
    </xdr:from>
    <xdr:to>
      <xdr:col>19</xdr:col>
      <xdr:colOff>644525</xdr:colOff>
      <xdr:row>77</xdr:row>
      <xdr:rowOff>77594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814300" y="13260840"/>
          <a:ext cx="889000" cy="1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165903</xdr:rowOff>
    </xdr:from>
    <xdr:to>
      <xdr:col>23</xdr:col>
      <xdr:colOff>568325</xdr:colOff>
      <xdr:row>77</xdr:row>
      <xdr:rowOff>96053</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6268700" y="131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17330</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04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242,842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2978</xdr:rowOff>
    </xdr:from>
    <xdr:to>
      <xdr:col>22</xdr:col>
      <xdr:colOff>415925</xdr:colOff>
      <xdr:row>77</xdr:row>
      <xdr:rowOff>104578</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5430500" y="132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121105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4" y="1297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237,621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160438</xdr:rowOff>
    </xdr:from>
    <xdr:to>
      <xdr:col>21</xdr:col>
      <xdr:colOff>212725</xdr:colOff>
      <xdr:row>77</xdr:row>
      <xdr:rowOff>90588</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4541500" y="131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107116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4" y="1296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8390</xdr:rowOff>
    </xdr:from>
    <xdr:to>
      <xdr:col>20</xdr:col>
      <xdr:colOff>9525</xdr:colOff>
      <xdr:row>77</xdr:row>
      <xdr:rowOff>109990</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3652500" y="1321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126517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4" y="1298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234,306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26794</xdr:rowOff>
    </xdr:from>
    <xdr:to>
      <xdr:col>18</xdr:col>
      <xdr:colOff>492125</xdr:colOff>
      <xdr:row>77</xdr:row>
      <xdr:rowOff>128394</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2763500" y="1322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144921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4" y="130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18721</xdr:rowOff>
    </xdr:from>
    <xdr:to>
      <xdr:col>23</xdr:col>
      <xdr:colOff>517525</xdr:colOff>
      <xdr:row>98</xdr:row>
      <xdr:rowOff>155897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306471"/>
          <a:ext cx="838200" cy="65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155897</xdr:rowOff>
    </xdr:from>
    <xdr:to>
      <xdr:col>22</xdr:col>
      <xdr:colOff>365125</xdr:colOff>
      <xdr:row>99</xdr:row>
      <xdr:rowOff>37511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957997"/>
          <a:ext cx="889000" cy="5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70879</xdr:rowOff>
    </xdr:from>
    <xdr:to>
      <xdr:col>21</xdr:col>
      <xdr:colOff>161925</xdr:colOff>
      <xdr:row>99</xdr:row>
      <xdr:rowOff>37511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6872979"/>
          <a:ext cx="889000" cy="13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70879</xdr:rowOff>
    </xdr:from>
    <xdr:to>
      <xdr:col>19</xdr:col>
      <xdr:colOff>644525</xdr:colOff>
      <xdr:row>98</xdr:row>
      <xdr:rowOff>132159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872979"/>
          <a:ext cx="889000" cy="6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139371</xdr:rowOff>
    </xdr:from>
    <xdr:to>
      <xdr:col>23</xdr:col>
      <xdr:colOff>568325</xdr:colOff>
      <xdr:row>95</xdr:row>
      <xdr:rowOff>69521</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6268700" y="162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162248</xdr:rowOff>
    </xdr:from>
    <xdr:ext cx="599010"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10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560,259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105097</xdr:rowOff>
    </xdr:from>
    <xdr:to>
      <xdr:col>22</xdr:col>
      <xdr:colOff>415925</xdr:colOff>
      <xdr:row>99</xdr:row>
      <xdr:rowOff>35247</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5430500" y="169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26374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158161</xdr:rowOff>
    </xdr:from>
    <xdr:to>
      <xdr:col>21</xdr:col>
      <xdr:colOff>212725</xdr:colOff>
      <xdr:row>99</xdr:row>
      <xdr:rowOff>88311</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4541500" y="169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79438</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7" y="1705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20079</xdr:rowOff>
    </xdr:from>
    <xdr:to>
      <xdr:col>20</xdr:col>
      <xdr:colOff>9525</xdr:colOff>
      <xdr:row>98</xdr:row>
      <xdr:rowOff>121679</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3652500" y="168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138206</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03794" y="1659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114,190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81359</xdr:rowOff>
    </xdr:from>
    <xdr:to>
      <xdr:col>18</xdr:col>
      <xdr:colOff>492125</xdr:colOff>
      <xdr:row>99</xdr:row>
      <xdr:rowOff>11509</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2763500" y="168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2636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a:extLst>
            <a:ext uri="{FF2B5EF4-FFF2-40B4-BE49-F238E27FC236}">
              <a16:creationId xmlns:a16="http://schemas.microsoft.com/office/drawing/2014/main" id="{00000000-0008-0000-0600-0000C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a:extLst>
            <a:ext uri="{FF2B5EF4-FFF2-40B4-BE49-F238E27FC236}">
              <a16:creationId xmlns:a16="http://schemas.microsoft.com/office/drawing/2014/main" id="{00000000-0008-0000-0600-0000D0020000}"/>
            </a:ext>
          </a:extLst>
        </xdr:cNvPr>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a:extLst>
            <a:ext uri="{FF2B5EF4-FFF2-40B4-BE49-F238E27FC236}">
              <a16:creationId xmlns:a16="http://schemas.microsoft.com/office/drawing/2014/main" id="{00000000-0008-0000-0600-0000D3020000}"/>
            </a:ext>
          </a:extLst>
        </xdr:cNvPr>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a:extLst>
            <a:ext uri="{FF2B5EF4-FFF2-40B4-BE49-F238E27FC236}">
              <a16:creationId xmlns:a16="http://schemas.microsoft.com/office/drawing/2014/main" id="{00000000-0008-0000-0600-0000E6020000}"/>
            </a:ext>
          </a:extLst>
        </xdr:cNvPr>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25663</xdr:rowOff>
    </xdr:from>
    <xdr:to>
      <xdr:col>32</xdr:col>
      <xdr:colOff>187325</xdr:colOff>
      <xdr:row>59</xdr:row>
      <xdr:rowOff>25967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10141213"/>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25967</xdr:rowOff>
    </xdr:from>
    <xdr:to>
      <xdr:col>31</xdr:col>
      <xdr:colOff>34925</xdr:colOff>
      <xdr:row>59</xdr:row>
      <xdr:rowOff>26044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1014151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26044</xdr:rowOff>
    </xdr:from>
    <xdr:to>
      <xdr:col>29</xdr:col>
      <xdr:colOff>517525</xdr:colOff>
      <xdr:row>59</xdr:row>
      <xdr:rowOff>26444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10141594"/>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26444</xdr:rowOff>
    </xdr:from>
    <xdr:to>
      <xdr:col>28</xdr:col>
      <xdr:colOff>314325</xdr:colOff>
      <xdr:row>59</xdr:row>
      <xdr:rowOff>26596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1014199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146313</xdr:rowOff>
    </xdr:from>
    <xdr:to>
      <xdr:col>32</xdr:col>
      <xdr:colOff>238125</xdr:colOff>
      <xdr:row>59</xdr:row>
      <xdr:rowOff>76463</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22110700" y="1009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1004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146617</xdr:rowOff>
    </xdr:from>
    <xdr:to>
      <xdr:col>31</xdr:col>
      <xdr:colOff>85725</xdr:colOff>
      <xdr:row>59</xdr:row>
      <xdr:rowOff>76767</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21272500" y="100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67894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7" y="1018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146694</xdr:rowOff>
    </xdr:from>
    <xdr:to>
      <xdr:col>29</xdr:col>
      <xdr:colOff>568325</xdr:colOff>
      <xdr:row>59</xdr:row>
      <xdr:rowOff>76844</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0383500" y="100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67971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7" y="101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147094</xdr:rowOff>
    </xdr:from>
    <xdr:to>
      <xdr:col>28</xdr:col>
      <xdr:colOff>365125</xdr:colOff>
      <xdr:row>59</xdr:row>
      <xdr:rowOff>77244</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19494500" y="1009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68371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7" y="1018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147246</xdr:rowOff>
    </xdr:from>
    <xdr:to>
      <xdr:col>27</xdr:col>
      <xdr:colOff>161925</xdr:colOff>
      <xdr:row>59</xdr:row>
      <xdr:rowOff>77396</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18605500" y="1009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68523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7" y="1018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101473</xdr:rowOff>
    </xdr:from>
    <xdr:to>
      <xdr:col>32</xdr:col>
      <xdr:colOff>187325</xdr:colOff>
      <xdr:row>77</xdr:row>
      <xdr:rowOff>125182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3303123"/>
          <a:ext cx="838200" cy="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120359</xdr:rowOff>
    </xdr:from>
    <xdr:to>
      <xdr:col>31</xdr:col>
      <xdr:colOff>34925</xdr:colOff>
      <xdr:row>77</xdr:row>
      <xdr:rowOff>125182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434300" y="13322009"/>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a:extLst>
            <a:ext uri="{FF2B5EF4-FFF2-40B4-BE49-F238E27FC236}">
              <a16:creationId xmlns:a16="http://schemas.microsoft.com/office/drawing/2014/main" id="{00000000-0008-0000-0600-000046030000}"/>
            </a:ext>
          </a:extLst>
        </xdr:cNvPr>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110718</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4"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120359</xdr:rowOff>
    </xdr:from>
    <xdr:to>
      <xdr:col>29</xdr:col>
      <xdr:colOff>517525</xdr:colOff>
      <xdr:row>77</xdr:row>
      <xdr:rowOff>137671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3322009"/>
          <a:ext cx="889000" cy="1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129178</xdr:rowOff>
    </xdr:from>
    <xdr:to>
      <xdr:col>28</xdr:col>
      <xdr:colOff>314325</xdr:colOff>
      <xdr:row>77</xdr:row>
      <xdr:rowOff>137671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656300" y="13330828"/>
          <a:ext cx="8890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50673</xdr:rowOff>
    </xdr:from>
    <xdr:to>
      <xdr:col>32</xdr:col>
      <xdr:colOff>238125</xdr:colOff>
      <xdr:row>77</xdr:row>
      <xdr:rowOff>152273</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2110700" y="132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137050</xdr:rowOff>
    </xdr:from>
    <xdr:ext cx="534377"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91,722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74382</xdr:rowOff>
    </xdr:from>
    <xdr:to>
      <xdr:col>31</xdr:col>
      <xdr:colOff>85725</xdr:colOff>
      <xdr:row>78</xdr:row>
      <xdr:rowOff>4532</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1272500" y="1327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167109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36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69559</xdr:rowOff>
    </xdr:from>
    <xdr:to>
      <xdr:col>29</xdr:col>
      <xdr:colOff>568325</xdr:colOff>
      <xdr:row>77</xdr:row>
      <xdr:rowOff>171159</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0383500" y="132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162286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36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83,461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86871</xdr:rowOff>
    </xdr:from>
    <xdr:to>
      <xdr:col>28</xdr:col>
      <xdr:colOff>365125</xdr:colOff>
      <xdr:row>78</xdr:row>
      <xdr:rowOff>17021</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9494500" y="132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8148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38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75,888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78378</xdr:rowOff>
    </xdr:from>
    <xdr:to>
      <xdr:col>27</xdr:col>
      <xdr:colOff>161925</xdr:colOff>
      <xdr:row>78</xdr:row>
      <xdr:rowOff>8528</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18605500" y="132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171105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37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〇</a:t>
          </a:r>
          <a:r>
            <a:rPr kumimoji="1" lang="ja-JP" altLang="ja-JP" sz="1400">
              <a:solidFill>
                <a:schemeClr val="dk1"/>
              </a:solidFill>
              <a:effectLst/>
              <a:latin typeface="+mn-lt"/>
              <a:ea typeface="+mn-ea"/>
              <a:cs typeface="+mn-cs"/>
            </a:rPr>
            <a:t>人口減少が進んでいるが、地域的・地形的な状況から住民が生活する集落は点在している</a:t>
          </a:r>
          <a:r>
            <a:rPr kumimoji="1" lang="ja-JP" altLang="en-US" sz="1400">
              <a:solidFill>
                <a:schemeClr val="dk1"/>
              </a:solidFill>
              <a:effectLst/>
              <a:latin typeface="+mn-lt"/>
              <a:ea typeface="+mn-ea"/>
              <a:cs typeface="+mn-cs"/>
            </a:rPr>
            <a:t>ため、</a:t>
          </a:r>
          <a:r>
            <a:rPr kumimoji="1" lang="ja-JP" altLang="ja-JP" sz="1400">
              <a:solidFill>
                <a:schemeClr val="dk1"/>
              </a:solidFill>
              <a:effectLst/>
              <a:latin typeface="+mn-lt"/>
              <a:ea typeface="+mn-ea"/>
              <a:cs typeface="+mn-cs"/>
            </a:rPr>
            <a:t>維持補修に関する経費や、建設事業を下支えする公債費</a:t>
          </a:r>
          <a:r>
            <a:rPr kumimoji="1" lang="ja-JP" altLang="en-US" sz="1400">
              <a:solidFill>
                <a:schemeClr val="dk1"/>
              </a:solidFill>
              <a:effectLst/>
              <a:latin typeface="+mn-lt"/>
              <a:ea typeface="+mn-ea"/>
              <a:cs typeface="+mn-cs"/>
            </a:rPr>
            <a:t>（過疎対策事業債等による）</a:t>
          </a:r>
          <a:r>
            <a:rPr kumimoji="1" lang="ja-JP" altLang="ja-JP" sz="1400">
              <a:solidFill>
                <a:schemeClr val="dk1"/>
              </a:solidFill>
              <a:effectLst/>
              <a:latin typeface="+mn-lt"/>
              <a:ea typeface="+mn-ea"/>
              <a:cs typeface="+mn-cs"/>
            </a:rPr>
            <a:t>の比率が高くなっている。</a:t>
          </a:r>
          <a:endParaRPr kumimoji="1" lang="en-US" altLang="ja-JP" sz="1400">
            <a:solidFill>
              <a:schemeClr val="dk1"/>
            </a:solidFill>
            <a:effectLst/>
            <a:latin typeface="+mn-lt"/>
            <a:ea typeface="+mn-ea"/>
            <a:cs typeface="+mn-cs"/>
          </a:endParaRPr>
        </a:p>
        <a:p>
          <a:r>
            <a:rPr lang="ja-JP" altLang="en-US" sz="1400">
              <a:effectLst/>
            </a:rPr>
            <a:t>〇災害復旧事業費は、神城断層地震による公共土木施設・農地・農林施設に係る災害復旧として平成</a:t>
          </a:r>
          <a:r>
            <a:rPr lang="en-US" altLang="ja-JP" sz="1400">
              <a:effectLst/>
            </a:rPr>
            <a:t>27</a:t>
          </a:r>
          <a:r>
            <a:rPr lang="ja-JP" altLang="en-US" sz="1400">
              <a:effectLst/>
            </a:rPr>
            <a:t>年度から継続して行っているため、増加傾向にある。</a:t>
          </a:r>
          <a:endParaRPr lang="ja-JP" altLang="ja-JP" sz="1400">
            <a:effectLst/>
          </a:endParaRPr>
        </a:p>
        <a:p>
          <a:r>
            <a:rPr kumimoji="1" lang="ja-JP" altLang="en-US" sz="1400">
              <a:solidFill>
                <a:schemeClr val="dk1"/>
              </a:solidFill>
              <a:effectLst/>
              <a:latin typeface="+mn-lt"/>
              <a:ea typeface="+mn-ea"/>
              <a:cs typeface="+mn-cs"/>
            </a:rPr>
            <a:t>〇</a:t>
          </a:r>
          <a:r>
            <a:rPr kumimoji="1" lang="ja-JP" altLang="ja-JP" sz="1400">
              <a:solidFill>
                <a:schemeClr val="dk1"/>
              </a:solidFill>
              <a:effectLst/>
              <a:latin typeface="+mn-lt"/>
              <a:ea typeface="+mn-ea"/>
              <a:cs typeface="+mn-cs"/>
            </a:rPr>
            <a:t>物件費</a:t>
          </a:r>
          <a:r>
            <a:rPr kumimoji="1" lang="ja-JP" altLang="en-US" sz="1400">
              <a:solidFill>
                <a:schemeClr val="dk1"/>
              </a:solidFill>
              <a:effectLst/>
              <a:latin typeface="+mn-lt"/>
              <a:ea typeface="+mn-ea"/>
              <a:cs typeface="+mn-cs"/>
            </a:rPr>
            <a:t>及び積立金</a:t>
          </a:r>
          <a:r>
            <a:rPr kumimoji="1" lang="ja-JP" altLang="ja-JP" sz="1400">
              <a:solidFill>
                <a:schemeClr val="dk1"/>
              </a:solidFill>
              <a:effectLst/>
              <a:latin typeface="+mn-lt"/>
              <a:ea typeface="+mn-ea"/>
              <a:cs typeface="+mn-cs"/>
            </a:rPr>
            <a:t>はふるさと応援寄付に対する返礼品購入費や地域おこし協力隊等の活動用物品等が増加している事から平均を上回っている。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29</a:t>
          </a:r>
          <a:r>
            <a:rPr kumimoji="1" lang="ja-JP" altLang="en-US"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7</a:t>
          </a:r>
          <a:r>
            <a:rPr kumimoji="1" lang="ja-JP" altLang="en-US" sz="1400">
              <a:solidFill>
                <a:schemeClr val="dk1"/>
              </a:solidFill>
              <a:effectLst/>
              <a:latin typeface="+mn-lt"/>
              <a:ea typeface="+mn-ea"/>
              <a:cs typeface="+mn-cs"/>
            </a:rPr>
            <a:t>月からふるさと応援寄付に係る返礼割合を</a:t>
          </a:r>
          <a:r>
            <a:rPr kumimoji="1" lang="en-US" altLang="ja-JP" sz="1400">
              <a:solidFill>
                <a:schemeClr val="dk1"/>
              </a:solidFill>
              <a:effectLst/>
              <a:latin typeface="+mn-lt"/>
              <a:ea typeface="+mn-ea"/>
              <a:cs typeface="+mn-cs"/>
            </a:rPr>
            <a:t>5</a:t>
          </a:r>
          <a:r>
            <a:rPr kumimoji="1" lang="ja-JP" altLang="en-US" sz="1400">
              <a:solidFill>
                <a:schemeClr val="dk1"/>
              </a:solidFill>
              <a:effectLst/>
              <a:latin typeface="+mn-lt"/>
              <a:ea typeface="+mn-ea"/>
              <a:cs typeface="+mn-cs"/>
            </a:rPr>
            <a:t>割から</a:t>
          </a:r>
          <a:r>
            <a:rPr kumimoji="1" lang="en-US" altLang="ja-JP" sz="1400">
              <a:solidFill>
                <a:schemeClr val="dk1"/>
              </a:solidFill>
              <a:effectLst/>
              <a:latin typeface="+mn-lt"/>
              <a:ea typeface="+mn-ea"/>
              <a:cs typeface="+mn-cs"/>
            </a:rPr>
            <a:t>3</a:t>
          </a:r>
          <a:r>
            <a:rPr kumimoji="1" lang="ja-JP" altLang="en-US" sz="1400">
              <a:solidFill>
                <a:schemeClr val="dk1"/>
              </a:solidFill>
              <a:effectLst/>
              <a:latin typeface="+mn-lt"/>
              <a:ea typeface="+mn-ea"/>
              <a:cs typeface="+mn-cs"/>
            </a:rPr>
            <a:t>割に減少させた。これに対する寄附金収入は減少しているが、平均より上回る状況は継続</a:t>
          </a:r>
          <a:r>
            <a:rPr kumimoji="1" lang="ja-JP" altLang="ja-JP" sz="1400">
              <a:solidFill>
                <a:schemeClr val="dk1"/>
              </a:solidFill>
              <a:effectLst/>
              <a:latin typeface="+mn-lt"/>
              <a:ea typeface="+mn-ea"/>
              <a:cs typeface="+mn-cs"/>
            </a:rPr>
            <a:t>する</a:t>
          </a:r>
          <a:r>
            <a:rPr kumimoji="1" lang="ja-JP" altLang="en-US" sz="1400">
              <a:solidFill>
                <a:schemeClr val="dk1"/>
              </a:solidFill>
              <a:effectLst/>
              <a:latin typeface="+mn-lt"/>
              <a:ea typeface="+mn-ea"/>
              <a:cs typeface="+mn-cs"/>
            </a:rPr>
            <a:t>見込</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3,042
2,956
267.91
7,688,440
7,565,152
63,248
2,527,666
5,602,108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16078</xdr:rowOff>
    </xdr:from>
    <xdr:to>
      <xdr:col>6</xdr:col>
      <xdr:colOff>511175</xdr:colOff>
      <xdr:row>38</xdr:row>
      <xdr:rowOff>29718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31178"/>
          <a:ext cx="8382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16078</xdr:rowOff>
    </xdr:from>
    <xdr:to>
      <xdr:col>5</xdr:col>
      <xdr:colOff>358775</xdr:colOff>
      <xdr:row>38</xdr:row>
      <xdr:rowOff>34493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31178"/>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34493</xdr:rowOff>
    </xdr:from>
    <xdr:to>
      <xdr:col>4</xdr:col>
      <xdr:colOff>155575</xdr:colOff>
      <xdr:row>38</xdr:row>
      <xdr:rowOff>54902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49593"/>
          <a:ext cx="8890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38189</xdr:rowOff>
    </xdr:from>
    <xdr:to>
      <xdr:col>2</xdr:col>
      <xdr:colOff>638175</xdr:colOff>
      <xdr:row>38</xdr:row>
      <xdr:rowOff>54902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53289"/>
          <a:ext cx="889000" cy="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150368</xdr:rowOff>
    </xdr:from>
    <xdr:to>
      <xdr:col>6</xdr:col>
      <xdr:colOff>561975</xdr:colOff>
      <xdr:row>38</xdr:row>
      <xdr:rowOff>80518</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4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65295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14,660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136728</xdr:rowOff>
    </xdr:from>
    <xdr:to>
      <xdr:col>5</xdr:col>
      <xdr:colOff>409575</xdr:colOff>
      <xdr:row>38</xdr:row>
      <xdr:rowOff>66878</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4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58005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155143</xdr:rowOff>
    </xdr:from>
    <xdr:to>
      <xdr:col>4</xdr:col>
      <xdr:colOff>206375</xdr:colOff>
      <xdr:row>38</xdr:row>
      <xdr:rowOff>85293</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4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76420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4102</xdr:rowOff>
    </xdr:from>
    <xdr:to>
      <xdr:col>3</xdr:col>
      <xdr:colOff>3175</xdr:colOff>
      <xdr:row>38</xdr:row>
      <xdr:rowOff>105702</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5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96829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61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158839</xdr:rowOff>
    </xdr:from>
    <xdr:to>
      <xdr:col>1</xdr:col>
      <xdr:colOff>485775</xdr:colOff>
      <xdr:row>38</xdr:row>
      <xdr:rowOff>88989</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5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80116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56404</xdr:rowOff>
    </xdr:from>
    <xdr:to>
      <xdr:col>6</xdr:col>
      <xdr:colOff>511175</xdr:colOff>
      <xdr:row>59</xdr:row>
      <xdr:rowOff>32913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29054"/>
          <a:ext cx="838200" cy="31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32913</xdr:rowOff>
    </xdr:from>
    <xdr:to>
      <xdr:col>5</xdr:col>
      <xdr:colOff>358775</xdr:colOff>
      <xdr:row>59</xdr:row>
      <xdr:rowOff>55212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148463"/>
          <a:ext cx="889000" cy="2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16465</xdr:rowOff>
    </xdr:from>
    <xdr:to>
      <xdr:col>4</xdr:col>
      <xdr:colOff>155575</xdr:colOff>
      <xdr:row>59</xdr:row>
      <xdr:rowOff>55212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132015"/>
          <a:ext cx="889000" cy="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16465</xdr:rowOff>
    </xdr:from>
    <xdr:to>
      <xdr:col>2</xdr:col>
      <xdr:colOff>638175</xdr:colOff>
      <xdr:row>59</xdr:row>
      <xdr:rowOff>43105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132015"/>
          <a:ext cx="889000" cy="2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5604</xdr:rowOff>
    </xdr:from>
    <xdr:to>
      <xdr:col>6</xdr:col>
      <xdr:colOff>561975</xdr:colOff>
      <xdr:row>57</xdr:row>
      <xdr:rowOff>107204</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97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28481</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296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1,180,062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153563</xdr:rowOff>
    </xdr:from>
    <xdr:to>
      <xdr:col>5</xdr:col>
      <xdr:colOff>409575</xdr:colOff>
      <xdr:row>59</xdr:row>
      <xdr:rowOff>83713</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100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74840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4" y="1019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201,993</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4412</xdr:rowOff>
    </xdr:from>
    <xdr:to>
      <xdr:col>4</xdr:col>
      <xdr:colOff>206375</xdr:colOff>
      <xdr:row>59</xdr:row>
      <xdr:rowOff>106012</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101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97139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1021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137115</xdr:rowOff>
    </xdr:from>
    <xdr:to>
      <xdr:col>3</xdr:col>
      <xdr:colOff>3175</xdr:colOff>
      <xdr:row>59</xdr:row>
      <xdr:rowOff>67265</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1008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58392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1017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252,360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163755</xdr:rowOff>
    </xdr:from>
    <xdr:to>
      <xdr:col>1</xdr:col>
      <xdr:colOff>485775</xdr:colOff>
      <xdr:row>59</xdr:row>
      <xdr:rowOff>93905</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101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85032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4" y="1020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149253</xdr:rowOff>
    </xdr:from>
    <xdr:to>
      <xdr:col>6</xdr:col>
      <xdr:colOff>511175</xdr:colOff>
      <xdr:row>78</xdr:row>
      <xdr:rowOff>164308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522353"/>
          <a:ext cx="8382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162999</xdr:rowOff>
    </xdr:from>
    <xdr:to>
      <xdr:col>5</xdr:col>
      <xdr:colOff>358775</xdr:colOff>
      <xdr:row>78</xdr:row>
      <xdr:rowOff>164308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536099"/>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162999</xdr:rowOff>
    </xdr:from>
    <xdr:to>
      <xdr:col>4</xdr:col>
      <xdr:colOff>155575</xdr:colOff>
      <xdr:row>79</xdr:row>
      <xdr:rowOff>4936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536099"/>
          <a:ext cx="889000" cy="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20012</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32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162227</xdr:rowOff>
    </xdr:from>
    <xdr:to>
      <xdr:col>2</xdr:col>
      <xdr:colOff>638175</xdr:colOff>
      <xdr:row>79</xdr:row>
      <xdr:rowOff>4936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535327"/>
          <a:ext cx="889000" cy="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98453</xdr:rowOff>
    </xdr:from>
    <xdr:to>
      <xdr:col>6</xdr:col>
      <xdr:colOff>561975</xdr:colOff>
      <xdr:row>79</xdr:row>
      <xdr:rowOff>28603</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34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39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113508</xdr:rowOff>
    </xdr:from>
    <xdr:to>
      <xdr:col>5</xdr:col>
      <xdr:colOff>409575</xdr:colOff>
      <xdr:row>79</xdr:row>
      <xdr:rowOff>43658</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348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34785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4" y="1357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154,165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112199</xdr:rowOff>
    </xdr:from>
    <xdr:to>
      <xdr:col>4</xdr:col>
      <xdr:colOff>206375</xdr:colOff>
      <xdr:row>79</xdr:row>
      <xdr:rowOff>42349</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34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33476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4" y="1357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155,539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125586</xdr:rowOff>
    </xdr:from>
    <xdr:to>
      <xdr:col>3</xdr:col>
      <xdr:colOff>3175</xdr:colOff>
      <xdr:row>79</xdr:row>
      <xdr:rowOff>55736</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34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46863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4" y="1359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111427</xdr:rowOff>
    </xdr:from>
    <xdr:to>
      <xdr:col>1</xdr:col>
      <xdr:colOff>485775</xdr:colOff>
      <xdr:row>79</xdr:row>
      <xdr:rowOff>41577</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34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32704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4" y="1357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22025</xdr:rowOff>
    </xdr:from>
    <xdr:to>
      <xdr:col>6</xdr:col>
      <xdr:colOff>511175</xdr:colOff>
      <xdr:row>98</xdr:row>
      <xdr:rowOff>71162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652675"/>
          <a:ext cx="838200" cy="2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22025</xdr:rowOff>
    </xdr:from>
    <xdr:to>
      <xdr:col>5</xdr:col>
      <xdr:colOff>358775</xdr:colOff>
      <xdr:row>98</xdr:row>
      <xdr:rowOff>66881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52675"/>
          <a:ext cx="889000" cy="2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66881</xdr:rowOff>
    </xdr:from>
    <xdr:to>
      <xdr:col>4</xdr:col>
      <xdr:colOff>155575</xdr:colOff>
      <xdr:row>98</xdr:row>
      <xdr:rowOff>83607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68981"/>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83607</xdr:rowOff>
    </xdr:from>
    <xdr:to>
      <xdr:col>2</xdr:col>
      <xdr:colOff>638175</xdr:colOff>
      <xdr:row>98</xdr:row>
      <xdr:rowOff>84849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85707"/>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20362</xdr:rowOff>
    </xdr:from>
    <xdr:to>
      <xdr:col>6</xdr:col>
      <xdr:colOff>561975</xdr:colOff>
      <xdr:row>98</xdr:row>
      <xdr:rowOff>121962</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4584700" y="1682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106739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3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75,978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142675</xdr:rowOff>
    </xdr:from>
    <xdr:to>
      <xdr:col>5</xdr:col>
      <xdr:colOff>409575</xdr:colOff>
      <xdr:row>97</xdr:row>
      <xdr:rowOff>72825</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3746500" y="166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89352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97794" y="1637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191,772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16081</xdr:rowOff>
    </xdr:from>
    <xdr:to>
      <xdr:col>4</xdr:col>
      <xdr:colOff>206375</xdr:colOff>
      <xdr:row>98</xdr:row>
      <xdr:rowOff>117681</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2857500" y="1681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108808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78,225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32807</xdr:rowOff>
    </xdr:from>
    <xdr:to>
      <xdr:col>3</xdr:col>
      <xdr:colOff>3175</xdr:colOff>
      <xdr:row>98</xdr:row>
      <xdr:rowOff>134407</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968500" y="1683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125534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2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69,445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34049</xdr:rowOff>
    </xdr:from>
    <xdr:to>
      <xdr:col>1</xdr:col>
      <xdr:colOff>485775</xdr:colOff>
      <xdr:row>98</xdr:row>
      <xdr:rowOff>135649</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079500" y="1683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126776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2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a:extLst>
            <a:ext uri="{FF2B5EF4-FFF2-40B4-BE49-F238E27FC236}">
              <a16:creationId xmlns:a16="http://schemas.microsoft.com/office/drawing/2014/main" id="{00000000-0008-0000-0700-000034010000}"/>
            </a:ext>
          </a:extLst>
        </xdr:cNvPr>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3" name="円/楕円 322">
          <a:extLst>
            <a:ext uri="{FF2B5EF4-FFF2-40B4-BE49-F238E27FC236}">
              <a16:creationId xmlns:a16="http://schemas.microsoft.com/office/drawing/2014/main" id="{00000000-0008-0000-0700-000043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137791</xdr:rowOff>
    </xdr:from>
    <xdr:to>
      <xdr:col>15</xdr:col>
      <xdr:colOff>180975</xdr:colOff>
      <xdr:row>57</xdr:row>
      <xdr:rowOff>149827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910441"/>
          <a:ext cx="838200" cy="1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106829</xdr:rowOff>
    </xdr:from>
    <xdr:to>
      <xdr:col>14</xdr:col>
      <xdr:colOff>28575</xdr:colOff>
      <xdr:row>57</xdr:row>
      <xdr:rowOff>149827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879479"/>
          <a:ext cx="889000" cy="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106829</xdr:rowOff>
    </xdr:from>
    <xdr:to>
      <xdr:col>12</xdr:col>
      <xdr:colOff>511175</xdr:colOff>
      <xdr:row>57</xdr:row>
      <xdr:rowOff>124631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879479"/>
          <a:ext cx="889000" cy="1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124631</xdr:rowOff>
    </xdr:from>
    <xdr:to>
      <xdr:col>11</xdr:col>
      <xdr:colOff>307975</xdr:colOff>
      <xdr:row>57</xdr:row>
      <xdr:rowOff>140075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897281"/>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a:extLst>
            <a:ext uri="{FF2B5EF4-FFF2-40B4-BE49-F238E27FC236}">
              <a16:creationId xmlns:a16="http://schemas.microsoft.com/office/drawing/2014/main" id="{00000000-0008-0000-0700-00006D010000}"/>
            </a:ext>
          </a:extLst>
        </xdr:cNvPr>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86991</xdr:rowOff>
    </xdr:from>
    <xdr:to>
      <xdr:col>15</xdr:col>
      <xdr:colOff>231775</xdr:colOff>
      <xdr:row>58</xdr:row>
      <xdr:rowOff>17141</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10426700" y="985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109868</xdr:rowOff>
    </xdr:from>
    <xdr:ext cx="599010"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1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131,002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99027</xdr:rowOff>
    </xdr:from>
    <xdr:to>
      <xdr:col>14</xdr:col>
      <xdr:colOff>79375</xdr:colOff>
      <xdr:row>58</xdr:row>
      <xdr:rowOff>29177</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9588500" y="98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45704</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39794" y="964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124,684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56029</xdr:rowOff>
    </xdr:from>
    <xdr:to>
      <xdr:col>12</xdr:col>
      <xdr:colOff>561975</xdr:colOff>
      <xdr:row>57</xdr:row>
      <xdr:rowOff>157629</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8699500" y="982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2706</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50794" y="96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147,255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73831</xdr:rowOff>
    </xdr:from>
    <xdr:to>
      <xdr:col>11</xdr:col>
      <xdr:colOff>358775</xdr:colOff>
      <xdr:row>58</xdr:row>
      <xdr:rowOff>3981</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7810500" y="98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20508</xdr:rowOff>
    </xdr:from>
    <xdr:ext cx="599010"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61794" y="962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137,910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89275</xdr:rowOff>
    </xdr:from>
    <xdr:to>
      <xdr:col>10</xdr:col>
      <xdr:colOff>155575</xdr:colOff>
      <xdr:row>58</xdr:row>
      <xdr:rowOff>19425</xdr:rowOff>
    </xdr:to>
    <xdr:sp macro="" textlink="">
      <xdr:nvSpPr>
        <xdr:cNvPr id="380" name="円/楕円 379">
          <a:extLst>
            <a:ext uri="{FF2B5EF4-FFF2-40B4-BE49-F238E27FC236}">
              <a16:creationId xmlns:a16="http://schemas.microsoft.com/office/drawing/2014/main" id="{00000000-0008-0000-0700-00007C010000}"/>
            </a:ext>
          </a:extLst>
        </xdr:cNvPr>
        <xdr:cNvSpPr/>
      </xdr:nvSpPr>
      <xdr:spPr>
        <a:xfrm>
          <a:off x="6921500" y="98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35952</xdr:rowOff>
    </xdr:from>
    <xdr:ext cx="599010"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672794" y="963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137933</xdr:rowOff>
    </xdr:from>
    <xdr:to>
      <xdr:col>15</xdr:col>
      <xdr:colOff>180975</xdr:colOff>
      <xdr:row>78</xdr:row>
      <xdr:rowOff>7559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339583"/>
          <a:ext cx="838200" cy="4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7559</xdr:rowOff>
    </xdr:from>
    <xdr:to>
      <xdr:col>14</xdr:col>
      <xdr:colOff>28575</xdr:colOff>
      <xdr:row>78</xdr:row>
      <xdr:rowOff>12015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380659"/>
          <a:ext cx="889000" cy="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12015</xdr:rowOff>
    </xdr:from>
    <xdr:to>
      <xdr:col>12</xdr:col>
      <xdr:colOff>511175</xdr:colOff>
      <xdr:row>78</xdr:row>
      <xdr:rowOff>57483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385115"/>
          <a:ext cx="889000" cy="4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38232</xdr:rowOff>
    </xdr:from>
    <xdr:to>
      <xdr:col>11</xdr:col>
      <xdr:colOff>307975</xdr:colOff>
      <xdr:row>78</xdr:row>
      <xdr:rowOff>57483</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3411332"/>
          <a:ext cx="889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a:extLst>
            <a:ext uri="{FF2B5EF4-FFF2-40B4-BE49-F238E27FC236}">
              <a16:creationId xmlns:a16="http://schemas.microsoft.com/office/drawing/2014/main" id="{00000000-0008-0000-0700-0000A6010000}"/>
            </a:ext>
          </a:extLst>
        </xdr:cNvPr>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87133</xdr:rowOff>
    </xdr:from>
    <xdr:to>
      <xdr:col>15</xdr:col>
      <xdr:colOff>231775</xdr:colOff>
      <xdr:row>78</xdr:row>
      <xdr:rowOff>17283</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10426700" y="1328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110010</xdr:rowOff>
    </xdr:from>
    <xdr:ext cx="599010"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1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130,928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128209</xdr:rowOff>
    </xdr:from>
    <xdr:to>
      <xdr:col>14</xdr:col>
      <xdr:colOff>79375</xdr:colOff>
      <xdr:row>78</xdr:row>
      <xdr:rowOff>58359</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9588500" y="133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74886</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39794" y="13105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109,365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132665</xdr:rowOff>
    </xdr:from>
    <xdr:to>
      <xdr:col>12</xdr:col>
      <xdr:colOff>561975</xdr:colOff>
      <xdr:row>78</xdr:row>
      <xdr:rowOff>62815</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8699500" y="133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79342</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50794" y="1310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107,026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6683</xdr:rowOff>
    </xdr:from>
    <xdr:to>
      <xdr:col>11</xdr:col>
      <xdr:colOff>358775</xdr:colOff>
      <xdr:row>78</xdr:row>
      <xdr:rowOff>108283</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7810500" y="1337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124810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315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83,158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158882</xdr:rowOff>
    </xdr:from>
    <xdr:to>
      <xdr:col>10</xdr:col>
      <xdr:colOff>155575</xdr:colOff>
      <xdr:row>78</xdr:row>
      <xdr:rowOff>89032</xdr:rowOff>
    </xdr:to>
    <xdr:sp macro="" textlink="">
      <xdr:nvSpPr>
        <xdr:cNvPr id="437" name="円/楕円 436">
          <a:extLst>
            <a:ext uri="{FF2B5EF4-FFF2-40B4-BE49-F238E27FC236}">
              <a16:creationId xmlns:a16="http://schemas.microsoft.com/office/drawing/2014/main" id="{00000000-0008-0000-0700-0000B5010000}"/>
            </a:ext>
          </a:extLst>
        </xdr:cNvPr>
        <xdr:cNvSpPr/>
      </xdr:nvSpPr>
      <xdr:spPr>
        <a:xfrm>
          <a:off x="6921500" y="1336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105559</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1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29338</xdr:rowOff>
    </xdr:from>
    <xdr:to>
      <xdr:col>15</xdr:col>
      <xdr:colOff>180975</xdr:colOff>
      <xdr:row>98</xdr:row>
      <xdr:rowOff>30015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831438"/>
          <a:ext cx="8382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29338</xdr:rowOff>
    </xdr:from>
    <xdr:to>
      <xdr:col>14</xdr:col>
      <xdr:colOff>28575</xdr:colOff>
      <xdr:row>98</xdr:row>
      <xdr:rowOff>45628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831438"/>
          <a:ext cx="889000" cy="1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45628</xdr:rowOff>
    </xdr:from>
    <xdr:to>
      <xdr:col>12</xdr:col>
      <xdr:colOff>511175</xdr:colOff>
      <xdr:row>98</xdr:row>
      <xdr:rowOff>95013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847728"/>
          <a:ext cx="889000" cy="4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77090</xdr:rowOff>
    </xdr:from>
    <xdr:to>
      <xdr:col>11</xdr:col>
      <xdr:colOff>307975</xdr:colOff>
      <xdr:row>98</xdr:row>
      <xdr:rowOff>95013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879190"/>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150665</xdr:rowOff>
    </xdr:from>
    <xdr:to>
      <xdr:col>15</xdr:col>
      <xdr:colOff>231775</xdr:colOff>
      <xdr:row>98</xdr:row>
      <xdr:rowOff>80815</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78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2092</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3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243,943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149988</xdr:rowOff>
    </xdr:from>
    <xdr:to>
      <xdr:col>14</xdr:col>
      <xdr:colOff>79375</xdr:colOff>
      <xdr:row>98</xdr:row>
      <xdr:rowOff>80138</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78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96665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4" y="1655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244,832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166278</xdr:rowOff>
    </xdr:from>
    <xdr:to>
      <xdr:col>12</xdr:col>
      <xdr:colOff>561975</xdr:colOff>
      <xdr:row>98</xdr:row>
      <xdr:rowOff>96428</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7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112955</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50794" y="1657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223,453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44213</xdr:rowOff>
    </xdr:from>
    <xdr:to>
      <xdr:col>11</xdr:col>
      <xdr:colOff>358775</xdr:colOff>
      <xdr:row>98</xdr:row>
      <xdr:rowOff>145813</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8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162340</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61794" y="1662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158,644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26290</xdr:rowOff>
    </xdr:from>
    <xdr:to>
      <xdr:col>10</xdr:col>
      <xdr:colOff>155575</xdr:colOff>
      <xdr:row>98</xdr:row>
      <xdr:rowOff>127890</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8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144417</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672794" y="1660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31961</xdr:rowOff>
    </xdr:from>
    <xdr:to>
      <xdr:col>23</xdr:col>
      <xdr:colOff>517525</xdr:colOff>
      <xdr:row>38</xdr:row>
      <xdr:rowOff>57900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547061"/>
          <a:ext cx="8382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31961</xdr:rowOff>
    </xdr:from>
    <xdr:to>
      <xdr:col>22</xdr:col>
      <xdr:colOff>365125</xdr:colOff>
      <xdr:row>38</xdr:row>
      <xdr:rowOff>88523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547061"/>
          <a:ext cx="889000" cy="5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88523</xdr:rowOff>
    </xdr:from>
    <xdr:to>
      <xdr:col>21</xdr:col>
      <xdr:colOff>161925</xdr:colOff>
      <xdr:row>38</xdr:row>
      <xdr:rowOff>117078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603623"/>
          <a:ext cx="889000" cy="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92834</xdr:rowOff>
    </xdr:from>
    <xdr:to>
      <xdr:col>19</xdr:col>
      <xdr:colOff>644525</xdr:colOff>
      <xdr:row>38</xdr:row>
      <xdr:rowOff>117078</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607934"/>
          <a:ext cx="889000" cy="2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a:extLst>
            <a:ext uri="{FF2B5EF4-FFF2-40B4-BE49-F238E27FC236}">
              <a16:creationId xmlns:a16="http://schemas.microsoft.com/office/drawing/2014/main" id="{00000000-0008-0000-0700-00001A020000}"/>
            </a:ext>
          </a:extLst>
        </xdr:cNvPr>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7100</xdr:rowOff>
    </xdr:from>
    <xdr:to>
      <xdr:col>23</xdr:col>
      <xdr:colOff>568325</xdr:colOff>
      <xdr:row>38</xdr:row>
      <xdr:rowOff>108700</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6268700" y="6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156977</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50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65,048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152611</xdr:rowOff>
    </xdr:from>
    <xdr:to>
      <xdr:col>22</xdr:col>
      <xdr:colOff>415925</xdr:colOff>
      <xdr:row>38</xdr:row>
      <xdr:rowOff>82761</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5430500" y="64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99288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2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37723</xdr:rowOff>
    </xdr:from>
    <xdr:to>
      <xdr:col>21</xdr:col>
      <xdr:colOff>212725</xdr:colOff>
      <xdr:row>38</xdr:row>
      <xdr:rowOff>139323</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4541500" y="655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130450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64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66278</xdr:rowOff>
    </xdr:from>
    <xdr:to>
      <xdr:col>20</xdr:col>
      <xdr:colOff>9525</xdr:colOff>
      <xdr:row>38</xdr:row>
      <xdr:rowOff>167878</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3652500" y="658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159005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67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42034</xdr:rowOff>
    </xdr:from>
    <xdr:to>
      <xdr:col>18</xdr:col>
      <xdr:colOff>492125</xdr:colOff>
      <xdr:row>38</xdr:row>
      <xdr:rowOff>143634</xdr:rowOff>
    </xdr:to>
    <xdr:sp macro="" textlink="">
      <xdr:nvSpPr>
        <xdr:cNvPr id="553" name="円/楕円 552">
          <a:extLst>
            <a:ext uri="{FF2B5EF4-FFF2-40B4-BE49-F238E27FC236}">
              <a16:creationId xmlns:a16="http://schemas.microsoft.com/office/drawing/2014/main" id="{00000000-0008-0000-0700-000029020000}"/>
            </a:ext>
          </a:extLst>
        </xdr:cNvPr>
        <xdr:cNvSpPr/>
      </xdr:nvSpPr>
      <xdr:spPr>
        <a:xfrm>
          <a:off x="12763500" y="655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134761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64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6409</xdr:rowOff>
    </xdr:from>
    <xdr:to>
      <xdr:col>23</xdr:col>
      <xdr:colOff>517525</xdr:colOff>
      <xdr:row>59</xdr:row>
      <xdr:rowOff>17565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10121959"/>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17565</xdr:rowOff>
    </xdr:from>
    <xdr:to>
      <xdr:col>22</xdr:col>
      <xdr:colOff>365125</xdr:colOff>
      <xdr:row>59</xdr:row>
      <xdr:rowOff>20401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10133115"/>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20401</xdr:rowOff>
    </xdr:from>
    <xdr:to>
      <xdr:col>21</xdr:col>
      <xdr:colOff>161925</xdr:colOff>
      <xdr:row>59</xdr:row>
      <xdr:rowOff>28484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10135951"/>
          <a:ext cx="889000" cy="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28484</xdr:rowOff>
    </xdr:from>
    <xdr:to>
      <xdr:col>19</xdr:col>
      <xdr:colOff>644525</xdr:colOff>
      <xdr:row>59</xdr:row>
      <xdr:rowOff>30954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10144034"/>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47162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4" y="9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a:extLst>
            <a:ext uri="{FF2B5EF4-FFF2-40B4-BE49-F238E27FC236}">
              <a16:creationId xmlns:a16="http://schemas.microsoft.com/office/drawing/2014/main" id="{00000000-0008-0000-0700-000055020000}"/>
            </a:ext>
          </a:extLst>
        </xdr:cNvPr>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127059</xdr:rowOff>
    </xdr:from>
    <xdr:to>
      <xdr:col>23</xdr:col>
      <xdr:colOff>568325</xdr:colOff>
      <xdr:row>59</xdr:row>
      <xdr:rowOff>57209</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6268700" y="100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41986</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98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84,946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138215</xdr:rowOff>
    </xdr:from>
    <xdr:to>
      <xdr:col>22</xdr:col>
      <xdr:colOff>415925</xdr:colOff>
      <xdr:row>59</xdr:row>
      <xdr:rowOff>68365</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5430500" y="100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59492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101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74,698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141051</xdr:rowOff>
    </xdr:from>
    <xdr:to>
      <xdr:col>21</xdr:col>
      <xdr:colOff>212725</xdr:colOff>
      <xdr:row>59</xdr:row>
      <xdr:rowOff>71201</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4541500" y="100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62328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101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72,092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149134</xdr:rowOff>
    </xdr:from>
    <xdr:to>
      <xdr:col>20</xdr:col>
      <xdr:colOff>9525</xdr:colOff>
      <xdr:row>59</xdr:row>
      <xdr:rowOff>79284</xdr:rowOff>
    </xdr:to>
    <xdr:sp macro="" textlink="">
      <xdr:nvSpPr>
        <xdr:cNvPr id="610" name="円/楕円 609">
          <a:extLst>
            <a:ext uri="{FF2B5EF4-FFF2-40B4-BE49-F238E27FC236}">
              <a16:creationId xmlns:a16="http://schemas.microsoft.com/office/drawing/2014/main" id="{00000000-0008-0000-0700-000062020000}"/>
            </a:ext>
          </a:extLst>
        </xdr:cNvPr>
        <xdr:cNvSpPr/>
      </xdr:nvSpPr>
      <xdr:spPr>
        <a:xfrm>
          <a:off x="13652500" y="1009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70411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1018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151604</xdr:rowOff>
    </xdr:from>
    <xdr:to>
      <xdr:col>18</xdr:col>
      <xdr:colOff>492125</xdr:colOff>
      <xdr:row>59</xdr:row>
      <xdr:rowOff>81754</xdr:rowOff>
    </xdr:to>
    <xdr:sp macro="" textlink="">
      <xdr:nvSpPr>
        <xdr:cNvPr id="612" name="円/楕円 611">
          <a:extLst>
            <a:ext uri="{FF2B5EF4-FFF2-40B4-BE49-F238E27FC236}">
              <a16:creationId xmlns:a16="http://schemas.microsoft.com/office/drawing/2014/main" id="{00000000-0008-0000-0700-000064020000}"/>
            </a:ext>
          </a:extLst>
        </xdr:cNvPr>
        <xdr:cNvSpPr/>
      </xdr:nvSpPr>
      <xdr:spPr>
        <a:xfrm>
          <a:off x="12763500" y="1009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72881</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18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52735</xdr:rowOff>
    </xdr:from>
    <xdr:to>
      <xdr:col>23</xdr:col>
      <xdr:colOff>517525</xdr:colOff>
      <xdr:row>78</xdr:row>
      <xdr:rowOff>29448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254385"/>
          <a:ext cx="838200" cy="14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8679</xdr:rowOff>
    </xdr:from>
    <xdr:ext cx="534377"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55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52735</xdr:rowOff>
    </xdr:from>
    <xdr:to>
      <xdr:col>22</xdr:col>
      <xdr:colOff>365125</xdr:colOff>
      <xdr:row>79</xdr:row>
      <xdr:rowOff>28276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4592300" y="13254385"/>
          <a:ext cx="889000" cy="3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113245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28276</xdr:rowOff>
    </xdr:from>
    <xdr:to>
      <xdr:col>21</xdr:col>
      <xdr:colOff>161925</xdr:colOff>
      <xdr:row>79</xdr:row>
      <xdr:rowOff>72720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72826"/>
          <a:ext cx="889000" cy="4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117558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72720</xdr:rowOff>
    </xdr:from>
    <xdr:to>
      <xdr:col>19</xdr:col>
      <xdr:colOff>644525</xdr:colOff>
      <xdr:row>79</xdr:row>
      <xdr:rowOff>91398</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617270"/>
          <a:ext cx="889000" cy="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a:extLst>
            <a:ext uri="{FF2B5EF4-FFF2-40B4-BE49-F238E27FC236}">
              <a16:creationId xmlns:a16="http://schemas.microsoft.com/office/drawing/2014/main" id="{00000000-0008-0000-0700-00008E020000}"/>
            </a:ext>
          </a:extLst>
        </xdr:cNvPr>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115195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a:extLst>
            <a:ext uri="{FF2B5EF4-FFF2-40B4-BE49-F238E27FC236}">
              <a16:creationId xmlns:a16="http://schemas.microsoft.com/office/drawing/2014/main" id="{00000000-0008-0000-0700-000090020000}"/>
            </a:ext>
          </a:extLst>
        </xdr:cNvPr>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150098</xdr:rowOff>
    </xdr:from>
    <xdr:to>
      <xdr:col>23</xdr:col>
      <xdr:colOff>568325</xdr:colOff>
      <xdr:row>78</xdr:row>
      <xdr:rowOff>80248</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6268700" y="133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1525</xdr:rowOff>
    </xdr:from>
    <xdr:ext cx="599010"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20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147,521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1935</xdr:rowOff>
    </xdr:from>
    <xdr:to>
      <xdr:col>22</xdr:col>
      <xdr:colOff>415925</xdr:colOff>
      <xdr:row>77</xdr:row>
      <xdr:rowOff>103535</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5430500" y="132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120062</xdr:rowOff>
    </xdr:from>
    <xdr:ext cx="59901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181794" y="1297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238,260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148926</xdr:rowOff>
    </xdr:from>
    <xdr:to>
      <xdr:col>21</xdr:col>
      <xdr:colOff>212725</xdr:colOff>
      <xdr:row>79</xdr:row>
      <xdr:rowOff>79076</xdr:rowOff>
    </xdr:to>
    <xdr:sp macro="" textlink="">
      <xdr:nvSpPr>
        <xdr:cNvPr id="667" name="円/楕円 666">
          <a:extLst>
            <a:ext uri="{FF2B5EF4-FFF2-40B4-BE49-F238E27FC236}">
              <a16:creationId xmlns:a16="http://schemas.microsoft.com/office/drawing/2014/main" id="{00000000-0008-0000-0700-00009B020000}"/>
            </a:ext>
          </a:extLst>
        </xdr:cNvPr>
        <xdr:cNvSpPr/>
      </xdr:nvSpPr>
      <xdr:spPr>
        <a:xfrm>
          <a:off x="14541500" y="1352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95603</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25111" y="132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43,239</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21920</xdr:rowOff>
    </xdr:from>
    <xdr:to>
      <xdr:col>20</xdr:col>
      <xdr:colOff>9525</xdr:colOff>
      <xdr:row>79</xdr:row>
      <xdr:rowOff>123520</xdr:rowOff>
    </xdr:to>
    <xdr:sp macro="" textlink="">
      <xdr:nvSpPr>
        <xdr:cNvPr id="669" name="円/楕円 668">
          <a:extLst>
            <a:ext uri="{FF2B5EF4-FFF2-40B4-BE49-F238E27FC236}">
              <a16:creationId xmlns:a16="http://schemas.microsoft.com/office/drawing/2014/main" id="{00000000-0008-0000-0700-00009D020000}"/>
            </a:ext>
          </a:extLst>
        </xdr:cNvPr>
        <xdr:cNvSpPr/>
      </xdr:nvSpPr>
      <xdr:spPr>
        <a:xfrm>
          <a:off x="13652500" y="135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140047</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36111" y="1334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40598</xdr:rowOff>
    </xdr:from>
    <xdr:to>
      <xdr:col>18</xdr:col>
      <xdr:colOff>492125</xdr:colOff>
      <xdr:row>79</xdr:row>
      <xdr:rowOff>142198</xdr:rowOff>
    </xdr:to>
    <xdr:sp macro="" textlink="">
      <xdr:nvSpPr>
        <xdr:cNvPr id="671" name="円/楕円 670">
          <a:extLst>
            <a:ext uri="{FF2B5EF4-FFF2-40B4-BE49-F238E27FC236}">
              <a16:creationId xmlns:a16="http://schemas.microsoft.com/office/drawing/2014/main" id="{00000000-0008-0000-0700-00009F020000}"/>
            </a:ext>
          </a:extLst>
        </xdr:cNvPr>
        <xdr:cNvSpPr/>
      </xdr:nvSpPr>
      <xdr:spPr>
        <a:xfrm>
          <a:off x="12763500" y="1358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133325</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79427" y="1367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45253</xdr:rowOff>
    </xdr:from>
    <xdr:to>
      <xdr:col>23</xdr:col>
      <xdr:colOff>517525</xdr:colOff>
      <xdr:row>97</xdr:row>
      <xdr:rowOff>53778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675903"/>
          <a:ext cx="838200" cy="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39788</xdr:rowOff>
    </xdr:from>
    <xdr:to>
      <xdr:col>22</xdr:col>
      <xdr:colOff>365125</xdr:colOff>
      <xdr:row>97</xdr:row>
      <xdr:rowOff>53778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670438"/>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39788</xdr:rowOff>
    </xdr:from>
    <xdr:to>
      <xdr:col>21</xdr:col>
      <xdr:colOff>161925</xdr:colOff>
      <xdr:row>97</xdr:row>
      <xdr:rowOff>59190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670438"/>
          <a:ext cx="889000" cy="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59190</xdr:rowOff>
    </xdr:from>
    <xdr:to>
      <xdr:col>19</xdr:col>
      <xdr:colOff>644525</xdr:colOff>
      <xdr:row>97</xdr:row>
      <xdr:rowOff>77594</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689840"/>
          <a:ext cx="889000" cy="1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a:extLst>
            <a:ext uri="{FF2B5EF4-FFF2-40B4-BE49-F238E27FC236}">
              <a16:creationId xmlns:a16="http://schemas.microsoft.com/office/drawing/2014/main" id="{00000000-0008-0000-0700-0000C9020000}"/>
            </a:ext>
          </a:extLst>
        </xdr:cNvPr>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a:extLst>
            <a:ext uri="{FF2B5EF4-FFF2-40B4-BE49-F238E27FC236}">
              <a16:creationId xmlns:a16="http://schemas.microsoft.com/office/drawing/2014/main" id="{00000000-0008-0000-0700-0000CB020000}"/>
            </a:ext>
          </a:extLst>
        </xdr:cNvPr>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165903</xdr:rowOff>
    </xdr:from>
    <xdr:to>
      <xdr:col>23</xdr:col>
      <xdr:colOff>568325</xdr:colOff>
      <xdr:row>97</xdr:row>
      <xdr:rowOff>96053</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6268700" y="166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17330</xdr:rowOff>
    </xdr:from>
    <xdr:ext cx="599010"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4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242,842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2978</xdr:rowOff>
    </xdr:from>
    <xdr:to>
      <xdr:col>22</xdr:col>
      <xdr:colOff>415925</xdr:colOff>
      <xdr:row>97</xdr:row>
      <xdr:rowOff>104578</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5430500" y="166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121105</xdr:rowOff>
    </xdr:from>
    <xdr:ext cx="59901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181794" y="1640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237,621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160438</xdr:rowOff>
    </xdr:from>
    <xdr:to>
      <xdr:col>21</xdr:col>
      <xdr:colOff>212725</xdr:colOff>
      <xdr:row>97</xdr:row>
      <xdr:rowOff>90588</xdr:rowOff>
    </xdr:to>
    <xdr:sp macro="" textlink="">
      <xdr:nvSpPr>
        <xdr:cNvPr id="726" name="円/楕円 725">
          <a:extLst>
            <a:ext uri="{FF2B5EF4-FFF2-40B4-BE49-F238E27FC236}">
              <a16:creationId xmlns:a16="http://schemas.microsoft.com/office/drawing/2014/main" id="{00000000-0008-0000-0700-0000D6020000}"/>
            </a:ext>
          </a:extLst>
        </xdr:cNvPr>
        <xdr:cNvSpPr/>
      </xdr:nvSpPr>
      <xdr:spPr>
        <a:xfrm>
          <a:off x="14541500" y="166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107115</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292794" y="1639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8390</xdr:rowOff>
    </xdr:from>
    <xdr:to>
      <xdr:col>20</xdr:col>
      <xdr:colOff>9525</xdr:colOff>
      <xdr:row>97</xdr:row>
      <xdr:rowOff>109990</xdr:rowOff>
    </xdr:to>
    <xdr:sp macro="" textlink="">
      <xdr:nvSpPr>
        <xdr:cNvPr id="728" name="円/楕円 727">
          <a:extLst>
            <a:ext uri="{FF2B5EF4-FFF2-40B4-BE49-F238E27FC236}">
              <a16:creationId xmlns:a16="http://schemas.microsoft.com/office/drawing/2014/main" id="{00000000-0008-0000-0700-0000D8020000}"/>
            </a:ext>
          </a:extLst>
        </xdr:cNvPr>
        <xdr:cNvSpPr/>
      </xdr:nvSpPr>
      <xdr:spPr>
        <a:xfrm>
          <a:off x="13652500" y="166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126517</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03794" y="1641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234,306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26794</xdr:rowOff>
    </xdr:from>
    <xdr:to>
      <xdr:col>18</xdr:col>
      <xdr:colOff>492125</xdr:colOff>
      <xdr:row>97</xdr:row>
      <xdr:rowOff>128394</xdr:rowOff>
    </xdr:to>
    <xdr:sp macro="" textlink="">
      <xdr:nvSpPr>
        <xdr:cNvPr id="730" name="円/楕円 729">
          <a:extLst>
            <a:ext uri="{FF2B5EF4-FFF2-40B4-BE49-F238E27FC236}">
              <a16:creationId xmlns:a16="http://schemas.microsoft.com/office/drawing/2014/main" id="{00000000-0008-0000-0700-0000DA020000}"/>
            </a:ext>
          </a:extLst>
        </xdr:cNvPr>
        <xdr:cNvSpPr/>
      </xdr:nvSpPr>
      <xdr:spPr>
        <a:xfrm>
          <a:off x="12763500" y="1665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144921</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14794" y="1643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a:extLst>
            <a:ext uri="{FF2B5EF4-FFF2-40B4-BE49-F238E27FC236}">
              <a16:creationId xmlns:a16="http://schemas.microsoft.com/office/drawing/2014/main" id="{00000000-0008-0000-0700-000000030000}"/>
            </a:ext>
          </a:extLst>
        </xdr:cNvPr>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a:extLst>
            <a:ext uri="{FF2B5EF4-FFF2-40B4-BE49-F238E27FC236}">
              <a16:creationId xmlns:a16="http://schemas.microsoft.com/office/drawing/2014/main" id="{00000000-0008-0000-0700-000002030000}"/>
            </a:ext>
          </a:extLst>
        </xdr:cNvPr>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a:extLst>
            <a:ext uri="{FF2B5EF4-FFF2-40B4-BE49-F238E27FC236}">
              <a16:creationId xmlns:a16="http://schemas.microsoft.com/office/drawing/2014/main" id="{00000000-0008-0000-0700-00000F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a:extLst>
            <a:ext uri="{FF2B5EF4-FFF2-40B4-BE49-F238E27FC236}">
              <a16:creationId xmlns:a16="http://schemas.microsoft.com/office/drawing/2014/main" id="{00000000-0008-0000-0700-00001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〇</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年度地震災害</a:t>
          </a:r>
          <a:r>
            <a:rPr kumimoji="1" lang="ja-JP" altLang="en-US" sz="1400">
              <a:solidFill>
                <a:schemeClr val="dk1"/>
              </a:solidFill>
              <a:effectLst/>
              <a:latin typeface="+mn-lt"/>
              <a:ea typeface="+mn-ea"/>
              <a:cs typeface="+mn-cs"/>
            </a:rPr>
            <a:t>以降、</a:t>
          </a:r>
          <a:r>
            <a:rPr kumimoji="1" lang="ja-JP" altLang="ja-JP" sz="1400">
              <a:solidFill>
                <a:schemeClr val="dk1"/>
              </a:solidFill>
              <a:effectLst/>
              <a:latin typeface="+mn-lt"/>
              <a:ea typeface="+mn-ea"/>
              <a:cs typeface="+mn-cs"/>
            </a:rPr>
            <a:t>災害復旧事業費が大幅に増加している</a:t>
          </a:r>
          <a:r>
            <a:rPr kumimoji="1" lang="ja-JP" altLang="en-US" sz="1400">
              <a:solidFill>
                <a:schemeClr val="dk1"/>
              </a:solidFill>
              <a:effectLst/>
              <a:latin typeface="+mn-lt"/>
              <a:ea typeface="+mn-ea"/>
              <a:cs typeface="+mn-cs"/>
            </a:rPr>
            <a:t>傾向にある</a:t>
          </a:r>
          <a:r>
            <a:rPr kumimoji="1" lang="ja-JP" altLang="ja-JP" sz="1400">
              <a:solidFill>
                <a:schemeClr val="dk1"/>
              </a:solidFill>
              <a:effectLst/>
              <a:latin typeface="+mn-lt"/>
              <a:ea typeface="+mn-ea"/>
              <a:cs typeface="+mn-cs"/>
            </a:rPr>
            <a:t>。</a:t>
          </a:r>
          <a:endParaRPr lang="ja-JP" altLang="ja-JP" sz="1400">
            <a:effectLst/>
          </a:endParaRPr>
        </a:p>
        <a:p>
          <a:pPr eaLnBrk="1" fontAlgn="auto" latinLnBrk="0" hangingPunct="1"/>
          <a:r>
            <a:rPr kumimoji="1" lang="ja-JP" altLang="en-US" sz="1400">
              <a:solidFill>
                <a:schemeClr val="dk1"/>
              </a:solidFill>
              <a:effectLst/>
              <a:latin typeface="+mn-lt"/>
              <a:ea typeface="+mn-ea"/>
              <a:cs typeface="+mn-cs"/>
            </a:rPr>
            <a:t>〇</a:t>
          </a:r>
          <a:r>
            <a:rPr kumimoji="1" lang="ja-JP" altLang="ja-JP" sz="1400">
              <a:solidFill>
                <a:schemeClr val="dk1"/>
              </a:solidFill>
              <a:effectLst/>
              <a:latin typeface="+mn-lt"/>
              <a:ea typeface="+mn-ea"/>
              <a:cs typeface="+mn-cs"/>
            </a:rPr>
            <a:t>人口減少が進んでいるが、地域的・地形的な状況から住民が生活する集落は点在しており、その生活を維持するための各インフラが多くなる傾向にある。そのため土木・農林水産費の比率が高くなり、それらの事業を下支えする公債費の比率が高くなっている。</a:t>
          </a:r>
          <a:endParaRPr lang="ja-JP" altLang="ja-JP" sz="1400">
            <a:effectLst/>
          </a:endParaRPr>
        </a:p>
        <a:p>
          <a:pPr eaLnBrk="1" fontAlgn="auto" latinLnBrk="0" hangingPunct="1"/>
          <a:r>
            <a:rPr kumimoji="1" lang="ja-JP" altLang="en-US" sz="1400">
              <a:solidFill>
                <a:schemeClr val="dk1"/>
              </a:solidFill>
              <a:effectLst/>
              <a:latin typeface="+mn-lt"/>
              <a:ea typeface="+mn-ea"/>
              <a:cs typeface="+mn-cs"/>
            </a:rPr>
            <a:t>〇</a:t>
          </a:r>
          <a:r>
            <a:rPr kumimoji="1" lang="ja-JP" altLang="ja-JP" sz="1400">
              <a:solidFill>
                <a:schemeClr val="dk1"/>
              </a:solidFill>
              <a:effectLst/>
              <a:latin typeface="+mn-lt"/>
              <a:ea typeface="+mn-ea"/>
              <a:cs typeface="+mn-cs"/>
            </a:rPr>
            <a:t>当村は観光振興を主産業としている</a:t>
          </a:r>
          <a:r>
            <a:rPr kumimoji="1" lang="ja-JP" altLang="en-US" sz="1400">
              <a:solidFill>
                <a:schemeClr val="dk1"/>
              </a:solidFill>
              <a:effectLst/>
              <a:latin typeface="+mn-lt"/>
              <a:ea typeface="+mn-ea"/>
              <a:cs typeface="+mn-cs"/>
            </a:rPr>
            <a:t>こと</a:t>
          </a:r>
          <a:r>
            <a:rPr kumimoji="1" lang="ja-JP" altLang="ja-JP" sz="1400">
              <a:solidFill>
                <a:schemeClr val="dk1"/>
              </a:solidFill>
              <a:effectLst/>
              <a:latin typeface="+mn-lt"/>
              <a:ea typeface="+mn-ea"/>
              <a:cs typeface="+mn-cs"/>
            </a:rPr>
            <a:t>から、山岳観光の観光誘客・国立公園内の施設整備に要する経費が多</a:t>
          </a:r>
          <a:r>
            <a:rPr kumimoji="1" lang="ja-JP" altLang="en-US" sz="1400">
              <a:solidFill>
                <a:schemeClr val="dk1"/>
              </a:solidFill>
              <a:effectLst/>
              <a:latin typeface="+mn-lt"/>
              <a:ea typeface="+mn-ea"/>
              <a:cs typeface="+mn-cs"/>
            </a:rPr>
            <a:t>く</a:t>
          </a:r>
          <a:r>
            <a:rPr kumimoji="1" lang="ja-JP" altLang="ja-JP" sz="1400">
              <a:solidFill>
                <a:schemeClr val="dk1"/>
              </a:solidFill>
              <a:effectLst/>
              <a:latin typeface="+mn-lt"/>
              <a:ea typeface="+mn-ea"/>
              <a:cs typeface="+mn-cs"/>
            </a:rPr>
            <a:t>商工費の比率が高くなっている。</a:t>
          </a:r>
          <a:endParaRPr lang="ja-JP" altLang="ja-JP" sz="1400">
            <a:effectLst/>
          </a:endParaRPr>
        </a:p>
        <a:p>
          <a:pPr eaLnBrk="1" fontAlgn="auto" latinLnBrk="0" hangingPunct="1"/>
          <a:r>
            <a:rPr kumimoji="1" lang="ja-JP" altLang="en-US" sz="1400">
              <a:solidFill>
                <a:schemeClr val="dk1"/>
              </a:solidFill>
              <a:effectLst/>
              <a:latin typeface="+mn-lt"/>
              <a:ea typeface="+mn-ea"/>
              <a:cs typeface="+mn-cs"/>
            </a:rPr>
            <a:t>〇</a:t>
          </a:r>
          <a:r>
            <a:rPr kumimoji="1" lang="ja-JP" altLang="ja-JP" sz="1400">
              <a:solidFill>
                <a:schemeClr val="dk1"/>
              </a:solidFill>
              <a:effectLst/>
              <a:latin typeface="+mn-lt"/>
              <a:ea typeface="+mn-ea"/>
              <a:cs typeface="+mn-cs"/>
            </a:rPr>
            <a:t>衛生費の急激な上昇は、広域で実施しているごみ処理施設建設事業に要する経費による。平成３０年度までは増加傾向となる。</a:t>
          </a:r>
          <a:endParaRPr kumimoji="1" lang="en-US" altLang="ja-JP" sz="1400">
            <a:solidFill>
              <a:schemeClr val="dk1"/>
            </a:solidFill>
            <a:effectLst/>
            <a:latin typeface="+mn-lt"/>
            <a:ea typeface="+mn-ea"/>
            <a:cs typeface="+mn-cs"/>
          </a:endParaRPr>
        </a:p>
        <a:p>
          <a:pPr eaLnBrk="1" fontAlgn="auto" latinLnBrk="0" hangingPunct="1"/>
          <a:r>
            <a:rPr lang="ja-JP" altLang="en-US" sz="1400">
              <a:effectLst/>
            </a:rPr>
            <a:t>〇総務費の急激な上昇は、ふるさと応援寄付事業の事業費が急激に増加したため、返礼品・積立金等の経費増による。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a:solidFill>
                <a:schemeClr val="dk1"/>
              </a:solidFill>
              <a:effectLst/>
              <a:latin typeface="+mn-lt"/>
              <a:ea typeface="+mn-ea"/>
              <a:cs typeface="+mn-cs"/>
            </a:rPr>
            <a:t>職員削減等の行政効率化による効果が現れ、実質単年度収支、実質収支ともにプラスを継続する中で、大きな地震災害の影響下においても財政調整基金等の取崩を最小限にする</a:t>
          </a:r>
          <a:r>
            <a:rPr lang="ja-JP" altLang="en-US" sz="1400">
              <a:solidFill>
                <a:schemeClr val="dk1"/>
              </a:solidFill>
              <a:effectLst/>
              <a:latin typeface="+mn-lt"/>
              <a:ea typeface="+mn-ea"/>
              <a:cs typeface="+mn-cs"/>
            </a:rPr>
            <a:t>ことが</a:t>
          </a:r>
          <a:r>
            <a:rPr lang="ja-JP" altLang="ja-JP" sz="1400">
              <a:solidFill>
                <a:schemeClr val="dk1"/>
              </a:solidFill>
              <a:effectLst/>
              <a:latin typeface="+mn-lt"/>
              <a:ea typeface="+mn-ea"/>
              <a:cs typeface="+mn-cs"/>
            </a:rPr>
            <a:t>でき、財政規模に対する基金残高も高い水準を維持している</a:t>
          </a:r>
          <a:r>
            <a:rPr lang="ja-JP" altLang="en-US" sz="1400">
              <a:solidFill>
                <a:schemeClr val="dk1"/>
              </a:solidFill>
              <a:effectLst/>
              <a:latin typeface="+mn-lt"/>
              <a:ea typeface="+mn-ea"/>
              <a:cs typeface="+mn-cs"/>
            </a:rPr>
            <a:t>こと</a:t>
          </a:r>
          <a:r>
            <a:rPr lang="ja-JP" altLang="ja-JP" sz="1400">
              <a:solidFill>
                <a:schemeClr val="dk1"/>
              </a:solidFill>
              <a:effectLst/>
              <a:latin typeface="+mn-lt"/>
              <a:ea typeface="+mn-ea"/>
              <a:cs typeface="+mn-cs"/>
            </a:rPr>
            <a:t>から良好な状況を維持している。</a:t>
          </a:r>
          <a:endParaRPr lang="en-US" altLang="ja-JP" sz="18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a:solidFill>
                <a:schemeClr val="dk1"/>
              </a:solidFill>
              <a:effectLst/>
              <a:latin typeface="+mn-lt"/>
              <a:ea typeface="+mn-ea"/>
              <a:cs typeface="+mn-cs"/>
            </a:rPr>
            <a:t>すべての会計において黒字である。企業会計では人口の減少等により収支の悪化も懸念され</a:t>
          </a:r>
          <a:r>
            <a:rPr lang="ja-JP" altLang="en-US" sz="1400">
              <a:solidFill>
                <a:schemeClr val="dk1"/>
              </a:solidFill>
              <a:effectLst/>
              <a:latin typeface="+mn-lt"/>
              <a:ea typeface="+mn-ea"/>
              <a:cs typeface="+mn-cs"/>
            </a:rPr>
            <a:t>る</a:t>
          </a:r>
          <a:r>
            <a:rPr lang="ja-JP" altLang="ja-JP" sz="1400">
              <a:solidFill>
                <a:schemeClr val="dk1"/>
              </a:solidFill>
              <a:effectLst/>
              <a:latin typeface="+mn-lt"/>
              <a:ea typeface="+mn-ea"/>
              <a:cs typeface="+mn-cs"/>
            </a:rPr>
            <a:t>が、平成</a:t>
          </a:r>
          <a:r>
            <a:rPr lang="en-US" altLang="ja-JP" sz="1400">
              <a:solidFill>
                <a:schemeClr val="dk1"/>
              </a:solidFill>
              <a:effectLst/>
              <a:latin typeface="+mn-lt"/>
              <a:ea typeface="+mn-ea"/>
              <a:cs typeface="+mn-cs"/>
            </a:rPr>
            <a:t>30</a:t>
          </a:r>
          <a:r>
            <a:rPr lang="ja-JP" altLang="ja-JP" sz="1400">
              <a:solidFill>
                <a:schemeClr val="dk1"/>
              </a:solidFill>
              <a:effectLst/>
              <a:latin typeface="+mn-lt"/>
              <a:ea typeface="+mn-ea"/>
              <a:cs typeface="+mn-cs"/>
            </a:rPr>
            <a:t>年以降の法的化ため、一層の経営努力と財政状況の見える化が必要である。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7688440</v>
      </c>
      <c r="BO4" s="411"/>
      <c r="BP4" s="411"/>
      <c r="BQ4" s="411"/>
      <c r="BR4" s="411"/>
      <c r="BS4" s="411"/>
      <c r="BT4" s="411"/>
      <c r="BU4" s="412"/>
      <c r="BV4" s="410">
        <v>5308210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2.5</v>
      </c>
      <c r="CU4" s="588"/>
      <c r="CV4" s="588"/>
      <c r="CW4" s="588"/>
      <c r="CX4" s="588"/>
      <c r="CY4" s="588"/>
      <c r="CZ4" s="588"/>
      <c r="DA4" s="589"/>
      <c r="DB4" s="587">
        <v>2.2999999999999998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7565152</v>
      </c>
      <c r="BO5" s="416"/>
      <c r="BP5" s="416"/>
      <c r="BQ5" s="416"/>
      <c r="BR5" s="416"/>
      <c r="BS5" s="416"/>
      <c r="BT5" s="416"/>
      <c r="BU5" s="417"/>
      <c r="BV5" s="415">
        <v>5151623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79.900000000000006</v>
      </c>
      <c r="CU5" s="386"/>
      <c r="CV5" s="386"/>
      <c r="CW5" s="386"/>
      <c r="CX5" s="386"/>
      <c r="CY5" s="386"/>
      <c r="CZ5" s="386"/>
      <c r="DA5" s="387"/>
      <c r="DB5" s="385">
        <v>81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123288</v>
      </c>
      <c r="BO6" s="416"/>
      <c r="BP6" s="416"/>
      <c r="BQ6" s="416"/>
      <c r="BR6" s="416"/>
      <c r="BS6" s="416"/>
      <c r="BT6" s="416"/>
      <c r="BU6" s="417"/>
      <c r="BV6" s="415">
        <v>156587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83.2</v>
      </c>
      <c r="CU6" s="562"/>
      <c r="CV6" s="562"/>
      <c r="CW6" s="562"/>
      <c r="CX6" s="562"/>
      <c r="CY6" s="562"/>
      <c r="CZ6" s="562"/>
      <c r="DA6" s="563"/>
      <c r="DB6" s="561">
        <v>85.4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60040</v>
      </c>
      <c r="BO7" s="416"/>
      <c r="BP7" s="416"/>
      <c r="BQ7" s="416"/>
      <c r="BR7" s="416"/>
      <c r="BS7" s="416"/>
      <c r="BT7" s="416"/>
      <c r="BU7" s="417"/>
      <c r="BV7" s="415">
        <v>97046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2527666</v>
      </c>
      <c r="CU7" s="416"/>
      <c r="CV7" s="416"/>
      <c r="CW7" s="416"/>
      <c r="CX7" s="416"/>
      <c r="CY7" s="416"/>
      <c r="CZ7" s="416"/>
      <c r="DA7" s="417"/>
      <c r="DB7" s="415">
        <v>2552945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63248</v>
      </c>
      <c r="BO8" s="416"/>
      <c r="BP8" s="416"/>
      <c r="BQ8" s="416"/>
      <c r="BR8" s="416"/>
      <c r="BS8" s="416"/>
      <c r="BT8" s="416"/>
      <c r="BU8" s="417"/>
      <c r="BV8" s="415">
        <v>59541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0.22</v>
      </c>
      <c r="CU8" s="525"/>
      <c r="CV8" s="525"/>
      <c r="CW8" s="525"/>
      <c r="CX8" s="525"/>
      <c r="CY8" s="525"/>
      <c r="CZ8" s="525"/>
      <c r="DA8" s="526"/>
      <c r="DB8" s="524">
        <v>0.22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2904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3707</v>
      </c>
      <c r="BO9" s="416"/>
      <c r="BP9" s="416"/>
      <c r="BQ9" s="416"/>
      <c r="BR9" s="416"/>
      <c r="BS9" s="416"/>
      <c r="BT9" s="416"/>
      <c r="BU9" s="417"/>
      <c r="BV9" s="415">
        <v>-67646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22.5</v>
      </c>
      <c r="CU9" s="386"/>
      <c r="CV9" s="386"/>
      <c r="CW9" s="386"/>
      <c r="CX9" s="386"/>
      <c r="CY9" s="386"/>
      <c r="CZ9" s="386"/>
      <c r="DA9" s="387"/>
      <c r="DB9" s="385">
        <v>21.3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3221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254645</v>
      </c>
      <c r="BO10" s="416"/>
      <c r="BP10" s="416"/>
      <c r="BQ10" s="416"/>
      <c r="BR10" s="416"/>
      <c r="BS10" s="416"/>
      <c r="BT10" s="416"/>
      <c r="BU10" s="417"/>
      <c r="BV10" s="415">
        <v>3000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3042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2956</v>
      </c>
      <c r="S13" s="517"/>
      <c r="T13" s="517"/>
      <c r="U13" s="517"/>
      <c r="V13" s="518"/>
      <c r="W13" s="504" t="s">
        <v>124</v>
      </c>
      <c r="X13" s="428"/>
      <c r="Y13" s="428"/>
      <c r="Z13" s="428"/>
      <c r="AA13" s="428"/>
      <c r="AB13" s="429"/>
      <c r="AC13" s="391">
        <v>170</v>
      </c>
      <c r="AD13" s="392"/>
      <c r="AE13" s="392"/>
      <c r="AF13" s="392"/>
      <c r="AG13" s="393"/>
      <c r="AH13" s="391">
        <v>252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258352</v>
      </c>
      <c r="BO13" s="416"/>
      <c r="BP13" s="416"/>
      <c r="BQ13" s="416"/>
      <c r="BR13" s="416"/>
      <c r="BS13" s="416"/>
      <c r="BT13" s="416"/>
      <c r="BU13" s="417"/>
      <c r="BV13" s="415">
        <v>-64646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12.2</v>
      </c>
      <c r="CU13" s="386"/>
      <c r="CV13" s="386"/>
      <c r="CW13" s="386"/>
      <c r="CX13" s="386"/>
      <c r="CY13" s="386"/>
      <c r="CZ13" s="386"/>
      <c r="DA13" s="387"/>
      <c r="DB13" s="385">
        <v>11.9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3092</v>
      </c>
      <c r="S14" s="517"/>
      <c r="T14" s="517"/>
      <c r="U14" s="517"/>
      <c r="V14" s="518"/>
      <c r="W14" s="519"/>
      <c r="X14" s="431"/>
      <c r="Y14" s="431"/>
      <c r="Z14" s="431"/>
      <c r="AA14" s="431"/>
      <c r="AB14" s="432"/>
      <c r="AC14" s="509">
        <v>10.6</v>
      </c>
      <c r="AD14" s="510"/>
      <c r="AE14" s="510"/>
      <c r="AF14" s="510"/>
      <c r="AG14" s="511"/>
      <c r="AH14" s="509">
        <v>14.5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3008</v>
      </c>
      <c r="S15" s="517"/>
      <c r="T15" s="517"/>
      <c r="U15" s="517"/>
      <c r="V15" s="518"/>
      <c r="W15" s="504" t="s">
        <v>131</v>
      </c>
      <c r="X15" s="428"/>
      <c r="Y15" s="428"/>
      <c r="Z15" s="428"/>
      <c r="AA15" s="428"/>
      <c r="AB15" s="429"/>
      <c r="AC15" s="391">
        <v>342</v>
      </c>
      <c r="AD15" s="392"/>
      <c r="AE15" s="392"/>
      <c r="AF15" s="392"/>
      <c r="AG15" s="393"/>
      <c r="AH15" s="391">
        <v>322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502740</v>
      </c>
      <c r="BO15" s="411"/>
      <c r="BP15" s="411"/>
      <c r="BQ15" s="411"/>
      <c r="BR15" s="411"/>
      <c r="BS15" s="411"/>
      <c r="BT15" s="411"/>
      <c r="BU15" s="412"/>
      <c r="BV15" s="410">
        <v>505676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21.4</v>
      </c>
      <c r="AD16" s="510"/>
      <c r="AE16" s="510"/>
      <c r="AF16" s="510"/>
      <c r="AG16" s="511"/>
      <c r="AH16" s="509">
        <v>18.5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2289308</v>
      </c>
      <c r="BO16" s="416"/>
      <c r="BP16" s="416"/>
      <c r="BQ16" s="416"/>
      <c r="BR16" s="416"/>
      <c r="BS16" s="416"/>
      <c r="BT16" s="416"/>
      <c r="BU16" s="417"/>
      <c r="BV16" s="415">
        <v>2305307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1088</v>
      </c>
      <c r="AD17" s="392"/>
      <c r="AE17" s="392"/>
      <c r="AF17" s="392"/>
      <c r="AG17" s="393"/>
      <c r="AH17" s="391">
        <v>1169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638966</v>
      </c>
      <c r="BO17" s="416"/>
      <c r="BP17" s="416"/>
      <c r="BQ17" s="416"/>
      <c r="BR17" s="416"/>
      <c r="BS17" s="416"/>
      <c r="BT17" s="416"/>
      <c r="BU17" s="417"/>
      <c r="BV17" s="415">
        <v>642123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267.91000000000003</v>
      </c>
      <c r="M18" s="480"/>
      <c r="N18" s="480"/>
      <c r="O18" s="480"/>
      <c r="P18" s="480"/>
      <c r="Q18" s="480"/>
      <c r="R18" s="481"/>
      <c r="S18" s="481"/>
      <c r="T18" s="481"/>
      <c r="U18" s="481"/>
      <c r="V18" s="482"/>
      <c r="W18" s="496"/>
      <c r="X18" s="497"/>
      <c r="Y18" s="497"/>
      <c r="Z18" s="497"/>
      <c r="AA18" s="497"/>
      <c r="AB18" s="505"/>
      <c r="AC18" s="379">
        <v>68</v>
      </c>
      <c r="AD18" s="380"/>
      <c r="AE18" s="380"/>
      <c r="AF18" s="380"/>
      <c r="AG18" s="483"/>
      <c r="AH18" s="379">
        <v>67.099999999999994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2071652</v>
      </c>
      <c r="BO18" s="416"/>
      <c r="BP18" s="416"/>
      <c r="BQ18" s="416"/>
      <c r="BR18" s="416"/>
      <c r="BS18" s="416"/>
      <c r="BT18" s="416"/>
      <c r="BU18" s="417"/>
      <c r="BV18" s="415">
        <v>2134620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3229000</v>
      </c>
      <c r="BO19" s="416"/>
      <c r="BP19" s="416"/>
      <c r="BQ19" s="416"/>
      <c r="BR19" s="416"/>
      <c r="BS19" s="416"/>
      <c r="BT19" s="416"/>
      <c r="BU19" s="417"/>
      <c r="BV19" s="415">
        <v>3402278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1195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5602108</v>
      </c>
      <c r="BO23" s="416"/>
      <c r="BP23" s="416"/>
      <c r="BQ23" s="416"/>
      <c r="BR23" s="416"/>
      <c r="BS23" s="416"/>
      <c r="BT23" s="416"/>
      <c r="BU23" s="417"/>
      <c r="BV23" s="415">
        <v>5686741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4860</v>
      </c>
      <c r="R24" s="392"/>
      <c r="S24" s="392"/>
      <c r="T24" s="392"/>
      <c r="U24" s="392"/>
      <c r="V24" s="393"/>
      <c r="W24" s="457"/>
      <c r="X24" s="448"/>
      <c r="Y24" s="449"/>
      <c r="Z24" s="388" t="s">
        <v>155</v>
      </c>
      <c r="AA24" s="389"/>
      <c r="AB24" s="389"/>
      <c r="AC24" s="389"/>
      <c r="AD24" s="389"/>
      <c r="AE24" s="389"/>
      <c r="AF24" s="389"/>
      <c r="AG24" s="390"/>
      <c r="AH24" s="391">
        <v>57</v>
      </c>
      <c r="AI24" s="392"/>
      <c r="AJ24" s="392"/>
      <c r="AK24" s="392"/>
      <c r="AL24" s="393"/>
      <c r="AM24" s="391">
        <v>166155</v>
      </c>
      <c r="AN24" s="392"/>
      <c r="AO24" s="392"/>
      <c r="AP24" s="392"/>
      <c r="AQ24" s="392"/>
      <c r="AR24" s="393"/>
      <c r="AS24" s="391">
        <v>2915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4996314</v>
      </c>
      <c r="BO24" s="416"/>
      <c r="BP24" s="416"/>
      <c r="BQ24" s="416"/>
      <c r="BR24" s="416"/>
      <c r="BS24" s="416"/>
      <c r="BT24" s="416"/>
      <c r="BU24" s="417"/>
      <c r="BV24" s="415">
        <v>5084855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4590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7224</v>
      </c>
      <c r="BO25" s="411"/>
      <c r="BP25" s="411"/>
      <c r="BQ25" s="411"/>
      <c r="BR25" s="411"/>
      <c r="BS25" s="411"/>
      <c r="BT25" s="411"/>
      <c r="BU25" s="412"/>
      <c r="BV25" s="410">
        <v>324000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4700</v>
      </c>
      <c r="R26" s="392"/>
      <c r="S26" s="392"/>
      <c r="T26" s="392"/>
      <c r="U26" s="392"/>
      <c r="V26" s="393"/>
      <c r="W26" s="457"/>
      <c r="X26" s="448"/>
      <c r="Y26" s="449"/>
      <c r="Z26" s="388" t="s">
        <v>161</v>
      </c>
      <c r="AA26" s="470"/>
      <c r="AB26" s="470"/>
      <c r="AC26" s="470"/>
      <c r="AD26" s="470"/>
      <c r="AE26" s="470"/>
      <c r="AF26" s="470"/>
      <c r="AG26" s="471"/>
      <c r="AH26" s="391">
        <v>4</v>
      </c>
      <c r="AI26" s="392"/>
      <c r="AJ26" s="392"/>
      <c r="AK26" s="392"/>
      <c r="AL26" s="393"/>
      <c r="AM26" s="391">
        <v>10328</v>
      </c>
      <c r="AN26" s="392"/>
      <c r="AO26" s="392"/>
      <c r="AP26" s="392"/>
      <c r="AQ26" s="392"/>
      <c r="AR26" s="393"/>
      <c r="AS26" s="391">
        <v>2582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2420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32190</v>
      </c>
      <c r="BO27" s="419"/>
      <c r="BP27" s="419"/>
      <c r="BQ27" s="419"/>
      <c r="BR27" s="419"/>
      <c r="BS27" s="419"/>
      <c r="BT27" s="419"/>
      <c r="BU27" s="420"/>
      <c r="BV27" s="418">
        <v>41490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1880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2040901</v>
      </c>
      <c r="BO28" s="411"/>
      <c r="BP28" s="411"/>
      <c r="BQ28" s="411"/>
      <c r="BR28" s="411"/>
      <c r="BS28" s="411"/>
      <c r="BT28" s="411"/>
      <c r="BU28" s="412"/>
      <c r="BV28" s="410">
        <v>1786256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8</v>
      </c>
      <c r="M29" s="392"/>
      <c r="N29" s="392"/>
      <c r="O29" s="392"/>
      <c r="P29" s="393"/>
      <c r="Q29" s="391">
        <v>1700</v>
      </c>
      <c r="R29" s="392"/>
      <c r="S29" s="392"/>
      <c r="T29" s="392"/>
      <c r="U29" s="392"/>
      <c r="V29" s="393"/>
      <c r="W29" s="458"/>
      <c r="X29" s="459"/>
      <c r="Y29" s="460"/>
      <c r="Z29" s="388" t="s">
        <v>171</v>
      </c>
      <c r="AA29" s="389"/>
      <c r="AB29" s="389"/>
      <c r="AC29" s="389"/>
      <c r="AD29" s="389"/>
      <c r="AE29" s="389"/>
      <c r="AF29" s="389"/>
      <c r="AG29" s="390"/>
      <c r="AH29" s="391">
        <v>57</v>
      </c>
      <c r="AI29" s="392"/>
      <c r="AJ29" s="392"/>
      <c r="AK29" s="392"/>
      <c r="AL29" s="393"/>
      <c r="AM29" s="391">
        <v>166155</v>
      </c>
      <c r="AN29" s="392"/>
      <c r="AO29" s="392"/>
      <c r="AP29" s="392"/>
      <c r="AQ29" s="392"/>
      <c r="AR29" s="393"/>
      <c r="AS29" s="391">
        <v>2915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64543</v>
      </c>
      <c r="BO29" s="416"/>
      <c r="BP29" s="416"/>
      <c r="BQ29" s="416"/>
      <c r="BR29" s="416"/>
      <c r="BS29" s="416"/>
      <c r="BT29" s="416"/>
      <c r="BU29" s="417"/>
      <c r="BV29" s="415">
        <v>64334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2666230</v>
      </c>
      <c r="BO30" s="419"/>
      <c r="BP30" s="419"/>
      <c r="BQ30" s="419"/>
      <c r="BR30" s="419"/>
      <c r="BS30" s="419"/>
      <c r="BT30" s="419"/>
      <c r="BU30" s="420"/>
      <c r="BV30" s="418">
        <v>1327077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中信地域町村交通災害共済事務組合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道の駅おたり</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国民健康保険診療施設特別会計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長野県市町村総合事務組合（一般会計）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おたり振興公社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7</v>
      </c>
      <c r="BF36" s="375"/>
      <c r="BG36" s="374" t="str">
        <f>IF('各会計、関係団体の財政状況及び健全化判断比率'!B33="","",'各会計、関係団体の財政状況及び健全化判断比率'!B33)</f>
        <v>農業集落排水事業特別会計</v>
      </c>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長野県市町村総合事務組合（非常勤職員公務災害補償特別会計）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北アルプス広域連合（普通会計）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北アルプス広域連合（介護保険会計）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長野県地方税滞納整理機構</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長野県後期高齢者医療広域連合（一般会計）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長野県後期高齢者医療広域連合（特別会計）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長野県市町村自治振興組合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白馬山麓環境施設組合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529</v>
      </c>
      <c r="D34" s="1184"/>
      <c r="E34" s="1185"/>
      <c r="F34" s="32">
        <v>4.51</v>
      </c>
      <c r="G34" s="33">
        <v>3.67</v>
      </c>
      <c r="H34" s="33">
        <v>5.01</v>
      </c>
      <c r="I34" s="33">
        <v>2.33</v>
      </c>
      <c r="J34" s="34">
        <v>2.5</v>
      </c>
      <c r="K34" s="22"/>
      <c r="L34" s="22"/>
      <c r="M34" s="22"/>
      <c r="N34" s="22"/>
      <c r="O34" s="22"/>
      <c r="P34" s="22"/>
    </row>
    <row r="35" spans="1:16" ht="39" customHeight="1" x14ac:dyDescent="0.15">
      <c r="A35" s="22"/>
      <c r="B35" s="35"/>
      <c r="C35" s="1178" t="s">
        <v>530</v>
      </c>
      <c r="D35" s="1179"/>
      <c r="E35" s="1180"/>
      <c r="F35" s="36">
        <v>0.59</v>
      </c>
      <c r="G35" s="37">
        <v>0.04</v>
      </c>
      <c r="H35" s="37">
        <v>0.14000000000000001</v>
      </c>
      <c r="I35" s="37">
        <v>0.4</v>
      </c>
      <c r="J35" s="38">
        <v>0.38</v>
      </c>
      <c r="K35" s="22"/>
      <c r="L35" s="22"/>
      <c r="M35" s="22"/>
      <c r="N35" s="22"/>
      <c r="O35" s="22"/>
      <c r="P35" s="22"/>
    </row>
    <row r="36" spans="1:16" ht="39" customHeight="1" x14ac:dyDescent="0.15">
      <c r="A36" s="22"/>
      <c r="B36" s="35"/>
      <c r="C36" s="1178" t="s">
        <v>531</v>
      </c>
      <c r="D36" s="1179"/>
      <c r="E36" s="1180"/>
      <c r="F36" s="36">
        <v>0</v>
      </c>
      <c r="G36" s="37">
        <v>0.01</v>
      </c>
      <c r="H36" s="37">
        <v>0.01</v>
      </c>
      <c r="I36" s="37">
        <v>0.01</v>
      </c>
      <c r="J36" s="38">
        <v>0.01</v>
      </c>
      <c r="K36" s="22"/>
      <c r="L36" s="22"/>
      <c r="M36" s="22"/>
      <c r="N36" s="22"/>
      <c r="O36" s="22"/>
      <c r="P36" s="22"/>
    </row>
    <row r="37" spans="1:16" ht="39" customHeight="1" x14ac:dyDescent="0.15">
      <c r="A37" s="22"/>
      <c r="B37" s="35"/>
      <c r="C37" s="1178" t="s">
        <v>532</v>
      </c>
      <c r="D37" s="1179"/>
      <c r="E37" s="1180"/>
      <c r="F37" s="36">
        <v>0.08</v>
      </c>
      <c r="G37" s="37">
        <v>0.02</v>
      </c>
      <c r="H37" s="37">
        <v>0.11</v>
      </c>
      <c r="I37" s="37">
        <v>0</v>
      </c>
      <c r="J37" s="38">
        <v>0</v>
      </c>
      <c r="K37" s="22"/>
      <c r="L37" s="22"/>
      <c r="M37" s="22"/>
      <c r="N37" s="22"/>
      <c r="O37" s="22"/>
      <c r="P37" s="22"/>
    </row>
    <row r="38" spans="1:16" ht="39" customHeight="1" x14ac:dyDescent="0.15">
      <c r="A38" s="22"/>
      <c r="B38" s="35"/>
      <c r="C38" s="1178" t="s">
        <v>533</v>
      </c>
      <c r="D38" s="1179"/>
      <c r="E38" s="1180"/>
      <c r="F38" s="36">
        <v>0.01</v>
      </c>
      <c r="G38" s="37">
        <v>0.01</v>
      </c>
      <c r="H38" s="37">
        <v>0.01</v>
      </c>
      <c r="I38" s="37">
        <v>0.01</v>
      </c>
      <c r="J38" s="38">
        <v>0</v>
      </c>
      <c r="K38" s="22"/>
      <c r="L38" s="22"/>
      <c r="M38" s="22"/>
      <c r="N38" s="22"/>
      <c r="O38" s="22"/>
      <c r="P38" s="22"/>
    </row>
    <row r="39" spans="1:16" ht="39" customHeight="1" x14ac:dyDescent="0.15">
      <c r="A39" s="22"/>
      <c r="B39" s="35"/>
      <c r="C39" s="1178" t="s">
        <v>534</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535</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536</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537</v>
      </c>
      <c r="D43" s="1182"/>
      <c r="E43" s="1183"/>
      <c r="F43" s="41" t="s">
        <v>483</v>
      </c>
      <c r="G43" s="42" t="s">
        <v>483</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713</v>
      </c>
      <c r="L45" s="60">
        <v>743</v>
      </c>
      <c r="M45" s="60">
        <v>764</v>
      </c>
      <c r="N45" s="60">
        <v>734</v>
      </c>
      <c r="O45" s="61">
        <v>739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127</v>
      </c>
      <c r="L48" s="64">
        <v>121</v>
      </c>
      <c r="M48" s="64">
        <v>132</v>
      </c>
      <c r="N48" s="64">
        <v>122</v>
      </c>
      <c r="O48" s="65">
        <v>134</v>
      </c>
      <c r="P48" s="48"/>
      <c r="Q48" s="48"/>
      <c r="R48" s="48"/>
      <c r="S48" s="48"/>
      <c r="T48" s="48"/>
      <c r="U48" s="48"/>
    </row>
    <row r="49" spans="1:21" ht="30.75" customHeight="1" x14ac:dyDescent="0.15">
      <c r="A49" s="48"/>
      <c r="B49" s="1196"/>
      <c r="C49" s="1197"/>
      <c r="D49" s="62"/>
      <c r="E49" s="1188" t="s">
        <v>16</v>
      </c>
      <c r="F49" s="1188"/>
      <c r="G49" s="1188"/>
      <c r="H49" s="1188"/>
      <c r="I49" s="1188"/>
      <c r="J49" s="1189"/>
      <c r="K49" s="63">
        <v>0</v>
      </c>
      <c r="L49" s="64">
        <v>0</v>
      </c>
      <c r="M49" s="64">
        <v>8</v>
      </c>
      <c r="N49" s="64">
        <v>8</v>
      </c>
      <c r="O49" s="65">
        <v>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483</v>
      </c>
      <c r="L50" s="64" t="s">
        <v>483</v>
      </c>
      <c r="M50" s="64" t="s">
        <v>483</v>
      </c>
      <c r="N50" s="64" t="s">
        <v>483</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v>0</v>
      </c>
      <c r="N51" s="64">
        <v>1</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621</v>
      </c>
      <c r="L52" s="64">
        <v>641</v>
      </c>
      <c r="M52" s="64">
        <v>667</v>
      </c>
      <c r="N52" s="64">
        <v>642</v>
      </c>
      <c r="O52" s="65">
        <v>646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219</v>
      </c>
      <c r="L53" s="69">
        <v>223</v>
      </c>
      <c r="M53" s="69">
        <v>237</v>
      </c>
      <c r="N53" s="69">
        <v>223</v>
      </c>
      <c r="O53" s="70">
        <v>234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4" t="s">
        <v>24</v>
      </c>
      <c r="C41" s="1215"/>
      <c r="D41" s="81"/>
      <c r="E41" s="1216" t="s">
        <v>25</v>
      </c>
      <c r="F41" s="1216"/>
      <c r="G41" s="1216"/>
      <c r="H41" s="1217"/>
      <c r="I41" s="82">
        <v>6205</v>
      </c>
      <c r="J41" s="83">
        <v>5964</v>
      </c>
      <c r="K41" s="83">
        <v>5772</v>
      </c>
      <c r="L41" s="83">
        <v>5687</v>
      </c>
      <c r="M41" s="84">
        <v>5602</v>
      </c>
    </row>
    <row r="42" spans="2:13" ht="27.75" customHeight="1" x14ac:dyDescent="0.15">
      <c r="B42" s="1204"/>
      <c r="C42" s="1205"/>
      <c r="D42" s="85"/>
      <c r="E42" s="1208" t="s">
        <v>26</v>
      </c>
      <c r="F42" s="1208"/>
      <c r="G42" s="1208"/>
      <c r="H42" s="1209"/>
      <c r="I42" s="86" t="s">
        <v>483</v>
      </c>
      <c r="J42" s="87" t="s">
        <v>483</v>
      </c>
      <c r="K42" s="87" t="s">
        <v>483</v>
      </c>
      <c r="L42" s="87">
        <v>324</v>
      </c>
      <c r="M42" s="88" t="s">
        <v>483</v>
      </c>
    </row>
    <row r="43" spans="2:13" ht="27.75" customHeight="1" x14ac:dyDescent="0.15">
      <c r="B43" s="1204"/>
      <c r="C43" s="1205"/>
      <c r="D43" s="85"/>
      <c r="E43" s="1208" t="s">
        <v>27</v>
      </c>
      <c r="F43" s="1208"/>
      <c r="G43" s="1208"/>
      <c r="H43" s="1209"/>
      <c r="I43" s="86">
        <v>1436</v>
      </c>
      <c r="J43" s="87">
        <v>1357</v>
      </c>
      <c r="K43" s="87">
        <v>1344</v>
      </c>
      <c r="L43" s="87">
        <v>1265</v>
      </c>
      <c r="M43" s="88">
        <v>1236</v>
      </c>
    </row>
    <row r="44" spans="2:13" ht="27.75" customHeight="1" x14ac:dyDescent="0.15">
      <c r="B44" s="1204"/>
      <c r="C44" s="1205"/>
      <c r="D44" s="85"/>
      <c r="E44" s="1208" t="s">
        <v>28</v>
      </c>
      <c r="F44" s="1208"/>
      <c r="G44" s="1208"/>
      <c r="H44" s="1209"/>
      <c r="I44" s="86">
        <v>29</v>
      </c>
      <c r="J44" s="87">
        <v>58</v>
      </c>
      <c r="K44" s="87">
        <v>50</v>
      </c>
      <c r="L44" s="87">
        <v>52</v>
      </c>
      <c r="M44" s="88">
        <v>46</v>
      </c>
    </row>
    <row r="45" spans="2:13" ht="27.75" customHeight="1" x14ac:dyDescent="0.15">
      <c r="B45" s="1204"/>
      <c r="C45" s="1205"/>
      <c r="D45" s="85"/>
      <c r="E45" s="1208" t="s">
        <v>29</v>
      </c>
      <c r="F45" s="1208"/>
      <c r="G45" s="1208"/>
      <c r="H45" s="1209"/>
      <c r="I45" s="86">
        <v>707</v>
      </c>
      <c r="J45" s="87">
        <v>719</v>
      </c>
      <c r="K45" s="87">
        <v>718</v>
      </c>
      <c r="L45" s="87">
        <v>718</v>
      </c>
      <c r="M45" s="88">
        <v>691</v>
      </c>
    </row>
    <row r="46" spans="2:13" ht="27.75" customHeight="1" x14ac:dyDescent="0.15">
      <c r="B46" s="1204"/>
      <c r="C46" s="1205"/>
      <c r="D46" s="89"/>
      <c r="E46" s="1208" t="s">
        <v>30</v>
      </c>
      <c r="F46" s="1208"/>
      <c r="G46" s="1208"/>
      <c r="H46" s="1209"/>
      <c r="I46" s="86" t="s">
        <v>483</v>
      </c>
      <c r="J46" s="87" t="s">
        <v>483</v>
      </c>
      <c r="K46" s="87" t="s">
        <v>483</v>
      </c>
      <c r="L46" s="87" t="s">
        <v>483</v>
      </c>
      <c r="M46" s="88" t="s">
        <v>483</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2872</v>
      </c>
      <c r="J50" s="87">
        <v>3205</v>
      </c>
      <c r="K50" s="87">
        <v>3235</v>
      </c>
      <c r="L50" s="87">
        <v>3282</v>
      </c>
      <c r="M50" s="88">
        <v>4867</v>
      </c>
    </row>
    <row r="51" spans="2:13" ht="27.75" customHeight="1" x14ac:dyDescent="0.15">
      <c r="B51" s="1204"/>
      <c r="C51" s="1205"/>
      <c r="D51" s="85"/>
      <c r="E51" s="1208" t="s">
        <v>36</v>
      </c>
      <c r="F51" s="1208"/>
      <c r="G51" s="1208"/>
      <c r="H51" s="1209"/>
      <c r="I51" s="86">
        <v>21</v>
      </c>
      <c r="J51" s="87">
        <v>18</v>
      </c>
      <c r="K51" s="87">
        <v>30</v>
      </c>
      <c r="L51" s="87">
        <v>33</v>
      </c>
      <c r="M51" s="88">
        <v>29</v>
      </c>
    </row>
    <row r="52" spans="2:13" ht="27.75" customHeight="1" x14ac:dyDescent="0.15">
      <c r="B52" s="1206"/>
      <c r="C52" s="1207"/>
      <c r="D52" s="85"/>
      <c r="E52" s="1208" t="s">
        <v>37</v>
      </c>
      <c r="F52" s="1208"/>
      <c r="G52" s="1208"/>
      <c r="H52" s="1209"/>
      <c r="I52" s="86">
        <v>5582</v>
      </c>
      <c r="J52" s="87">
        <v>5359</v>
      </c>
      <c r="K52" s="87">
        <v>5142</v>
      </c>
      <c r="L52" s="87">
        <v>5071</v>
      </c>
      <c r="M52" s="88">
        <v>4985</v>
      </c>
    </row>
    <row r="53" spans="2:13" ht="27.75" customHeight="1" thickBot="1" x14ac:dyDescent="0.2">
      <c r="B53" s="1210" t="s">
        <v>21</v>
      </c>
      <c r="C53" s="1211"/>
      <c r="D53" s="92"/>
      <c r="E53" s="1212" t="s">
        <v>38</v>
      </c>
      <c r="F53" s="1212"/>
      <c r="G53" s="1212"/>
      <c r="H53" s="1213"/>
      <c r="I53" s="93">
        <v>-98</v>
      </c>
      <c r="J53" s="94">
        <v>-484</v>
      </c>
      <c r="K53" s="94">
        <v>-523</v>
      </c>
      <c r="L53" s="94">
        <v>-339</v>
      </c>
      <c r="M53" s="95">
        <v>-2306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560</v>
      </c>
      <c r="I42" s="354"/>
      <c r="J42" s="354"/>
      <c r="K42" s="354"/>
      <c r="L42" s="246"/>
      <c r="M42" s="246"/>
      <c r="N42" s="246"/>
      <c r="O42" s="246"/>
    </row>
    <row r="43" spans="2:17" ht="13.5" x14ac:dyDescent="0.15">
      <c r="B43" s="250"/>
      <c r="C43" s="246"/>
      <c r="D43" s="246"/>
      <c r="E43" s="246"/>
      <c r="F43" s="246"/>
      <c r="G43" s="1235"/>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561</v>
      </c>
    </row>
    <row r="50" spans="1:17" ht="13.5" x14ac:dyDescent="0.15">
      <c r="B50" s="250"/>
      <c r="C50" s="246"/>
      <c r="D50" s="246"/>
      <c r="E50" s="246"/>
      <c r="F50" s="246"/>
      <c r="G50" s="1244"/>
      <c r="H50" s="1245"/>
      <c r="I50" s="1245"/>
      <c r="J50" s="1246"/>
      <c r="K50" s="356" t="s">
        <v>523</v>
      </c>
      <c r="L50" s="356" t="s">
        <v>524</v>
      </c>
      <c r="M50" s="356" t="s">
        <v>525</v>
      </c>
      <c r="N50" s="356" t="s">
        <v>526</v>
      </c>
      <c r="O50" s="356" t="s">
        <v>527</v>
      </c>
    </row>
    <row r="51" spans="1:17" ht="13.5" x14ac:dyDescent="0.15">
      <c r="B51" s="250"/>
      <c r="C51" s="246"/>
      <c r="D51" s="246"/>
      <c r="E51" s="246"/>
      <c r="F51" s="246"/>
      <c r="G51" s="1247" t="s">
        <v>562</v>
      </c>
      <c r="H51" s="1248"/>
      <c r="I51" s="1253" t="s">
        <v>563</v>
      </c>
      <c r="J51" s="1253"/>
      <c r="K51" s="1256"/>
      <c r="L51" s="1256"/>
      <c r="M51" s="1256"/>
      <c r="N51" s="1256"/>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569</v>
      </c>
      <c r="J53" s="1233"/>
      <c r="K53" s="1255"/>
      <c r="L53" s="1255"/>
      <c r="M53" s="1255"/>
      <c r="N53" s="1255"/>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564</v>
      </c>
      <c r="H55" s="1228"/>
      <c r="I55" s="1233" t="s">
        <v>563</v>
      </c>
      <c r="J55" s="1233"/>
      <c r="K55" s="1256"/>
      <c r="L55" s="1256"/>
      <c r="M55" s="1256"/>
      <c r="N55" s="1256"/>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569</v>
      </c>
      <c r="J57" s="1225"/>
      <c r="K57" s="1255"/>
      <c r="L57" s="1255"/>
      <c r="M57" s="1255"/>
      <c r="N57" s="1255"/>
      <c r="O57" s="1255"/>
      <c r="P57" s="359"/>
      <c r="Q57" s="358"/>
    </row>
    <row r="58" spans="1:17" s="357" customFormat="1" ht="13.5" x14ac:dyDescent="0.15">
      <c r="A58" s="245"/>
      <c r="B58" s="358"/>
      <c r="C58" s="354"/>
      <c r="D58" s="354"/>
      <c r="E58" s="354"/>
      <c r="F58" s="354"/>
      <c r="G58" s="1231"/>
      <c r="H58" s="1232"/>
      <c r="I58" s="1225"/>
      <c r="J58" s="1225"/>
      <c r="K58" s="1222"/>
      <c r="L58" s="1222"/>
      <c r="M58" s="1222"/>
      <c r="N58" s="1222"/>
      <c r="O58" s="1222"/>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560</v>
      </c>
      <c r="I64" s="354"/>
      <c r="J64" s="354"/>
      <c r="K64" s="354"/>
      <c r="L64" s="246"/>
      <c r="M64" s="246"/>
      <c r="N64" s="246"/>
      <c r="O64" s="246"/>
    </row>
    <row r="65" spans="2:30" ht="13.5" x14ac:dyDescent="0.15">
      <c r="B65" s="250"/>
      <c r="C65" s="246"/>
      <c r="D65" s="246"/>
      <c r="E65" s="246"/>
      <c r="F65" s="246"/>
      <c r="G65" s="1235" t="s">
        <v>568</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566</v>
      </c>
      <c r="I71" s="370"/>
      <c r="J71" s="366"/>
      <c r="K71" s="366"/>
      <c r="L71" s="367"/>
      <c r="M71" s="366"/>
      <c r="N71" s="367"/>
      <c r="O71" s="368"/>
    </row>
    <row r="72" spans="2:30" ht="13.5" x14ac:dyDescent="0.15">
      <c r="B72" s="250"/>
      <c r="C72" s="246"/>
      <c r="D72" s="246"/>
      <c r="E72" s="246"/>
      <c r="F72" s="246"/>
      <c r="G72" s="1244"/>
      <c r="H72" s="1245"/>
      <c r="I72" s="1245"/>
      <c r="J72" s="1246"/>
      <c r="K72" s="356" t="s">
        <v>523</v>
      </c>
      <c r="L72" s="356" t="s">
        <v>524</v>
      </c>
      <c r="M72" s="356" t="s">
        <v>525</v>
      </c>
      <c r="N72" s="356" t="s">
        <v>526</v>
      </c>
      <c r="O72" s="356" t="s">
        <v>527</v>
      </c>
    </row>
    <row r="73" spans="2:30" ht="13.5" x14ac:dyDescent="0.15">
      <c r="B73" s="250"/>
      <c r="C73" s="246"/>
      <c r="D73" s="246"/>
      <c r="E73" s="246"/>
      <c r="F73" s="246"/>
      <c r="G73" s="1247" t="s">
        <v>562</v>
      </c>
      <c r="H73" s="1248"/>
      <c r="I73" s="1253" t="s">
        <v>563</v>
      </c>
      <c r="J73" s="1253"/>
      <c r="K73" s="1234"/>
      <c r="L73" s="1234"/>
      <c r="M73" s="1223"/>
      <c r="N73" s="1223"/>
      <c r="O73" s="1223"/>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567</v>
      </c>
      <c r="J75" s="1233"/>
      <c r="K75" s="1221">
        <v>13.3</v>
      </c>
      <c r="L75" s="1221">
        <v>12.5</v>
      </c>
      <c r="M75" s="1221">
        <v>11.9</v>
      </c>
      <c r="N75" s="1221">
        <v>11.9</v>
      </c>
      <c r="O75" s="1221">
        <v>12.2</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564</v>
      </c>
      <c r="H77" s="1228"/>
      <c r="I77" s="1233" t="s">
        <v>563</v>
      </c>
      <c r="J77" s="1233"/>
      <c r="K77" s="1234">
        <v>0</v>
      </c>
      <c r="L77" s="1234">
        <v>0</v>
      </c>
      <c r="M77" s="1223">
        <v>0</v>
      </c>
      <c r="N77" s="1223">
        <v>0</v>
      </c>
      <c r="O77" s="1223">
        <v>0</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567</v>
      </c>
      <c r="J79" s="1225"/>
      <c r="K79" s="1226">
        <v>9.6999999999999993</v>
      </c>
      <c r="L79" s="1226">
        <v>8.6</v>
      </c>
      <c r="M79" s="1226">
        <v>7.7</v>
      </c>
      <c r="N79" s="1226">
        <v>6.4</v>
      </c>
      <c r="O79" s="1226">
        <v>6.9</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205223</v>
      </c>
      <c r="E3" s="118"/>
      <c r="F3" s="119">
        <v>185018</v>
      </c>
      <c r="G3" s="120"/>
      <c r="H3" s="121"/>
    </row>
    <row r="4" spans="1:8" x14ac:dyDescent="0.15">
      <c r="A4" s="122"/>
      <c r="B4" s="123"/>
      <c r="C4" s="124"/>
      <c r="D4" s="125">
        <v>67445</v>
      </c>
      <c r="E4" s="126"/>
      <c r="F4" s="127">
        <v>95064</v>
      </c>
      <c r="G4" s="128"/>
      <c r="H4" s="129"/>
    </row>
    <row r="5" spans="1:8" x14ac:dyDescent="0.15">
      <c r="A5" s="110" t="s">
        <v>517</v>
      </c>
      <c r="B5" s="115"/>
      <c r="C5" s="116"/>
      <c r="D5" s="117">
        <v>173954</v>
      </c>
      <c r="E5" s="118"/>
      <c r="F5" s="119">
        <v>238802</v>
      </c>
      <c r="G5" s="120"/>
      <c r="H5" s="121"/>
    </row>
    <row r="6" spans="1:8" x14ac:dyDescent="0.15">
      <c r="A6" s="122"/>
      <c r="B6" s="123"/>
      <c r="C6" s="124"/>
      <c r="D6" s="125">
        <v>71976</v>
      </c>
      <c r="E6" s="126"/>
      <c r="F6" s="127">
        <v>128562</v>
      </c>
      <c r="G6" s="128"/>
      <c r="H6" s="129"/>
    </row>
    <row r="7" spans="1:8" x14ac:dyDescent="0.15">
      <c r="A7" s="110" t="s">
        <v>518</v>
      </c>
      <c r="B7" s="115"/>
      <c r="C7" s="116"/>
      <c r="D7" s="117">
        <v>210788</v>
      </c>
      <c r="E7" s="118"/>
      <c r="F7" s="119">
        <v>288550</v>
      </c>
      <c r="G7" s="120"/>
      <c r="H7" s="121"/>
    </row>
    <row r="8" spans="1:8" x14ac:dyDescent="0.15">
      <c r="A8" s="122"/>
      <c r="B8" s="123"/>
      <c r="C8" s="124"/>
      <c r="D8" s="125">
        <v>63348</v>
      </c>
      <c r="E8" s="126"/>
      <c r="F8" s="127">
        <v>141525</v>
      </c>
      <c r="G8" s="128"/>
      <c r="H8" s="129"/>
    </row>
    <row r="9" spans="1:8" x14ac:dyDescent="0.15">
      <c r="A9" s="110" t="s">
        <v>519</v>
      </c>
      <c r="B9" s="115"/>
      <c r="C9" s="116"/>
      <c r="D9" s="117">
        <v>267912</v>
      </c>
      <c r="E9" s="118"/>
      <c r="F9" s="119">
        <v>287914</v>
      </c>
      <c r="G9" s="120"/>
      <c r="H9" s="121"/>
    </row>
    <row r="10" spans="1:8" x14ac:dyDescent="0.15">
      <c r="A10" s="122"/>
      <c r="B10" s="123"/>
      <c r="C10" s="124"/>
      <c r="D10" s="125">
        <v>73624</v>
      </c>
      <c r="E10" s="126"/>
      <c r="F10" s="127">
        <v>146531</v>
      </c>
      <c r="G10" s="128"/>
      <c r="H10" s="129"/>
    </row>
    <row r="11" spans="1:8" x14ac:dyDescent="0.15">
      <c r="A11" s="110" t="s">
        <v>520</v>
      </c>
      <c r="B11" s="115"/>
      <c r="C11" s="116"/>
      <c r="D11" s="117">
        <v>223964</v>
      </c>
      <c r="E11" s="118"/>
      <c r="F11" s="119">
        <v>310300</v>
      </c>
      <c r="G11" s="120"/>
      <c r="H11" s="121"/>
    </row>
    <row r="12" spans="1:8" x14ac:dyDescent="0.15">
      <c r="A12" s="122"/>
      <c r="B12" s="123"/>
      <c r="C12" s="130"/>
      <c r="D12" s="125">
        <v>148949</v>
      </c>
      <c r="E12" s="126"/>
      <c r="F12" s="127">
        <v>157576</v>
      </c>
      <c r="G12" s="128"/>
      <c r="H12" s="129"/>
    </row>
    <row r="13" spans="1:8" x14ac:dyDescent="0.15">
      <c r="A13" s="110"/>
      <c r="B13" s="115"/>
      <c r="C13" s="131"/>
      <c r="D13" s="132">
        <v>216368</v>
      </c>
      <c r="E13" s="133"/>
      <c r="F13" s="134">
        <v>262117</v>
      </c>
      <c r="G13" s="135"/>
      <c r="H13" s="121"/>
    </row>
    <row r="14" spans="1:8" x14ac:dyDescent="0.15">
      <c r="A14" s="122"/>
      <c r="B14" s="123"/>
      <c r="C14" s="124"/>
      <c r="D14" s="125">
        <v>85068</v>
      </c>
      <c r="E14" s="126"/>
      <c r="F14" s="127">
        <v>133852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4.51</v>
      </c>
      <c r="C19" s="136">
        <f>ROUND(VALUE(SUBSTITUTE(実質収支比率等に係る経年分析!G$48,"▲","-")),2)</f>
        <v>3.67</v>
      </c>
      <c r="D19" s="136">
        <f>ROUND(VALUE(SUBSTITUTE(実質収支比率等に係る経年分析!H$48,"▲","-")),2)</f>
        <v>5.01</v>
      </c>
      <c r="E19" s="136">
        <f>ROUND(VALUE(SUBSTITUTE(実質収支比率等に係る経年分析!I$48,"▲","-")),2)</f>
        <v>2.33</v>
      </c>
      <c r="F19" s="136">
        <f>ROUND(VALUE(SUBSTITUTE(実質収支比率等に係る経年分析!J$48,"▲","-")),2)</f>
        <v>2.5</v>
      </c>
    </row>
    <row r="20" spans="1:11" x14ac:dyDescent="0.15">
      <c r="A20" s="136" t="s">
        <v>43</v>
      </c>
      <c r="B20" s="136">
        <f>ROUND(VALUE(SUBSTITUTE(実質収支比率等に係る経年分析!F$47,"▲","-")),2)</f>
        <v>58.47</v>
      </c>
      <c r="C20" s="136">
        <f>ROUND(VALUE(SUBSTITUTE(実質収支比率等に係る経年分析!G$47,"▲","-")),2)</f>
        <v>69.16</v>
      </c>
      <c r="D20" s="136">
        <f>ROUND(VALUE(SUBSTITUTE(実質収支比率等に係る経年分析!H$47,"▲","-")),2)</f>
        <v>70.25</v>
      </c>
      <c r="E20" s="136">
        <f>ROUND(VALUE(SUBSTITUTE(実質収支比率等に係る経年分析!I$47,"▲","-")),2)</f>
        <v>69.97</v>
      </c>
      <c r="F20" s="136">
        <f>ROUND(VALUE(SUBSTITUTE(実質収支比率等に係る経年分析!J$47,"▲","-")),2)</f>
        <v>80.739999999999995</v>
      </c>
    </row>
    <row r="21" spans="1:11" x14ac:dyDescent="0.15">
      <c r="A21" s="136" t="s">
        <v>44</v>
      </c>
      <c r="B21" s="136">
        <f>IF(ISNUMBER(VALUE(SUBSTITUTE(実質収支比率等に係る経年分析!F$49,"▲","-"))),ROUND(VALUE(SUBSTITUTE(実質収支比率等に係る経年分析!F$49,"▲","-")),2),NA())</f>
        <v>7.34</v>
      </c>
      <c r="C21" s="136">
        <f>IF(ISNUMBER(VALUE(SUBSTITUTE(実質収支比率等に係る経年分析!G$49,"▲","-"))),ROUND(VALUE(SUBSTITUTE(実質収支比率等に係る経年分析!G$49,"▲","-")),2),NA())</f>
        <v>11.4</v>
      </c>
      <c r="D21" s="136">
        <f>IF(ISNUMBER(VALUE(SUBSTITUTE(実質収支比率等に係る経年分析!H$49,"▲","-"))),ROUND(VALUE(SUBSTITUTE(実質収支比率等に係る経年分析!H$49,"▲","-")),2),NA())</f>
        <v>1.45</v>
      </c>
      <c r="E21" s="136">
        <f>IF(ISNUMBER(VALUE(SUBSTITUTE(実質収支比率等に係る経年分析!I$49,"▲","-"))),ROUND(VALUE(SUBSTITUTE(実質収支比率等に係る経年分析!I$49,"▲","-")),2),NA())</f>
        <v>-2.5299999999999998</v>
      </c>
      <c r="F21" s="136">
        <f>IF(ISNUMBER(VALUE(SUBSTITUTE(実質収支比率等に係る経年分析!J$49,"▲","-"))),ROUND(VALUE(SUBSTITUTE(実質収支比率等に係る経年分析!J$49,"▲","-")),2),NA())</f>
        <v>10.220000000000001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国民健康保険診療施設特別会計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公共下水道事業特別会計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0.01</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0.59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0.14000000000000001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0.38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4.51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3.67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2.33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621</v>
      </c>
      <c r="E42" s="138"/>
      <c r="F42" s="138"/>
      <c r="G42" s="138">
        <f>'実質公債費比率（分子）の構造'!L$52</f>
        <v>641</v>
      </c>
      <c r="H42" s="138"/>
      <c r="I42" s="138"/>
      <c r="J42" s="138">
        <f>'実質公債費比率（分子）の構造'!M$52</f>
        <v>667</v>
      </c>
      <c r="K42" s="138"/>
      <c r="L42" s="138"/>
      <c r="M42" s="138">
        <f>'実質公債費比率（分子）の構造'!N$52</f>
        <v>642</v>
      </c>
      <c r="N42" s="138"/>
      <c r="O42" s="138"/>
      <c r="P42" s="138">
        <f>'実質公債費比率（分子）の構造'!O$52</f>
        <v>646</v>
      </c>
    </row>
    <row r="43" spans="1:16" x14ac:dyDescent="0.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f>'実質公債費比率（分子）の構造'!N$51</f>
        <v>1</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0</v>
      </c>
      <c r="C45" s="138"/>
      <c r="D45" s="138"/>
      <c r="E45" s="138">
        <f>'実質公債費比率（分子）の構造'!L$49</f>
        <v>0</v>
      </c>
      <c r="F45" s="138"/>
      <c r="G45" s="138"/>
      <c r="H45" s="138">
        <f>'実質公債費比率（分子）の構造'!M$49</f>
        <v>8</v>
      </c>
      <c r="I45" s="138"/>
      <c r="J45" s="138"/>
      <c r="K45" s="138">
        <f>'実質公債費比率（分子）の構造'!N$49</f>
        <v>8</v>
      </c>
      <c r="L45" s="138"/>
      <c r="M45" s="138"/>
      <c r="N45" s="138">
        <f>'実質公債費比率（分子）の構造'!O$49</f>
        <v>7</v>
      </c>
      <c r="O45" s="138"/>
      <c r="P45" s="138"/>
    </row>
    <row r="46" spans="1:16" x14ac:dyDescent="0.15">
      <c r="A46" s="138" t="s">
        <v>55</v>
      </c>
      <c r="B46" s="138">
        <f>'実質公債費比率（分子）の構造'!K$48</f>
        <v>127</v>
      </c>
      <c r="C46" s="138"/>
      <c r="D46" s="138"/>
      <c r="E46" s="138">
        <f>'実質公債費比率（分子）の構造'!L$48</f>
        <v>121</v>
      </c>
      <c r="F46" s="138"/>
      <c r="G46" s="138"/>
      <c r="H46" s="138">
        <f>'実質公債費比率（分子）の構造'!M$48</f>
        <v>132</v>
      </c>
      <c r="I46" s="138"/>
      <c r="J46" s="138"/>
      <c r="K46" s="138">
        <f>'実質公債費比率（分子）の構造'!N$48</f>
        <v>122</v>
      </c>
      <c r="L46" s="138"/>
      <c r="M46" s="138"/>
      <c r="N46" s="138">
        <f>'実質公債費比率（分子）の構造'!O$48</f>
        <v>134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713</v>
      </c>
      <c r="C49" s="138"/>
      <c r="D49" s="138"/>
      <c r="E49" s="138">
        <f>'実質公債費比率（分子）の構造'!L$45</f>
        <v>743</v>
      </c>
      <c r="F49" s="138"/>
      <c r="G49" s="138"/>
      <c r="H49" s="138">
        <f>'実質公債費比率（分子）の構造'!M$45</f>
        <v>764</v>
      </c>
      <c r="I49" s="138"/>
      <c r="J49" s="138"/>
      <c r="K49" s="138">
        <f>'実質公債費比率（分子）の構造'!N$45</f>
        <v>734</v>
      </c>
      <c r="L49" s="138"/>
      <c r="M49" s="138"/>
      <c r="N49" s="138">
        <f>'実質公債費比率（分子）の構造'!O$45</f>
        <v>739</v>
      </c>
      <c r="O49" s="138"/>
      <c r="P49" s="138"/>
    </row>
    <row r="50" spans="1:16" x14ac:dyDescent="0.15">
      <c r="A50" s="138" t="s">
        <v>59</v>
      </c>
      <c r="B50" s="138" t="e">
        <f>NA()</f>
        <v>#N/A</v>
      </c>
      <c r="C50" s="138">
        <f>IF(ISNUMBER('実質公債費比率（分子）の構造'!K$53),'実質公債費比率（分子）の構造'!K$53,NA())</f>
        <v>219</v>
      </c>
      <c r="D50" s="138" t="e">
        <f>NA()</f>
        <v>#N/A</v>
      </c>
      <c r="E50" s="138" t="e">
        <f>NA()</f>
        <v>#N/A</v>
      </c>
      <c r="F50" s="138">
        <f>IF(ISNUMBER('実質公債費比率（分子）の構造'!L$53),'実質公債費比率（分子）の構造'!L$53,NA())</f>
        <v>223</v>
      </c>
      <c r="G50" s="138" t="e">
        <f>NA()</f>
        <v>#N/A</v>
      </c>
      <c r="H50" s="138" t="e">
        <f>NA()</f>
        <v>#N/A</v>
      </c>
      <c r="I50" s="138">
        <f>IF(ISNUMBER('実質公債費比率（分子）の構造'!M$53),'実質公債費比率（分子）の構造'!M$53,NA())</f>
        <v>237</v>
      </c>
      <c r="J50" s="138" t="e">
        <f>NA()</f>
        <v>#N/A</v>
      </c>
      <c r="K50" s="138" t="e">
        <f>NA()</f>
        <v>#N/A</v>
      </c>
      <c r="L50" s="138">
        <f>IF(ISNUMBER('実質公債費比率（分子）の構造'!N$53),'実質公債費比率（分子）の構造'!N$53,NA())</f>
        <v>223</v>
      </c>
      <c r="M50" s="138" t="e">
        <f>NA()</f>
        <v>#N/A</v>
      </c>
      <c r="N50" s="138" t="e">
        <f>NA()</f>
        <v>#N/A</v>
      </c>
      <c r="O50" s="138">
        <f>IF(ISNUMBER('実質公債費比率（分子）の構造'!O$53),'実質公債費比率（分子）の構造'!O$53,NA())</f>
        <v>234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5582</v>
      </c>
      <c r="E56" s="137"/>
      <c r="F56" s="137"/>
      <c r="G56" s="137">
        <f>'将来負担比率（分子）の構造'!J$52</f>
        <v>5359</v>
      </c>
      <c r="H56" s="137"/>
      <c r="I56" s="137"/>
      <c r="J56" s="137">
        <f>'将来負担比率（分子）の構造'!K$52</f>
        <v>5142</v>
      </c>
      <c r="K56" s="137"/>
      <c r="L56" s="137"/>
      <c r="M56" s="137">
        <f>'将来負担比率（分子）の構造'!L$52</f>
        <v>5071</v>
      </c>
      <c r="N56" s="137"/>
      <c r="O56" s="137"/>
      <c r="P56" s="137">
        <f>'将来負担比率（分子）の構造'!M$52</f>
        <v>4985</v>
      </c>
    </row>
    <row r="57" spans="1:16" x14ac:dyDescent="0.15">
      <c r="A57" s="137" t="s">
        <v>36</v>
      </c>
      <c r="B57" s="137"/>
      <c r="C57" s="137"/>
      <c r="D57" s="137">
        <f>'将来負担比率（分子）の構造'!I$51</f>
        <v>21</v>
      </c>
      <c r="E57" s="137"/>
      <c r="F57" s="137"/>
      <c r="G57" s="137">
        <f>'将来負担比率（分子）の構造'!J$51</f>
        <v>18</v>
      </c>
      <c r="H57" s="137"/>
      <c r="I57" s="137"/>
      <c r="J57" s="137">
        <f>'将来負担比率（分子）の構造'!K$51</f>
        <v>30</v>
      </c>
      <c r="K57" s="137"/>
      <c r="L57" s="137"/>
      <c r="M57" s="137">
        <f>'将来負担比率（分子）の構造'!L$51</f>
        <v>33</v>
      </c>
      <c r="N57" s="137"/>
      <c r="O57" s="137"/>
      <c r="P57" s="137">
        <f>'将来負担比率（分子）の構造'!M$51</f>
        <v>29</v>
      </c>
    </row>
    <row r="58" spans="1:16" x14ac:dyDescent="0.15">
      <c r="A58" s="137" t="s">
        <v>35</v>
      </c>
      <c r="B58" s="137"/>
      <c r="C58" s="137"/>
      <c r="D58" s="137">
        <f>'将来負担比率（分子）の構造'!I$50</f>
        <v>2872</v>
      </c>
      <c r="E58" s="137"/>
      <c r="F58" s="137"/>
      <c r="G58" s="137">
        <f>'将来負担比率（分子）の構造'!J$50</f>
        <v>3205</v>
      </c>
      <c r="H58" s="137"/>
      <c r="I58" s="137"/>
      <c r="J58" s="137">
        <f>'将来負担比率（分子）の構造'!K$50</f>
        <v>3235</v>
      </c>
      <c r="K58" s="137"/>
      <c r="L58" s="137"/>
      <c r="M58" s="137">
        <f>'将来負担比率（分子）の構造'!L$50</f>
        <v>3282</v>
      </c>
      <c r="N58" s="137"/>
      <c r="O58" s="137"/>
      <c r="P58" s="137">
        <f>'将来負担比率（分子）の構造'!M$50</f>
        <v>4867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707</v>
      </c>
      <c r="C62" s="137"/>
      <c r="D62" s="137"/>
      <c r="E62" s="137">
        <f>'将来負担比率（分子）の構造'!J$45</f>
        <v>719</v>
      </c>
      <c r="F62" s="137"/>
      <c r="G62" s="137"/>
      <c r="H62" s="137">
        <f>'将来負担比率（分子）の構造'!K$45</f>
        <v>718</v>
      </c>
      <c r="I62" s="137"/>
      <c r="J62" s="137"/>
      <c r="K62" s="137">
        <f>'将来負担比率（分子）の構造'!L$45</f>
        <v>718</v>
      </c>
      <c r="L62" s="137"/>
      <c r="M62" s="137"/>
      <c r="N62" s="137">
        <f>'将来負担比率（分子）の構造'!M$45</f>
        <v>691</v>
      </c>
      <c r="O62" s="137"/>
      <c r="P62" s="137"/>
    </row>
    <row r="63" spans="1:16" x14ac:dyDescent="0.15">
      <c r="A63" s="137" t="s">
        <v>28</v>
      </c>
      <c r="B63" s="137">
        <f>'将来負担比率（分子）の構造'!I$44</f>
        <v>29</v>
      </c>
      <c r="C63" s="137"/>
      <c r="D63" s="137"/>
      <c r="E63" s="137">
        <f>'将来負担比率（分子）の構造'!J$44</f>
        <v>58</v>
      </c>
      <c r="F63" s="137"/>
      <c r="G63" s="137"/>
      <c r="H63" s="137">
        <f>'将来負担比率（分子）の構造'!K$44</f>
        <v>50</v>
      </c>
      <c r="I63" s="137"/>
      <c r="J63" s="137"/>
      <c r="K63" s="137">
        <f>'将来負担比率（分子）の構造'!L$44</f>
        <v>52</v>
      </c>
      <c r="L63" s="137"/>
      <c r="M63" s="137"/>
      <c r="N63" s="137">
        <f>'将来負担比率（分子）の構造'!M$44</f>
        <v>46</v>
      </c>
      <c r="O63" s="137"/>
      <c r="P63" s="137"/>
    </row>
    <row r="64" spans="1:16" x14ac:dyDescent="0.15">
      <c r="A64" s="137" t="s">
        <v>27</v>
      </c>
      <c r="B64" s="137">
        <f>'将来負担比率（分子）の構造'!I$43</f>
        <v>1436</v>
      </c>
      <c r="C64" s="137"/>
      <c r="D64" s="137"/>
      <c r="E64" s="137">
        <f>'将来負担比率（分子）の構造'!J$43</f>
        <v>1357</v>
      </c>
      <c r="F64" s="137"/>
      <c r="G64" s="137"/>
      <c r="H64" s="137">
        <f>'将来負担比率（分子）の構造'!K$43</f>
        <v>1344</v>
      </c>
      <c r="I64" s="137"/>
      <c r="J64" s="137"/>
      <c r="K64" s="137">
        <f>'将来負担比率（分子）の構造'!L$43</f>
        <v>1265</v>
      </c>
      <c r="L64" s="137"/>
      <c r="M64" s="137"/>
      <c r="N64" s="137">
        <f>'将来負担比率（分子）の構造'!M$43</f>
        <v>1236</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f>'将来負担比率（分子）の構造'!L$42</f>
        <v>324</v>
      </c>
      <c r="L65" s="137"/>
      <c r="M65" s="137"/>
      <c r="N65" s="137" t="str">
        <f>'将来負担比率（分子）の構造'!M$42</f>
        <v>-</v>
      </c>
      <c r="O65" s="137"/>
      <c r="P65" s="137"/>
    </row>
    <row r="66" spans="1:16" x14ac:dyDescent="0.15">
      <c r="A66" s="137" t="s">
        <v>25</v>
      </c>
      <c r="B66" s="137">
        <f>'将来負担比率（分子）の構造'!I$41</f>
        <v>6205</v>
      </c>
      <c r="C66" s="137"/>
      <c r="D66" s="137"/>
      <c r="E66" s="137">
        <f>'将来負担比率（分子）の構造'!J$41</f>
        <v>5964</v>
      </c>
      <c r="F66" s="137"/>
      <c r="G66" s="137"/>
      <c r="H66" s="137">
        <f>'将来負担比率（分子）の構造'!K$41</f>
        <v>5772</v>
      </c>
      <c r="I66" s="137"/>
      <c r="J66" s="137"/>
      <c r="K66" s="137">
        <f>'将来負担比率（分子）の構造'!L$41</f>
        <v>5687</v>
      </c>
      <c r="L66" s="137"/>
      <c r="M66" s="137"/>
      <c r="N66" s="137">
        <f>'将来負担比率（分子）の構造'!M$41</f>
        <v>5602</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566565</v>
      </c>
      <c r="S5" s="671"/>
      <c r="T5" s="671"/>
      <c r="U5" s="671"/>
      <c r="V5" s="671"/>
      <c r="W5" s="671"/>
      <c r="X5" s="671"/>
      <c r="Y5" s="718"/>
      <c r="Z5" s="731">
        <v>7.4</v>
      </c>
      <c r="AA5" s="731"/>
      <c r="AB5" s="731"/>
      <c r="AC5" s="731"/>
      <c r="AD5" s="732">
        <v>566565</v>
      </c>
      <c r="AE5" s="732"/>
      <c r="AF5" s="732"/>
      <c r="AG5" s="732"/>
      <c r="AH5" s="732"/>
      <c r="AI5" s="732"/>
      <c r="AJ5" s="732"/>
      <c r="AK5" s="732"/>
      <c r="AL5" s="719">
        <v>22.8</v>
      </c>
      <c r="AM5" s="688"/>
      <c r="AN5" s="688"/>
      <c r="AO5" s="720"/>
      <c r="AP5" s="707" t="s">
        <v>210</v>
      </c>
      <c r="AQ5" s="708"/>
      <c r="AR5" s="708"/>
      <c r="AS5" s="708"/>
      <c r="AT5" s="708"/>
      <c r="AU5" s="708"/>
      <c r="AV5" s="708"/>
      <c r="AW5" s="708"/>
      <c r="AX5" s="708"/>
      <c r="AY5" s="708"/>
      <c r="AZ5" s="708"/>
      <c r="BA5" s="708"/>
      <c r="BB5" s="708"/>
      <c r="BC5" s="708"/>
      <c r="BD5" s="708"/>
      <c r="BE5" s="708"/>
      <c r="BF5" s="709"/>
      <c r="BG5" s="620">
        <v>537095</v>
      </c>
      <c r="BH5" s="621"/>
      <c r="BI5" s="621"/>
      <c r="BJ5" s="621"/>
      <c r="BK5" s="621"/>
      <c r="BL5" s="621"/>
      <c r="BM5" s="621"/>
      <c r="BN5" s="622"/>
      <c r="BO5" s="673">
        <v>94.8</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48217</v>
      </c>
      <c r="S6" s="621"/>
      <c r="T6" s="621"/>
      <c r="U6" s="621"/>
      <c r="V6" s="621"/>
      <c r="W6" s="621"/>
      <c r="X6" s="621"/>
      <c r="Y6" s="622"/>
      <c r="Z6" s="673">
        <v>0.6</v>
      </c>
      <c r="AA6" s="673"/>
      <c r="AB6" s="673"/>
      <c r="AC6" s="673"/>
      <c r="AD6" s="674">
        <v>48217</v>
      </c>
      <c r="AE6" s="674"/>
      <c r="AF6" s="674"/>
      <c r="AG6" s="674"/>
      <c r="AH6" s="674"/>
      <c r="AI6" s="674"/>
      <c r="AJ6" s="674"/>
      <c r="AK6" s="674"/>
      <c r="AL6" s="643">
        <v>1.9</v>
      </c>
      <c r="AM6" s="675"/>
      <c r="AN6" s="675"/>
      <c r="AO6" s="676"/>
      <c r="AP6" s="617" t="s">
        <v>216</v>
      </c>
      <c r="AQ6" s="618"/>
      <c r="AR6" s="618"/>
      <c r="AS6" s="618"/>
      <c r="AT6" s="618"/>
      <c r="AU6" s="618"/>
      <c r="AV6" s="618"/>
      <c r="AW6" s="618"/>
      <c r="AX6" s="618"/>
      <c r="AY6" s="618"/>
      <c r="AZ6" s="618"/>
      <c r="BA6" s="618"/>
      <c r="BB6" s="618"/>
      <c r="BC6" s="618"/>
      <c r="BD6" s="618"/>
      <c r="BE6" s="618"/>
      <c r="BF6" s="619"/>
      <c r="BG6" s="620">
        <v>537095</v>
      </c>
      <c r="BH6" s="621"/>
      <c r="BI6" s="621"/>
      <c r="BJ6" s="621"/>
      <c r="BK6" s="621"/>
      <c r="BL6" s="621"/>
      <c r="BM6" s="621"/>
      <c r="BN6" s="622"/>
      <c r="BO6" s="673">
        <v>94.8</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44596</v>
      </c>
      <c r="CS6" s="621"/>
      <c r="CT6" s="621"/>
      <c r="CU6" s="621"/>
      <c r="CV6" s="621"/>
      <c r="CW6" s="621"/>
      <c r="CX6" s="621"/>
      <c r="CY6" s="622"/>
      <c r="CZ6" s="673">
        <v>0.6</v>
      </c>
      <c r="DA6" s="673"/>
      <c r="DB6" s="673"/>
      <c r="DC6" s="673"/>
      <c r="DD6" s="626" t="s">
        <v>211</v>
      </c>
      <c r="DE6" s="621"/>
      <c r="DF6" s="621"/>
      <c r="DG6" s="621"/>
      <c r="DH6" s="621"/>
      <c r="DI6" s="621"/>
      <c r="DJ6" s="621"/>
      <c r="DK6" s="621"/>
      <c r="DL6" s="621"/>
      <c r="DM6" s="621"/>
      <c r="DN6" s="621"/>
      <c r="DO6" s="621"/>
      <c r="DP6" s="622"/>
      <c r="DQ6" s="626">
        <v>44596</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226</v>
      </c>
      <c r="S7" s="621"/>
      <c r="T7" s="621"/>
      <c r="U7" s="621"/>
      <c r="V7" s="621"/>
      <c r="W7" s="621"/>
      <c r="X7" s="621"/>
      <c r="Y7" s="622"/>
      <c r="Z7" s="673">
        <v>0</v>
      </c>
      <c r="AA7" s="673"/>
      <c r="AB7" s="673"/>
      <c r="AC7" s="673"/>
      <c r="AD7" s="674">
        <v>226</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120893</v>
      </c>
      <c r="BH7" s="621"/>
      <c r="BI7" s="621"/>
      <c r="BJ7" s="621"/>
      <c r="BK7" s="621"/>
      <c r="BL7" s="621"/>
      <c r="BM7" s="621"/>
      <c r="BN7" s="622"/>
      <c r="BO7" s="673">
        <v>21.3</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3589748</v>
      </c>
      <c r="CS7" s="621"/>
      <c r="CT7" s="621"/>
      <c r="CU7" s="621"/>
      <c r="CV7" s="621"/>
      <c r="CW7" s="621"/>
      <c r="CX7" s="621"/>
      <c r="CY7" s="622"/>
      <c r="CZ7" s="673">
        <v>47.5</v>
      </c>
      <c r="DA7" s="673"/>
      <c r="DB7" s="673"/>
      <c r="DC7" s="673"/>
      <c r="DD7" s="626">
        <v>77183</v>
      </c>
      <c r="DE7" s="621"/>
      <c r="DF7" s="621"/>
      <c r="DG7" s="621"/>
      <c r="DH7" s="621"/>
      <c r="DI7" s="621"/>
      <c r="DJ7" s="621"/>
      <c r="DK7" s="621"/>
      <c r="DL7" s="621"/>
      <c r="DM7" s="621"/>
      <c r="DN7" s="621"/>
      <c r="DO7" s="621"/>
      <c r="DP7" s="622"/>
      <c r="DQ7" s="626">
        <v>611353</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699</v>
      </c>
      <c r="S8" s="621"/>
      <c r="T8" s="621"/>
      <c r="U8" s="621"/>
      <c r="V8" s="621"/>
      <c r="W8" s="621"/>
      <c r="X8" s="621"/>
      <c r="Y8" s="622"/>
      <c r="Z8" s="673">
        <v>0</v>
      </c>
      <c r="AA8" s="673"/>
      <c r="AB8" s="673"/>
      <c r="AC8" s="673"/>
      <c r="AD8" s="674">
        <v>699</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5362</v>
      </c>
      <c r="BH8" s="621"/>
      <c r="BI8" s="621"/>
      <c r="BJ8" s="621"/>
      <c r="BK8" s="621"/>
      <c r="BL8" s="621"/>
      <c r="BM8" s="621"/>
      <c r="BN8" s="622"/>
      <c r="BO8" s="673">
        <v>0.9</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517049</v>
      </c>
      <c r="CS8" s="621"/>
      <c r="CT8" s="621"/>
      <c r="CU8" s="621"/>
      <c r="CV8" s="621"/>
      <c r="CW8" s="621"/>
      <c r="CX8" s="621"/>
      <c r="CY8" s="622"/>
      <c r="CZ8" s="673">
        <v>6.8</v>
      </c>
      <c r="DA8" s="673"/>
      <c r="DB8" s="673"/>
      <c r="DC8" s="673"/>
      <c r="DD8" s="626">
        <v>17927</v>
      </c>
      <c r="DE8" s="621"/>
      <c r="DF8" s="621"/>
      <c r="DG8" s="621"/>
      <c r="DH8" s="621"/>
      <c r="DI8" s="621"/>
      <c r="DJ8" s="621"/>
      <c r="DK8" s="621"/>
      <c r="DL8" s="621"/>
      <c r="DM8" s="621"/>
      <c r="DN8" s="621"/>
      <c r="DO8" s="621"/>
      <c r="DP8" s="622"/>
      <c r="DQ8" s="626">
        <v>269888</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406</v>
      </c>
      <c r="S9" s="621"/>
      <c r="T9" s="621"/>
      <c r="U9" s="621"/>
      <c r="V9" s="621"/>
      <c r="W9" s="621"/>
      <c r="X9" s="621"/>
      <c r="Y9" s="622"/>
      <c r="Z9" s="673">
        <v>0</v>
      </c>
      <c r="AA9" s="673"/>
      <c r="AB9" s="673"/>
      <c r="AC9" s="673"/>
      <c r="AD9" s="674">
        <v>406</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85740</v>
      </c>
      <c r="BH9" s="621"/>
      <c r="BI9" s="621"/>
      <c r="BJ9" s="621"/>
      <c r="BK9" s="621"/>
      <c r="BL9" s="621"/>
      <c r="BM9" s="621"/>
      <c r="BN9" s="622"/>
      <c r="BO9" s="673">
        <v>15.1</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231126</v>
      </c>
      <c r="CS9" s="621"/>
      <c r="CT9" s="621"/>
      <c r="CU9" s="621"/>
      <c r="CV9" s="621"/>
      <c r="CW9" s="621"/>
      <c r="CX9" s="621"/>
      <c r="CY9" s="622"/>
      <c r="CZ9" s="673">
        <v>3.1</v>
      </c>
      <c r="DA9" s="673"/>
      <c r="DB9" s="673"/>
      <c r="DC9" s="673"/>
      <c r="DD9" s="626">
        <v>8009</v>
      </c>
      <c r="DE9" s="621"/>
      <c r="DF9" s="621"/>
      <c r="DG9" s="621"/>
      <c r="DH9" s="621"/>
      <c r="DI9" s="621"/>
      <c r="DJ9" s="621"/>
      <c r="DK9" s="621"/>
      <c r="DL9" s="621"/>
      <c r="DM9" s="621"/>
      <c r="DN9" s="621"/>
      <c r="DO9" s="621"/>
      <c r="DP9" s="622"/>
      <c r="DQ9" s="626">
        <v>158035</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59499</v>
      </c>
      <c r="S10" s="621"/>
      <c r="T10" s="621"/>
      <c r="U10" s="621"/>
      <c r="V10" s="621"/>
      <c r="W10" s="621"/>
      <c r="X10" s="621"/>
      <c r="Y10" s="622"/>
      <c r="Z10" s="673">
        <v>0.8</v>
      </c>
      <c r="AA10" s="673"/>
      <c r="AB10" s="673"/>
      <c r="AC10" s="673"/>
      <c r="AD10" s="674">
        <v>59499</v>
      </c>
      <c r="AE10" s="674"/>
      <c r="AF10" s="674"/>
      <c r="AG10" s="674"/>
      <c r="AH10" s="674"/>
      <c r="AI10" s="674"/>
      <c r="AJ10" s="674"/>
      <c r="AK10" s="674"/>
      <c r="AL10" s="643">
        <v>2.4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13431</v>
      </c>
      <c r="BH10" s="621"/>
      <c r="BI10" s="621"/>
      <c r="BJ10" s="621"/>
      <c r="BK10" s="621"/>
      <c r="BL10" s="621"/>
      <c r="BM10" s="621"/>
      <c r="BN10" s="622"/>
      <c r="BO10" s="673">
        <v>2.4</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16360</v>
      </c>
      <c r="BH11" s="621"/>
      <c r="BI11" s="621"/>
      <c r="BJ11" s="621"/>
      <c r="BK11" s="621"/>
      <c r="BL11" s="621"/>
      <c r="BM11" s="621"/>
      <c r="BN11" s="622"/>
      <c r="BO11" s="673">
        <v>2.9</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398509</v>
      </c>
      <c r="CS11" s="621"/>
      <c r="CT11" s="621"/>
      <c r="CU11" s="621"/>
      <c r="CV11" s="621"/>
      <c r="CW11" s="621"/>
      <c r="CX11" s="621"/>
      <c r="CY11" s="622"/>
      <c r="CZ11" s="673">
        <v>5.3</v>
      </c>
      <c r="DA11" s="673"/>
      <c r="DB11" s="673"/>
      <c r="DC11" s="673"/>
      <c r="DD11" s="626">
        <v>91184</v>
      </c>
      <c r="DE11" s="621"/>
      <c r="DF11" s="621"/>
      <c r="DG11" s="621"/>
      <c r="DH11" s="621"/>
      <c r="DI11" s="621"/>
      <c r="DJ11" s="621"/>
      <c r="DK11" s="621"/>
      <c r="DL11" s="621"/>
      <c r="DM11" s="621"/>
      <c r="DN11" s="621"/>
      <c r="DO11" s="621"/>
      <c r="DP11" s="622"/>
      <c r="DQ11" s="626">
        <v>241651</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393199</v>
      </c>
      <c r="BH12" s="621"/>
      <c r="BI12" s="621"/>
      <c r="BJ12" s="621"/>
      <c r="BK12" s="621"/>
      <c r="BL12" s="621"/>
      <c r="BM12" s="621"/>
      <c r="BN12" s="622"/>
      <c r="BO12" s="673">
        <v>69.400000000000006</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398283</v>
      </c>
      <c r="CS12" s="621"/>
      <c r="CT12" s="621"/>
      <c r="CU12" s="621"/>
      <c r="CV12" s="621"/>
      <c r="CW12" s="621"/>
      <c r="CX12" s="621"/>
      <c r="CY12" s="622"/>
      <c r="CZ12" s="673">
        <v>5.3</v>
      </c>
      <c r="DA12" s="673"/>
      <c r="DB12" s="673"/>
      <c r="DC12" s="673"/>
      <c r="DD12" s="626">
        <v>115227</v>
      </c>
      <c r="DE12" s="621"/>
      <c r="DF12" s="621"/>
      <c r="DG12" s="621"/>
      <c r="DH12" s="621"/>
      <c r="DI12" s="621"/>
      <c r="DJ12" s="621"/>
      <c r="DK12" s="621"/>
      <c r="DL12" s="621"/>
      <c r="DM12" s="621"/>
      <c r="DN12" s="621"/>
      <c r="DO12" s="621"/>
      <c r="DP12" s="622"/>
      <c r="DQ12" s="626">
        <v>201613</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8663</v>
      </c>
      <c r="S13" s="621"/>
      <c r="T13" s="621"/>
      <c r="U13" s="621"/>
      <c r="V13" s="621"/>
      <c r="W13" s="621"/>
      <c r="X13" s="621"/>
      <c r="Y13" s="622"/>
      <c r="Z13" s="673">
        <v>0.1</v>
      </c>
      <c r="AA13" s="673"/>
      <c r="AB13" s="673"/>
      <c r="AC13" s="673"/>
      <c r="AD13" s="674">
        <v>8663</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387852</v>
      </c>
      <c r="BH13" s="621"/>
      <c r="BI13" s="621"/>
      <c r="BJ13" s="621"/>
      <c r="BK13" s="621"/>
      <c r="BL13" s="621"/>
      <c r="BM13" s="621"/>
      <c r="BN13" s="622"/>
      <c r="BO13" s="673">
        <v>68.5</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742076</v>
      </c>
      <c r="CS13" s="621"/>
      <c r="CT13" s="621"/>
      <c r="CU13" s="621"/>
      <c r="CV13" s="621"/>
      <c r="CW13" s="621"/>
      <c r="CX13" s="621"/>
      <c r="CY13" s="622"/>
      <c r="CZ13" s="673">
        <v>9.8000000000000007</v>
      </c>
      <c r="DA13" s="673"/>
      <c r="DB13" s="673"/>
      <c r="DC13" s="673"/>
      <c r="DD13" s="626">
        <v>285765</v>
      </c>
      <c r="DE13" s="621"/>
      <c r="DF13" s="621"/>
      <c r="DG13" s="621"/>
      <c r="DH13" s="621"/>
      <c r="DI13" s="621"/>
      <c r="DJ13" s="621"/>
      <c r="DK13" s="621"/>
      <c r="DL13" s="621"/>
      <c r="DM13" s="621"/>
      <c r="DN13" s="621"/>
      <c r="DO13" s="621"/>
      <c r="DP13" s="622"/>
      <c r="DQ13" s="626">
        <v>422448</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10752</v>
      </c>
      <c r="BH14" s="621"/>
      <c r="BI14" s="621"/>
      <c r="BJ14" s="621"/>
      <c r="BK14" s="621"/>
      <c r="BL14" s="621"/>
      <c r="BM14" s="621"/>
      <c r="BN14" s="622"/>
      <c r="BO14" s="673">
        <v>1.9</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197877</v>
      </c>
      <c r="CS14" s="621"/>
      <c r="CT14" s="621"/>
      <c r="CU14" s="621"/>
      <c r="CV14" s="621"/>
      <c r="CW14" s="621"/>
      <c r="CX14" s="621"/>
      <c r="CY14" s="622"/>
      <c r="CZ14" s="673">
        <v>2.6</v>
      </c>
      <c r="DA14" s="673"/>
      <c r="DB14" s="673"/>
      <c r="DC14" s="673"/>
      <c r="DD14" s="626">
        <v>66500</v>
      </c>
      <c r="DE14" s="621"/>
      <c r="DF14" s="621"/>
      <c r="DG14" s="621"/>
      <c r="DH14" s="621"/>
      <c r="DI14" s="621"/>
      <c r="DJ14" s="621"/>
      <c r="DK14" s="621"/>
      <c r="DL14" s="621"/>
      <c r="DM14" s="621"/>
      <c r="DN14" s="621"/>
      <c r="DO14" s="621"/>
      <c r="DP14" s="622"/>
      <c r="DQ14" s="626">
        <v>115843</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174</v>
      </c>
      <c r="S15" s="621"/>
      <c r="T15" s="621"/>
      <c r="U15" s="621"/>
      <c r="V15" s="621"/>
      <c r="W15" s="621"/>
      <c r="X15" s="621"/>
      <c r="Y15" s="622"/>
      <c r="Z15" s="673">
        <v>0</v>
      </c>
      <c r="AA15" s="673"/>
      <c r="AB15" s="673"/>
      <c r="AC15" s="673"/>
      <c r="AD15" s="674">
        <v>174</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12251</v>
      </c>
      <c r="BH15" s="621"/>
      <c r="BI15" s="621"/>
      <c r="BJ15" s="621"/>
      <c r="BK15" s="621"/>
      <c r="BL15" s="621"/>
      <c r="BM15" s="621"/>
      <c r="BN15" s="622"/>
      <c r="BO15" s="673">
        <v>2.2000000000000002</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258405</v>
      </c>
      <c r="CS15" s="621"/>
      <c r="CT15" s="621"/>
      <c r="CU15" s="621"/>
      <c r="CV15" s="621"/>
      <c r="CW15" s="621"/>
      <c r="CX15" s="621"/>
      <c r="CY15" s="622"/>
      <c r="CZ15" s="673">
        <v>3.4</v>
      </c>
      <c r="DA15" s="673"/>
      <c r="DB15" s="673"/>
      <c r="DC15" s="673"/>
      <c r="DD15" s="626">
        <v>19502</v>
      </c>
      <c r="DE15" s="621"/>
      <c r="DF15" s="621"/>
      <c r="DG15" s="621"/>
      <c r="DH15" s="621"/>
      <c r="DI15" s="621"/>
      <c r="DJ15" s="621"/>
      <c r="DK15" s="621"/>
      <c r="DL15" s="621"/>
      <c r="DM15" s="621"/>
      <c r="DN15" s="621"/>
      <c r="DO15" s="621"/>
      <c r="DP15" s="622"/>
      <c r="DQ15" s="626">
        <v>212079</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2141066</v>
      </c>
      <c r="S16" s="621"/>
      <c r="T16" s="621"/>
      <c r="U16" s="621"/>
      <c r="V16" s="621"/>
      <c r="W16" s="621"/>
      <c r="X16" s="621"/>
      <c r="Y16" s="622"/>
      <c r="Z16" s="673">
        <v>27.8</v>
      </c>
      <c r="AA16" s="673"/>
      <c r="AB16" s="673"/>
      <c r="AC16" s="673"/>
      <c r="AD16" s="674">
        <v>1784685</v>
      </c>
      <c r="AE16" s="674"/>
      <c r="AF16" s="674"/>
      <c r="AG16" s="674"/>
      <c r="AH16" s="674"/>
      <c r="AI16" s="674"/>
      <c r="AJ16" s="674"/>
      <c r="AK16" s="674"/>
      <c r="AL16" s="643">
        <v>71.7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448758</v>
      </c>
      <c r="CS16" s="621"/>
      <c r="CT16" s="621"/>
      <c r="CU16" s="621"/>
      <c r="CV16" s="621"/>
      <c r="CW16" s="621"/>
      <c r="CX16" s="621"/>
      <c r="CY16" s="622"/>
      <c r="CZ16" s="673">
        <v>5.9</v>
      </c>
      <c r="DA16" s="673"/>
      <c r="DB16" s="673"/>
      <c r="DC16" s="673"/>
      <c r="DD16" s="626" t="s">
        <v>112</v>
      </c>
      <c r="DE16" s="621"/>
      <c r="DF16" s="621"/>
      <c r="DG16" s="621"/>
      <c r="DH16" s="621"/>
      <c r="DI16" s="621"/>
      <c r="DJ16" s="621"/>
      <c r="DK16" s="621"/>
      <c r="DL16" s="621"/>
      <c r="DM16" s="621"/>
      <c r="DN16" s="621"/>
      <c r="DO16" s="621"/>
      <c r="DP16" s="622"/>
      <c r="DQ16" s="626">
        <v>100287</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1784685</v>
      </c>
      <c r="S17" s="621"/>
      <c r="T17" s="621"/>
      <c r="U17" s="621"/>
      <c r="V17" s="621"/>
      <c r="W17" s="621"/>
      <c r="X17" s="621"/>
      <c r="Y17" s="622"/>
      <c r="Z17" s="673">
        <v>23.2</v>
      </c>
      <c r="AA17" s="673"/>
      <c r="AB17" s="673"/>
      <c r="AC17" s="673"/>
      <c r="AD17" s="674">
        <v>1784685</v>
      </c>
      <c r="AE17" s="674"/>
      <c r="AF17" s="674"/>
      <c r="AG17" s="674"/>
      <c r="AH17" s="674"/>
      <c r="AI17" s="674"/>
      <c r="AJ17" s="674"/>
      <c r="AK17" s="674"/>
      <c r="AL17" s="643">
        <v>71.7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738725</v>
      </c>
      <c r="CS17" s="621"/>
      <c r="CT17" s="621"/>
      <c r="CU17" s="621"/>
      <c r="CV17" s="621"/>
      <c r="CW17" s="621"/>
      <c r="CX17" s="621"/>
      <c r="CY17" s="622"/>
      <c r="CZ17" s="673">
        <v>9.8000000000000007</v>
      </c>
      <c r="DA17" s="673"/>
      <c r="DB17" s="673"/>
      <c r="DC17" s="673"/>
      <c r="DD17" s="626" t="s">
        <v>112</v>
      </c>
      <c r="DE17" s="621"/>
      <c r="DF17" s="621"/>
      <c r="DG17" s="621"/>
      <c r="DH17" s="621"/>
      <c r="DI17" s="621"/>
      <c r="DJ17" s="621"/>
      <c r="DK17" s="621"/>
      <c r="DL17" s="621"/>
      <c r="DM17" s="621"/>
      <c r="DN17" s="621"/>
      <c r="DO17" s="621"/>
      <c r="DP17" s="622"/>
      <c r="DQ17" s="626">
        <v>727919</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356381</v>
      </c>
      <c r="S18" s="621"/>
      <c r="T18" s="621"/>
      <c r="U18" s="621"/>
      <c r="V18" s="621"/>
      <c r="W18" s="621"/>
      <c r="X18" s="621"/>
      <c r="Y18" s="622"/>
      <c r="Z18" s="673">
        <v>4.5999999999999996</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29470</v>
      </c>
      <c r="BH19" s="621"/>
      <c r="BI19" s="621"/>
      <c r="BJ19" s="621"/>
      <c r="BK19" s="621"/>
      <c r="BL19" s="621"/>
      <c r="BM19" s="621"/>
      <c r="BN19" s="622"/>
      <c r="BO19" s="673">
        <v>5.2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2825515</v>
      </c>
      <c r="S20" s="621"/>
      <c r="T20" s="621"/>
      <c r="U20" s="621"/>
      <c r="V20" s="621"/>
      <c r="W20" s="621"/>
      <c r="X20" s="621"/>
      <c r="Y20" s="622"/>
      <c r="Z20" s="673">
        <v>36.799999999999997</v>
      </c>
      <c r="AA20" s="673"/>
      <c r="AB20" s="673"/>
      <c r="AC20" s="673"/>
      <c r="AD20" s="674">
        <v>2469134</v>
      </c>
      <c r="AE20" s="674"/>
      <c r="AF20" s="674"/>
      <c r="AG20" s="674"/>
      <c r="AH20" s="674"/>
      <c r="AI20" s="674"/>
      <c r="AJ20" s="674"/>
      <c r="AK20" s="674"/>
      <c r="AL20" s="643">
        <v>99.2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29470</v>
      </c>
      <c r="BH20" s="621"/>
      <c r="BI20" s="621"/>
      <c r="BJ20" s="621"/>
      <c r="BK20" s="621"/>
      <c r="BL20" s="621"/>
      <c r="BM20" s="621"/>
      <c r="BN20" s="622"/>
      <c r="BO20" s="673">
        <v>5.2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7565152</v>
      </c>
      <c r="CS20" s="621"/>
      <c r="CT20" s="621"/>
      <c r="CU20" s="621"/>
      <c r="CV20" s="621"/>
      <c r="CW20" s="621"/>
      <c r="CX20" s="621"/>
      <c r="CY20" s="622"/>
      <c r="CZ20" s="673">
        <v>100</v>
      </c>
      <c r="DA20" s="673"/>
      <c r="DB20" s="673"/>
      <c r="DC20" s="673"/>
      <c r="DD20" s="626">
        <v>681297</v>
      </c>
      <c r="DE20" s="621"/>
      <c r="DF20" s="621"/>
      <c r="DG20" s="621"/>
      <c r="DH20" s="621"/>
      <c r="DI20" s="621"/>
      <c r="DJ20" s="621"/>
      <c r="DK20" s="621"/>
      <c r="DL20" s="621"/>
      <c r="DM20" s="621"/>
      <c r="DN20" s="621"/>
      <c r="DO20" s="621"/>
      <c r="DP20" s="622"/>
      <c r="DQ20" s="626">
        <v>3105712</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712</v>
      </c>
      <c r="S21" s="621"/>
      <c r="T21" s="621"/>
      <c r="U21" s="621"/>
      <c r="V21" s="621"/>
      <c r="W21" s="621"/>
      <c r="X21" s="621"/>
      <c r="Y21" s="622"/>
      <c r="Z21" s="673">
        <v>0</v>
      </c>
      <c r="AA21" s="673"/>
      <c r="AB21" s="673"/>
      <c r="AC21" s="673"/>
      <c r="AD21" s="674">
        <v>712</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29470</v>
      </c>
      <c r="BH21" s="621"/>
      <c r="BI21" s="621"/>
      <c r="BJ21" s="621"/>
      <c r="BK21" s="621"/>
      <c r="BL21" s="621"/>
      <c r="BM21" s="621"/>
      <c r="BN21" s="622"/>
      <c r="BO21" s="673">
        <v>5.2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20185</v>
      </c>
      <c r="S22" s="621"/>
      <c r="T22" s="621"/>
      <c r="U22" s="621"/>
      <c r="V22" s="621"/>
      <c r="W22" s="621"/>
      <c r="X22" s="621"/>
      <c r="Y22" s="622"/>
      <c r="Z22" s="673">
        <v>0.3</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73425</v>
      </c>
      <c r="S23" s="621"/>
      <c r="T23" s="621"/>
      <c r="U23" s="621"/>
      <c r="V23" s="621"/>
      <c r="W23" s="621"/>
      <c r="X23" s="621"/>
      <c r="Y23" s="622"/>
      <c r="Z23" s="673">
        <v>1</v>
      </c>
      <c r="AA23" s="673"/>
      <c r="AB23" s="673"/>
      <c r="AC23" s="673"/>
      <c r="AD23" s="674">
        <v>15060</v>
      </c>
      <c r="AE23" s="674"/>
      <c r="AF23" s="674"/>
      <c r="AG23" s="674"/>
      <c r="AH23" s="674"/>
      <c r="AI23" s="674"/>
      <c r="AJ23" s="674"/>
      <c r="AK23" s="674"/>
      <c r="AL23" s="643">
        <v>0.6</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8855</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1477630</v>
      </c>
      <c r="CS24" s="671"/>
      <c r="CT24" s="671"/>
      <c r="CU24" s="671"/>
      <c r="CV24" s="671"/>
      <c r="CW24" s="671"/>
      <c r="CX24" s="671"/>
      <c r="CY24" s="718"/>
      <c r="CZ24" s="722">
        <v>19.5</v>
      </c>
      <c r="DA24" s="723"/>
      <c r="DB24" s="723"/>
      <c r="DC24" s="724"/>
      <c r="DD24" s="717">
        <v>1335015</v>
      </c>
      <c r="DE24" s="671"/>
      <c r="DF24" s="671"/>
      <c r="DG24" s="671"/>
      <c r="DH24" s="671"/>
      <c r="DI24" s="671"/>
      <c r="DJ24" s="671"/>
      <c r="DK24" s="718"/>
      <c r="DL24" s="717">
        <v>1283338</v>
      </c>
      <c r="DM24" s="671"/>
      <c r="DN24" s="671"/>
      <c r="DO24" s="671"/>
      <c r="DP24" s="671"/>
      <c r="DQ24" s="671"/>
      <c r="DR24" s="671"/>
      <c r="DS24" s="671"/>
      <c r="DT24" s="671"/>
      <c r="DU24" s="671"/>
      <c r="DV24" s="718"/>
      <c r="DW24" s="719">
        <v>49.5</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562262</v>
      </c>
      <c r="S25" s="621"/>
      <c r="T25" s="621"/>
      <c r="U25" s="621"/>
      <c r="V25" s="621"/>
      <c r="W25" s="621"/>
      <c r="X25" s="621"/>
      <c r="Y25" s="622"/>
      <c r="Z25" s="673">
        <v>7.3</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627293</v>
      </c>
      <c r="CS25" s="639"/>
      <c r="CT25" s="639"/>
      <c r="CU25" s="639"/>
      <c r="CV25" s="639"/>
      <c r="CW25" s="639"/>
      <c r="CX25" s="639"/>
      <c r="CY25" s="640"/>
      <c r="CZ25" s="623">
        <v>8.3000000000000007</v>
      </c>
      <c r="DA25" s="641"/>
      <c r="DB25" s="641"/>
      <c r="DC25" s="642"/>
      <c r="DD25" s="626">
        <v>578452</v>
      </c>
      <c r="DE25" s="639"/>
      <c r="DF25" s="639"/>
      <c r="DG25" s="639"/>
      <c r="DH25" s="639"/>
      <c r="DI25" s="639"/>
      <c r="DJ25" s="639"/>
      <c r="DK25" s="640"/>
      <c r="DL25" s="626">
        <v>527075</v>
      </c>
      <c r="DM25" s="639"/>
      <c r="DN25" s="639"/>
      <c r="DO25" s="639"/>
      <c r="DP25" s="639"/>
      <c r="DQ25" s="639"/>
      <c r="DR25" s="639"/>
      <c r="DS25" s="639"/>
      <c r="DT25" s="639"/>
      <c r="DU25" s="639"/>
      <c r="DV25" s="640"/>
      <c r="DW25" s="643">
        <v>20.3</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304747</v>
      </c>
      <c r="CS26" s="621"/>
      <c r="CT26" s="621"/>
      <c r="CU26" s="621"/>
      <c r="CV26" s="621"/>
      <c r="CW26" s="621"/>
      <c r="CX26" s="621"/>
      <c r="CY26" s="622"/>
      <c r="CZ26" s="623">
        <v>4</v>
      </c>
      <c r="DA26" s="641"/>
      <c r="DB26" s="641"/>
      <c r="DC26" s="642"/>
      <c r="DD26" s="626">
        <v>270059</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428845</v>
      </c>
      <c r="S27" s="621"/>
      <c r="T27" s="621"/>
      <c r="U27" s="621"/>
      <c r="V27" s="621"/>
      <c r="W27" s="621"/>
      <c r="X27" s="621"/>
      <c r="Y27" s="622"/>
      <c r="Z27" s="673">
        <v>5.6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566565</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111612</v>
      </c>
      <c r="CS27" s="639"/>
      <c r="CT27" s="639"/>
      <c r="CU27" s="639"/>
      <c r="CV27" s="639"/>
      <c r="CW27" s="639"/>
      <c r="CX27" s="639"/>
      <c r="CY27" s="640"/>
      <c r="CZ27" s="623">
        <v>1.5</v>
      </c>
      <c r="DA27" s="641"/>
      <c r="DB27" s="641"/>
      <c r="DC27" s="642"/>
      <c r="DD27" s="626">
        <v>28644</v>
      </c>
      <c r="DE27" s="639"/>
      <c r="DF27" s="639"/>
      <c r="DG27" s="639"/>
      <c r="DH27" s="639"/>
      <c r="DI27" s="639"/>
      <c r="DJ27" s="639"/>
      <c r="DK27" s="640"/>
      <c r="DL27" s="626">
        <v>28344</v>
      </c>
      <c r="DM27" s="639"/>
      <c r="DN27" s="639"/>
      <c r="DO27" s="639"/>
      <c r="DP27" s="639"/>
      <c r="DQ27" s="639"/>
      <c r="DR27" s="639"/>
      <c r="DS27" s="639"/>
      <c r="DT27" s="639"/>
      <c r="DU27" s="639"/>
      <c r="DV27" s="640"/>
      <c r="DW27" s="643">
        <v>1.1000000000000001</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17031</v>
      </c>
      <c r="S28" s="621"/>
      <c r="T28" s="621"/>
      <c r="U28" s="621"/>
      <c r="V28" s="621"/>
      <c r="W28" s="621"/>
      <c r="X28" s="621"/>
      <c r="Y28" s="622"/>
      <c r="Z28" s="673">
        <v>0.2</v>
      </c>
      <c r="AA28" s="673"/>
      <c r="AB28" s="673"/>
      <c r="AC28" s="673"/>
      <c r="AD28" s="674">
        <v>4514</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738725</v>
      </c>
      <c r="CS28" s="621"/>
      <c r="CT28" s="621"/>
      <c r="CU28" s="621"/>
      <c r="CV28" s="621"/>
      <c r="CW28" s="621"/>
      <c r="CX28" s="621"/>
      <c r="CY28" s="622"/>
      <c r="CZ28" s="623">
        <v>9.8000000000000007</v>
      </c>
      <c r="DA28" s="641"/>
      <c r="DB28" s="641"/>
      <c r="DC28" s="642"/>
      <c r="DD28" s="626">
        <v>727919</v>
      </c>
      <c r="DE28" s="621"/>
      <c r="DF28" s="621"/>
      <c r="DG28" s="621"/>
      <c r="DH28" s="621"/>
      <c r="DI28" s="621"/>
      <c r="DJ28" s="621"/>
      <c r="DK28" s="622"/>
      <c r="DL28" s="626">
        <v>727919</v>
      </c>
      <c r="DM28" s="621"/>
      <c r="DN28" s="621"/>
      <c r="DO28" s="621"/>
      <c r="DP28" s="621"/>
      <c r="DQ28" s="621"/>
      <c r="DR28" s="621"/>
      <c r="DS28" s="621"/>
      <c r="DT28" s="621"/>
      <c r="DU28" s="621"/>
      <c r="DV28" s="622"/>
      <c r="DW28" s="643">
        <v>28.1</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2762211</v>
      </c>
      <c r="S29" s="621"/>
      <c r="T29" s="621"/>
      <c r="U29" s="621"/>
      <c r="V29" s="621"/>
      <c r="W29" s="621"/>
      <c r="X29" s="621"/>
      <c r="Y29" s="622"/>
      <c r="Z29" s="673">
        <v>35.9</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738725</v>
      </c>
      <c r="CS29" s="639"/>
      <c r="CT29" s="639"/>
      <c r="CU29" s="639"/>
      <c r="CV29" s="639"/>
      <c r="CW29" s="639"/>
      <c r="CX29" s="639"/>
      <c r="CY29" s="640"/>
      <c r="CZ29" s="623">
        <v>9.8000000000000007</v>
      </c>
      <c r="DA29" s="641"/>
      <c r="DB29" s="641"/>
      <c r="DC29" s="642"/>
      <c r="DD29" s="626">
        <v>727919</v>
      </c>
      <c r="DE29" s="639"/>
      <c r="DF29" s="639"/>
      <c r="DG29" s="639"/>
      <c r="DH29" s="639"/>
      <c r="DI29" s="639"/>
      <c r="DJ29" s="639"/>
      <c r="DK29" s="640"/>
      <c r="DL29" s="626">
        <v>727919</v>
      </c>
      <c r="DM29" s="639"/>
      <c r="DN29" s="639"/>
      <c r="DO29" s="639"/>
      <c r="DP29" s="639"/>
      <c r="DQ29" s="639"/>
      <c r="DR29" s="639"/>
      <c r="DS29" s="639"/>
      <c r="DT29" s="639"/>
      <c r="DU29" s="639"/>
      <c r="DV29" s="640"/>
      <c r="DW29" s="643">
        <v>28.1</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119848</v>
      </c>
      <c r="S30" s="621"/>
      <c r="T30" s="621"/>
      <c r="U30" s="621"/>
      <c r="V30" s="621"/>
      <c r="W30" s="621"/>
      <c r="X30" s="621"/>
      <c r="Y30" s="622"/>
      <c r="Z30" s="673">
        <v>1.6</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98.5</v>
      </c>
      <c r="BH30" s="687"/>
      <c r="BI30" s="687"/>
      <c r="BJ30" s="687"/>
      <c r="BK30" s="687"/>
      <c r="BL30" s="687"/>
      <c r="BM30" s="688">
        <v>75</v>
      </c>
      <c r="BN30" s="687"/>
      <c r="BO30" s="687"/>
      <c r="BP30" s="687"/>
      <c r="BQ30" s="689"/>
      <c r="BR30" s="686">
        <v>98.6</v>
      </c>
      <c r="BS30" s="687"/>
      <c r="BT30" s="687"/>
      <c r="BU30" s="687"/>
      <c r="BV30" s="687"/>
      <c r="BW30" s="687"/>
      <c r="BX30" s="688">
        <v>70.3</v>
      </c>
      <c r="BY30" s="687"/>
      <c r="BZ30" s="687"/>
      <c r="CA30" s="687"/>
      <c r="CB30" s="689"/>
      <c r="CD30" s="692"/>
      <c r="CE30" s="693"/>
      <c r="CF30" s="657" t="s">
        <v>293</v>
      </c>
      <c r="CG30" s="654"/>
      <c r="CH30" s="654"/>
      <c r="CI30" s="654"/>
      <c r="CJ30" s="654"/>
      <c r="CK30" s="654"/>
      <c r="CL30" s="654"/>
      <c r="CM30" s="654"/>
      <c r="CN30" s="654"/>
      <c r="CO30" s="654"/>
      <c r="CP30" s="654"/>
      <c r="CQ30" s="655"/>
      <c r="CR30" s="620">
        <v>697148</v>
      </c>
      <c r="CS30" s="621"/>
      <c r="CT30" s="621"/>
      <c r="CU30" s="621"/>
      <c r="CV30" s="621"/>
      <c r="CW30" s="621"/>
      <c r="CX30" s="621"/>
      <c r="CY30" s="622"/>
      <c r="CZ30" s="623">
        <v>9.1999999999999993</v>
      </c>
      <c r="DA30" s="641"/>
      <c r="DB30" s="641"/>
      <c r="DC30" s="642"/>
      <c r="DD30" s="626">
        <v>686342</v>
      </c>
      <c r="DE30" s="621"/>
      <c r="DF30" s="621"/>
      <c r="DG30" s="621"/>
      <c r="DH30" s="621"/>
      <c r="DI30" s="621"/>
      <c r="DJ30" s="621"/>
      <c r="DK30" s="622"/>
      <c r="DL30" s="626">
        <v>686342</v>
      </c>
      <c r="DM30" s="621"/>
      <c r="DN30" s="621"/>
      <c r="DO30" s="621"/>
      <c r="DP30" s="621"/>
      <c r="DQ30" s="621"/>
      <c r="DR30" s="621"/>
      <c r="DS30" s="621"/>
      <c r="DT30" s="621"/>
      <c r="DU30" s="621"/>
      <c r="DV30" s="622"/>
      <c r="DW30" s="643">
        <v>26.5</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156587</v>
      </c>
      <c r="S31" s="621"/>
      <c r="T31" s="621"/>
      <c r="U31" s="621"/>
      <c r="V31" s="621"/>
      <c r="W31" s="621"/>
      <c r="X31" s="621"/>
      <c r="Y31" s="622"/>
      <c r="Z31" s="673">
        <v>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99.7</v>
      </c>
      <c r="BH31" s="639"/>
      <c r="BI31" s="639"/>
      <c r="BJ31" s="639"/>
      <c r="BK31" s="639"/>
      <c r="BL31" s="639"/>
      <c r="BM31" s="675">
        <v>97</v>
      </c>
      <c r="BN31" s="685"/>
      <c r="BO31" s="685"/>
      <c r="BP31" s="685"/>
      <c r="BQ31" s="649"/>
      <c r="BR31" s="684">
        <v>99.7</v>
      </c>
      <c r="BS31" s="639"/>
      <c r="BT31" s="639"/>
      <c r="BU31" s="639"/>
      <c r="BV31" s="639"/>
      <c r="BW31" s="639"/>
      <c r="BX31" s="675">
        <v>95.1</v>
      </c>
      <c r="BY31" s="685"/>
      <c r="BZ31" s="685"/>
      <c r="CA31" s="685"/>
      <c r="CB31" s="649"/>
      <c r="CD31" s="692"/>
      <c r="CE31" s="693"/>
      <c r="CF31" s="657" t="s">
        <v>297</v>
      </c>
      <c r="CG31" s="654"/>
      <c r="CH31" s="654"/>
      <c r="CI31" s="654"/>
      <c r="CJ31" s="654"/>
      <c r="CK31" s="654"/>
      <c r="CL31" s="654"/>
      <c r="CM31" s="654"/>
      <c r="CN31" s="654"/>
      <c r="CO31" s="654"/>
      <c r="CP31" s="654"/>
      <c r="CQ31" s="655"/>
      <c r="CR31" s="620">
        <v>41577</v>
      </c>
      <c r="CS31" s="639"/>
      <c r="CT31" s="639"/>
      <c r="CU31" s="639"/>
      <c r="CV31" s="639"/>
      <c r="CW31" s="639"/>
      <c r="CX31" s="639"/>
      <c r="CY31" s="640"/>
      <c r="CZ31" s="623">
        <v>0.5</v>
      </c>
      <c r="DA31" s="641"/>
      <c r="DB31" s="641"/>
      <c r="DC31" s="642"/>
      <c r="DD31" s="626">
        <v>41577</v>
      </c>
      <c r="DE31" s="639"/>
      <c r="DF31" s="639"/>
      <c r="DG31" s="639"/>
      <c r="DH31" s="639"/>
      <c r="DI31" s="639"/>
      <c r="DJ31" s="639"/>
      <c r="DK31" s="640"/>
      <c r="DL31" s="626">
        <v>41577</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100449</v>
      </c>
      <c r="S32" s="621"/>
      <c r="T32" s="621"/>
      <c r="U32" s="621"/>
      <c r="V32" s="621"/>
      <c r="W32" s="621"/>
      <c r="X32" s="621"/>
      <c r="Y32" s="622"/>
      <c r="Z32" s="673">
        <v>1.3</v>
      </c>
      <c r="AA32" s="673"/>
      <c r="AB32" s="673"/>
      <c r="AC32" s="673"/>
      <c r="AD32" s="674" t="s">
        <v>112</v>
      </c>
      <c r="AE32" s="674"/>
      <c r="AF32" s="674"/>
      <c r="AG32" s="674"/>
      <c r="AH32" s="674"/>
      <c r="AI32" s="674"/>
      <c r="AJ32" s="674"/>
      <c r="AK32" s="674"/>
      <c r="AL32" s="643" t="s">
        <v>112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97.8</v>
      </c>
      <c r="BH32" s="605"/>
      <c r="BI32" s="605"/>
      <c r="BJ32" s="605"/>
      <c r="BK32" s="605"/>
      <c r="BL32" s="605"/>
      <c r="BM32" s="668">
        <v>67.7</v>
      </c>
      <c r="BN32" s="605"/>
      <c r="BO32" s="605"/>
      <c r="BP32" s="605"/>
      <c r="BQ32" s="662"/>
      <c r="BR32" s="683">
        <v>98.1</v>
      </c>
      <c r="BS32" s="605"/>
      <c r="BT32" s="605"/>
      <c r="BU32" s="605"/>
      <c r="BV32" s="605"/>
      <c r="BW32" s="605"/>
      <c r="BX32" s="668">
        <v>62.9</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612515</v>
      </c>
      <c r="S33" s="621"/>
      <c r="T33" s="621"/>
      <c r="U33" s="621"/>
      <c r="V33" s="621"/>
      <c r="W33" s="621"/>
      <c r="X33" s="621"/>
      <c r="Y33" s="622"/>
      <c r="Z33" s="673">
        <v>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4957467</v>
      </c>
      <c r="CS33" s="639"/>
      <c r="CT33" s="639"/>
      <c r="CU33" s="639"/>
      <c r="CV33" s="639"/>
      <c r="CW33" s="639"/>
      <c r="CX33" s="639"/>
      <c r="CY33" s="640"/>
      <c r="CZ33" s="623">
        <v>65.5</v>
      </c>
      <c r="DA33" s="641"/>
      <c r="DB33" s="641"/>
      <c r="DC33" s="642"/>
      <c r="DD33" s="626">
        <v>1566304</v>
      </c>
      <c r="DE33" s="639"/>
      <c r="DF33" s="639"/>
      <c r="DG33" s="639"/>
      <c r="DH33" s="639"/>
      <c r="DI33" s="639"/>
      <c r="DJ33" s="639"/>
      <c r="DK33" s="640"/>
      <c r="DL33" s="626">
        <v>788314</v>
      </c>
      <c r="DM33" s="639"/>
      <c r="DN33" s="639"/>
      <c r="DO33" s="639"/>
      <c r="DP33" s="639"/>
      <c r="DQ33" s="639"/>
      <c r="DR33" s="639"/>
      <c r="DS33" s="639"/>
      <c r="DT33" s="639"/>
      <c r="DU33" s="639"/>
      <c r="DV33" s="640"/>
      <c r="DW33" s="643">
        <v>30.4</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2076628</v>
      </c>
      <c r="CS34" s="621"/>
      <c r="CT34" s="621"/>
      <c r="CU34" s="621"/>
      <c r="CV34" s="621"/>
      <c r="CW34" s="621"/>
      <c r="CX34" s="621"/>
      <c r="CY34" s="622"/>
      <c r="CZ34" s="623">
        <v>27.4</v>
      </c>
      <c r="DA34" s="641"/>
      <c r="DB34" s="641"/>
      <c r="DC34" s="642"/>
      <c r="DD34" s="626">
        <v>416811</v>
      </c>
      <c r="DE34" s="621"/>
      <c r="DF34" s="621"/>
      <c r="DG34" s="621"/>
      <c r="DH34" s="621"/>
      <c r="DI34" s="621"/>
      <c r="DJ34" s="621"/>
      <c r="DK34" s="622"/>
      <c r="DL34" s="626">
        <v>156011</v>
      </c>
      <c r="DM34" s="621"/>
      <c r="DN34" s="621"/>
      <c r="DO34" s="621"/>
      <c r="DP34" s="621"/>
      <c r="DQ34" s="621"/>
      <c r="DR34" s="621"/>
      <c r="DS34" s="621"/>
      <c r="DT34" s="621"/>
      <c r="DU34" s="621"/>
      <c r="DV34" s="622"/>
      <c r="DW34" s="643">
        <v>6</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104015</v>
      </c>
      <c r="S35" s="621"/>
      <c r="T35" s="621"/>
      <c r="U35" s="621"/>
      <c r="V35" s="621"/>
      <c r="W35" s="621"/>
      <c r="X35" s="621"/>
      <c r="Y35" s="622"/>
      <c r="Z35" s="673">
        <v>1.4</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279017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9747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297815</v>
      </c>
      <c r="CS35" s="639"/>
      <c r="CT35" s="639"/>
      <c r="CU35" s="639"/>
      <c r="CV35" s="639"/>
      <c r="CW35" s="639"/>
      <c r="CX35" s="639"/>
      <c r="CY35" s="640"/>
      <c r="CZ35" s="623">
        <v>3.9</v>
      </c>
      <c r="DA35" s="641"/>
      <c r="DB35" s="641"/>
      <c r="DC35" s="642"/>
      <c r="DD35" s="626">
        <v>258229</v>
      </c>
      <c r="DE35" s="639"/>
      <c r="DF35" s="639"/>
      <c r="DG35" s="639"/>
      <c r="DH35" s="639"/>
      <c r="DI35" s="639"/>
      <c r="DJ35" s="639"/>
      <c r="DK35" s="640"/>
      <c r="DL35" s="626">
        <v>106426</v>
      </c>
      <c r="DM35" s="639"/>
      <c r="DN35" s="639"/>
      <c r="DO35" s="639"/>
      <c r="DP35" s="639"/>
      <c r="DQ35" s="639"/>
      <c r="DR35" s="639"/>
      <c r="DS35" s="639"/>
      <c r="DT35" s="639"/>
      <c r="DU35" s="639"/>
      <c r="DV35" s="640"/>
      <c r="DW35" s="643">
        <v>4.0999999999999996</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7688440</v>
      </c>
      <c r="S36" s="661"/>
      <c r="T36" s="661"/>
      <c r="U36" s="661"/>
      <c r="V36" s="661"/>
      <c r="W36" s="661"/>
      <c r="X36" s="661"/>
      <c r="Y36" s="664"/>
      <c r="Z36" s="665">
        <v>100</v>
      </c>
      <c r="AA36" s="665"/>
      <c r="AB36" s="665"/>
      <c r="AC36" s="665"/>
      <c r="AD36" s="666">
        <v>2489420</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144786</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-499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584700</v>
      </c>
      <c r="CS36" s="621"/>
      <c r="CT36" s="621"/>
      <c r="CU36" s="621"/>
      <c r="CV36" s="621"/>
      <c r="CW36" s="621"/>
      <c r="CX36" s="621"/>
      <c r="CY36" s="622"/>
      <c r="CZ36" s="623">
        <v>7.7</v>
      </c>
      <c r="DA36" s="641"/>
      <c r="DB36" s="641"/>
      <c r="DC36" s="642"/>
      <c r="DD36" s="626">
        <v>372889</v>
      </c>
      <c r="DE36" s="621"/>
      <c r="DF36" s="621"/>
      <c r="DG36" s="621"/>
      <c r="DH36" s="621"/>
      <c r="DI36" s="621"/>
      <c r="DJ36" s="621"/>
      <c r="DK36" s="622"/>
      <c r="DL36" s="626">
        <v>308964</v>
      </c>
      <c r="DM36" s="621"/>
      <c r="DN36" s="621"/>
      <c r="DO36" s="621"/>
      <c r="DP36" s="621"/>
      <c r="DQ36" s="621"/>
      <c r="DR36" s="621"/>
      <c r="DS36" s="621"/>
      <c r="DT36" s="621"/>
      <c r="DU36" s="621"/>
      <c r="DV36" s="622"/>
      <c r="DW36" s="643">
        <v>11.9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26854</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593</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253001</v>
      </c>
      <c r="CS37" s="639"/>
      <c r="CT37" s="639"/>
      <c r="CU37" s="639"/>
      <c r="CV37" s="639"/>
      <c r="CW37" s="639"/>
      <c r="CX37" s="639"/>
      <c r="CY37" s="640"/>
      <c r="CZ37" s="623">
        <v>3.3</v>
      </c>
      <c r="DA37" s="641"/>
      <c r="DB37" s="641"/>
      <c r="DC37" s="642"/>
      <c r="DD37" s="626">
        <v>232381</v>
      </c>
      <c r="DE37" s="639"/>
      <c r="DF37" s="639"/>
      <c r="DG37" s="639"/>
      <c r="DH37" s="639"/>
      <c r="DI37" s="639"/>
      <c r="DJ37" s="639"/>
      <c r="DK37" s="640"/>
      <c r="DL37" s="626">
        <v>224963</v>
      </c>
      <c r="DM37" s="639"/>
      <c r="DN37" s="639"/>
      <c r="DO37" s="639"/>
      <c r="DP37" s="639"/>
      <c r="DQ37" s="639"/>
      <c r="DR37" s="639"/>
      <c r="DS37" s="639"/>
      <c r="DT37" s="639"/>
      <c r="DU37" s="639"/>
      <c r="DV37" s="640"/>
      <c r="DW37" s="643">
        <v>8.6999999999999993</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1036</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279017</v>
      </c>
      <c r="CS38" s="621"/>
      <c r="CT38" s="621"/>
      <c r="CU38" s="621"/>
      <c r="CV38" s="621"/>
      <c r="CW38" s="621"/>
      <c r="CX38" s="621"/>
      <c r="CY38" s="622"/>
      <c r="CZ38" s="623">
        <v>3.7</v>
      </c>
      <c r="DA38" s="641"/>
      <c r="DB38" s="641"/>
      <c r="DC38" s="642"/>
      <c r="DD38" s="626">
        <v>248597</v>
      </c>
      <c r="DE38" s="621"/>
      <c r="DF38" s="621"/>
      <c r="DG38" s="621"/>
      <c r="DH38" s="621"/>
      <c r="DI38" s="621"/>
      <c r="DJ38" s="621"/>
      <c r="DK38" s="622"/>
      <c r="DL38" s="626">
        <v>216913</v>
      </c>
      <c r="DM38" s="621"/>
      <c r="DN38" s="621"/>
      <c r="DO38" s="621"/>
      <c r="DP38" s="621"/>
      <c r="DQ38" s="621"/>
      <c r="DR38" s="621"/>
      <c r="DS38" s="621"/>
      <c r="DT38" s="621"/>
      <c r="DU38" s="621"/>
      <c r="DV38" s="622"/>
      <c r="DW38" s="643">
        <v>8.4</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1704307</v>
      </c>
      <c r="CS39" s="639"/>
      <c r="CT39" s="639"/>
      <c r="CU39" s="639"/>
      <c r="CV39" s="639"/>
      <c r="CW39" s="639"/>
      <c r="CX39" s="639"/>
      <c r="CY39" s="640"/>
      <c r="CZ39" s="623">
        <v>22.5</v>
      </c>
      <c r="DA39" s="641"/>
      <c r="DB39" s="641"/>
      <c r="DC39" s="642"/>
      <c r="DD39" s="626">
        <v>269778</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31321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123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15000</v>
      </c>
      <c r="CS40" s="621"/>
      <c r="CT40" s="621"/>
      <c r="CU40" s="621"/>
      <c r="CV40" s="621"/>
      <c r="CW40" s="621"/>
      <c r="CX40" s="621"/>
      <c r="CY40" s="622"/>
      <c r="CZ40" s="623">
        <v>0.2</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76056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217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1130055</v>
      </c>
      <c r="CS42" s="621"/>
      <c r="CT42" s="621"/>
      <c r="CU42" s="621"/>
      <c r="CV42" s="621"/>
      <c r="CW42" s="621"/>
      <c r="CX42" s="621"/>
      <c r="CY42" s="622"/>
      <c r="CZ42" s="623">
        <v>14.9</v>
      </c>
      <c r="DA42" s="624"/>
      <c r="DB42" s="624"/>
      <c r="DC42" s="625"/>
      <c r="DD42" s="626">
        <v>204393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24115</v>
      </c>
      <c r="CS43" s="639"/>
      <c r="CT43" s="639"/>
      <c r="CU43" s="639"/>
      <c r="CV43" s="639"/>
      <c r="CW43" s="639"/>
      <c r="CX43" s="639"/>
      <c r="CY43" s="640"/>
      <c r="CZ43" s="623">
        <v>0.3</v>
      </c>
      <c r="DA43" s="641"/>
      <c r="DB43" s="641"/>
      <c r="DC43" s="642"/>
      <c r="DD43" s="626">
        <v>24115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681297</v>
      </c>
      <c r="CS44" s="621"/>
      <c r="CT44" s="621"/>
      <c r="CU44" s="621"/>
      <c r="CV44" s="621"/>
      <c r="CW44" s="621"/>
      <c r="CX44" s="621"/>
      <c r="CY44" s="622"/>
      <c r="CZ44" s="623">
        <v>9</v>
      </c>
      <c r="DA44" s="624"/>
      <c r="DB44" s="624"/>
      <c r="DC44" s="625"/>
      <c r="DD44" s="626">
        <v>104106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189026</v>
      </c>
      <c r="CS45" s="639"/>
      <c r="CT45" s="639"/>
      <c r="CU45" s="639"/>
      <c r="CV45" s="639"/>
      <c r="CW45" s="639"/>
      <c r="CX45" s="639"/>
      <c r="CY45" s="640"/>
      <c r="CZ45" s="623">
        <v>2.5</v>
      </c>
      <c r="DA45" s="641"/>
      <c r="DB45" s="641"/>
      <c r="DC45" s="642"/>
      <c r="DD45" s="626">
        <v>33194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453103</v>
      </c>
      <c r="CS46" s="621"/>
      <c r="CT46" s="621"/>
      <c r="CU46" s="621"/>
      <c r="CV46" s="621"/>
      <c r="CW46" s="621"/>
      <c r="CX46" s="621"/>
      <c r="CY46" s="622"/>
      <c r="CZ46" s="623">
        <v>6</v>
      </c>
      <c r="DA46" s="624"/>
      <c r="DB46" s="624"/>
      <c r="DC46" s="625"/>
      <c r="DD46" s="626">
        <v>65208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448758</v>
      </c>
      <c r="CS47" s="639"/>
      <c r="CT47" s="639"/>
      <c r="CU47" s="639"/>
      <c r="CV47" s="639"/>
      <c r="CW47" s="639"/>
      <c r="CX47" s="639"/>
      <c r="CY47" s="640"/>
      <c r="CZ47" s="623">
        <v>5.9</v>
      </c>
      <c r="DA47" s="641"/>
      <c r="DB47" s="641"/>
      <c r="DC47" s="642"/>
      <c r="DD47" s="626">
        <v>100287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7565152</v>
      </c>
      <c r="CS49" s="605"/>
      <c r="CT49" s="605"/>
      <c r="CU49" s="605"/>
      <c r="CV49" s="605"/>
      <c r="CW49" s="605"/>
      <c r="CX49" s="605"/>
      <c r="CY49" s="606"/>
      <c r="CZ49" s="607">
        <v>100</v>
      </c>
      <c r="DA49" s="608"/>
      <c r="DB49" s="608"/>
      <c r="DC49" s="609"/>
      <c r="DD49" s="610">
        <v>3105712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7688</v>
      </c>
      <c r="R7" s="1134"/>
      <c r="S7" s="1134"/>
      <c r="T7" s="1134"/>
      <c r="U7" s="1134"/>
      <c r="V7" s="1134">
        <v>7565</v>
      </c>
      <c r="W7" s="1134"/>
      <c r="X7" s="1134"/>
      <c r="Y7" s="1134"/>
      <c r="Z7" s="1134"/>
      <c r="AA7" s="1134">
        <v>123</v>
      </c>
      <c r="AB7" s="1134"/>
      <c r="AC7" s="1134"/>
      <c r="AD7" s="1134"/>
      <c r="AE7" s="1135"/>
      <c r="AF7" s="1136">
        <v>63</v>
      </c>
      <c r="AG7" s="1137"/>
      <c r="AH7" s="1137"/>
      <c r="AI7" s="1137"/>
      <c r="AJ7" s="1138"/>
      <c r="AK7" s="1120">
        <v>120</v>
      </c>
      <c r="AL7" s="1121"/>
      <c r="AM7" s="1121"/>
      <c r="AN7" s="1121"/>
      <c r="AO7" s="1121"/>
      <c r="AP7" s="1121">
        <v>5602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550</v>
      </c>
      <c r="BT7" s="1125"/>
      <c r="BU7" s="1125"/>
      <c r="BV7" s="1125"/>
      <c r="BW7" s="1125"/>
      <c r="BX7" s="1125"/>
      <c r="BY7" s="1125"/>
      <c r="BZ7" s="1125"/>
      <c r="CA7" s="1125"/>
      <c r="CB7" s="1125"/>
      <c r="CC7" s="1125"/>
      <c r="CD7" s="1125"/>
      <c r="CE7" s="1125"/>
      <c r="CF7" s="1125"/>
      <c r="CG7" s="1126"/>
      <c r="CH7" s="1117">
        <v>0</v>
      </c>
      <c r="CI7" s="1118"/>
      <c r="CJ7" s="1118"/>
      <c r="CK7" s="1118"/>
      <c r="CL7" s="1119"/>
      <c r="CM7" s="1117">
        <v>33</v>
      </c>
      <c r="CN7" s="1118"/>
      <c r="CO7" s="1118"/>
      <c r="CP7" s="1118"/>
      <c r="CQ7" s="1119"/>
      <c r="CR7" s="1117">
        <v>7</v>
      </c>
      <c r="CS7" s="1118"/>
      <c r="CT7" s="1118"/>
      <c r="CU7" s="1118"/>
      <c r="CV7" s="1119"/>
      <c r="CW7" s="1117" t="s">
        <v>539</v>
      </c>
      <c r="CX7" s="1118"/>
      <c r="CY7" s="1118"/>
      <c r="CZ7" s="1118"/>
      <c r="DA7" s="1119"/>
      <c r="DB7" s="1117" t="s">
        <v>539</v>
      </c>
      <c r="DC7" s="1118"/>
      <c r="DD7" s="1118"/>
      <c r="DE7" s="1118"/>
      <c r="DF7" s="1119"/>
      <c r="DG7" s="1117" t="s">
        <v>539</v>
      </c>
      <c r="DH7" s="1118"/>
      <c r="DI7" s="1118"/>
      <c r="DJ7" s="1118"/>
      <c r="DK7" s="1119"/>
      <c r="DL7" s="1117" t="s">
        <v>540</v>
      </c>
      <c r="DM7" s="1118"/>
      <c r="DN7" s="1118"/>
      <c r="DO7" s="1118"/>
      <c r="DP7" s="1119"/>
      <c r="DQ7" s="1117" t="s">
        <v>539</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551</v>
      </c>
      <c r="BT8" s="1044"/>
      <c r="BU8" s="1044"/>
      <c r="BV8" s="1044"/>
      <c r="BW8" s="1044"/>
      <c r="BX8" s="1044"/>
      <c r="BY8" s="1044"/>
      <c r="BZ8" s="1044"/>
      <c r="CA8" s="1044"/>
      <c r="CB8" s="1044"/>
      <c r="CC8" s="1044"/>
      <c r="CD8" s="1044"/>
      <c r="CE8" s="1044"/>
      <c r="CF8" s="1044"/>
      <c r="CG8" s="1045"/>
      <c r="CH8" s="1018">
        <v>2</v>
      </c>
      <c r="CI8" s="1019"/>
      <c r="CJ8" s="1019"/>
      <c r="CK8" s="1019"/>
      <c r="CL8" s="1020"/>
      <c r="CM8" s="1018">
        <v>14</v>
      </c>
      <c r="CN8" s="1019"/>
      <c r="CO8" s="1019"/>
      <c r="CP8" s="1019"/>
      <c r="CQ8" s="1020"/>
      <c r="CR8" s="1018">
        <v>12</v>
      </c>
      <c r="CS8" s="1019"/>
      <c r="CT8" s="1019"/>
      <c r="CU8" s="1019"/>
      <c r="CV8" s="1020"/>
      <c r="CW8" s="1018" t="s">
        <v>539</v>
      </c>
      <c r="CX8" s="1019"/>
      <c r="CY8" s="1019"/>
      <c r="CZ8" s="1019"/>
      <c r="DA8" s="1020"/>
      <c r="DB8" s="1018" t="s">
        <v>539</v>
      </c>
      <c r="DC8" s="1019"/>
      <c r="DD8" s="1019"/>
      <c r="DE8" s="1019"/>
      <c r="DF8" s="1020"/>
      <c r="DG8" s="1018" t="s">
        <v>539</v>
      </c>
      <c r="DH8" s="1019"/>
      <c r="DI8" s="1019"/>
      <c r="DJ8" s="1019"/>
      <c r="DK8" s="1020"/>
      <c r="DL8" s="1018" t="s">
        <v>539</v>
      </c>
      <c r="DM8" s="1019"/>
      <c r="DN8" s="1019"/>
      <c r="DO8" s="1019"/>
      <c r="DP8" s="1020"/>
      <c r="DQ8" s="1018" t="s">
        <v>540</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7688</v>
      </c>
      <c r="R23" s="1098"/>
      <c r="S23" s="1098"/>
      <c r="T23" s="1098"/>
      <c r="U23" s="1098"/>
      <c r="V23" s="1098">
        <v>7565</v>
      </c>
      <c r="W23" s="1098"/>
      <c r="X23" s="1098"/>
      <c r="Y23" s="1098"/>
      <c r="Z23" s="1098"/>
      <c r="AA23" s="1098">
        <v>123</v>
      </c>
      <c r="AB23" s="1098"/>
      <c r="AC23" s="1098"/>
      <c r="AD23" s="1098"/>
      <c r="AE23" s="1099"/>
      <c r="AF23" s="1100">
        <v>63</v>
      </c>
      <c r="AG23" s="1098"/>
      <c r="AH23" s="1098"/>
      <c r="AI23" s="1098"/>
      <c r="AJ23" s="1101"/>
      <c r="AK23" s="1102"/>
      <c r="AL23" s="1103"/>
      <c r="AM23" s="1103"/>
      <c r="AN23" s="1103"/>
      <c r="AO23" s="1103"/>
      <c r="AP23" s="1098">
        <v>5602</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448</v>
      </c>
      <c r="R28" s="1083"/>
      <c r="S28" s="1083"/>
      <c r="T28" s="1083"/>
      <c r="U28" s="1083"/>
      <c r="V28" s="1083">
        <v>439</v>
      </c>
      <c r="W28" s="1083"/>
      <c r="X28" s="1083"/>
      <c r="Y28" s="1083"/>
      <c r="Z28" s="1083"/>
      <c r="AA28" s="1083">
        <v>10</v>
      </c>
      <c r="AB28" s="1083"/>
      <c r="AC28" s="1083"/>
      <c r="AD28" s="1083"/>
      <c r="AE28" s="1084"/>
      <c r="AF28" s="1085">
        <v>10</v>
      </c>
      <c r="AG28" s="1083"/>
      <c r="AH28" s="1083"/>
      <c r="AI28" s="1083"/>
      <c r="AJ28" s="1086"/>
      <c r="AK28" s="1087">
        <v>31</v>
      </c>
      <c r="AL28" s="1075"/>
      <c r="AM28" s="1075"/>
      <c r="AN28" s="1075"/>
      <c r="AO28" s="1075"/>
      <c r="AP28" s="1075">
        <v>0</v>
      </c>
      <c r="AQ28" s="1075"/>
      <c r="AR28" s="1075"/>
      <c r="AS28" s="1075"/>
      <c r="AT28" s="1075"/>
      <c r="AU28" s="1075">
        <v>31</v>
      </c>
      <c r="AV28" s="1075"/>
      <c r="AW28" s="1075"/>
      <c r="AX28" s="1075"/>
      <c r="AY28" s="1075"/>
      <c r="AZ28" s="1076" t="s">
        <v>539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89</v>
      </c>
      <c r="R29" s="1073"/>
      <c r="S29" s="1073"/>
      <c r="T29" s="1073"/>
      <c r="U29" s="1073"/>
      <c r="V29" s="1073">
        <v>89</v>
      </c>
      <c r="W29" s="1073"/>
      <c r="X29" s="1073"/>
      <c r="Y29" s="1073"/>
      <c r="Z29" s="1073"/>
      <c r="AA29" s="1073">
        <v>0</v>
      </c>
      <c r="AB29" s="1073"/>
      <c r="AC29" s="1073"/>
      <c r="AD29" s="1073"/>
      <c r="AE29" s="1074"/>
      <c r="AF29" s="1048">
        <v>0</v>
      </c>
      <c r="AG29" s="1049"/>
      <c r="AH29" s="1049"/>
      <c r="AI29" s="1049"/>
      <c r="AJ29" s="1050"/>
      <c r="AK29" s="1009">
        <v>16</v>
      </c>
      <c r="AL29" s="1000"/>
      <c r="AM29" s="1000"/>
      <c r="AN29" s="1000"/>
      <c r="AO29" s="1000"/>
      <c r="AP29" s="1000">
        <v>0</v>
      </c>
      <c r="AQ29" s="1000"/>
      <c r="AR29" s="1000"/>
      <c r="AS29" s="1000"/>
      <c r="AT29" s="1000"/>
      <c r="AU29" s="1000" t="s">
        <v>552</v>
      </c>
      <c r="AV29" s="1000"/>
      <c r="AW29" s="1000"/>
      <c r="AX29" s="1000"/>
      <c r="AY29" s="1000"/>
      <c r="AZ29" s="1071" t="s">
        <v>540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37</v>
      </c>
      <c r="R30" s="1073"/>
      <c r="S30" s="1073"/>
      <c r="T30" s="1073"/>
      <c r="U30" s="1073"/>
      <c r="V30" s="1073">
        <v>37</v>
      </c>
      <c r="W30" s="1073"/>
      <c r="X30" s="1073"/>
      <c r="Y30" s="1073"/>
      <c r="Z30" s="1073"/>
      <c r="AA30" s="1073" t="s">
        <v>538</v>
      </c>
      <c r="AB30" s="1073"/>
      <c r="AC30" s="1073"/>
      <c r="AD30" s="1073"/>
      <c r="AE30" s="1074"/>
      <c r="AF30" s="1048" t="s">
        <v>383</v>
      </c>
      <c r="AG30" s="1049"/>
      <c r="AH30" s="1049"/>
      <c r="AI30" s="1049"/>
      <c r="AJ30" s="1050"/>
      <c r="AK30" s="1009">
        <v>14</v>
      </c>
      <c r="AL30" s="1000"/>
      <c r="AM30" s="1000"/>
      <c r="AN30" s="1000"/>
      <c r="AO30" s="1000"/>
      <c r="AP30" s="1000">
        <v>0</v>
      </c>
      <c r="AQ30" s="1000"/>
      <c r="AR30" s="1000"/>
      <c r="AS30" s="1000"/>
      <c r="AT30" s="1000"/>
      <c r="AU30" s="1000">
        <v>14</v>
      </c>
      <c r="AV30" s="1000"/>
      <c r="AW30" s="1000"/>
      <c r="AX30" s="1000"/>
      <c r="AY30" s="1000"/>
      <c r="AZ30" s="1071" t="s">
        <v>539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178</v>
      </c>
      <c r="R31" s="1073"/>
      <c r="S31" s="1073"/>
      <c r="T31" s="1073"/>
      <c r="U31" s="1073"/>
      <c r="V31" s="1073">
        <v>166</v>
      </c>
      <c r="W31" s="1073"/>
      <c r="X31" s="1073"/>
      <c r="Y31" s="1073"/>
      <c r="Z31" s="1073"/>
      <c r="AA31" s="1073">
        <v>13</v>
      </c>
      <c r="AB31" s="1073"/>
      <c r="AC31" s="1073"/>
      <c r="AD31" s="1073"/>
      <c r="AE31" s="1074"/>
      <c r="AF31" s="1048">
        <v>0</v>
      </c>
      <c r="AG31" s="1049"/>
      <c r="AH31" s="1049"/>
      <c r="AI31" s="1049"/>
      <c r="AJ31" s="1050"/>
      <c r="AK31" s="1009">
        <v>27</v>
      </c>
      <c r="AL31" s="1000"/>
      <c r="AM31" s="1000"/>
      <c r="AN31" s="1000"/>
      <c r="AO31" s="1000"/>
      <c r="AP31" s="1000">
        <v>532</v>
      </c>
      <c r="AQ31" s="1000"/>
      <c r="AR31" s="1000"/>
      <c r="AS31" s="1000"/>
      <c r="AT31" s="1000"/>
      <c r="AU31" s="1000">
        <v>252</v>
      </c>
      <c r="AV31" s="1000"/>
      <c r="AW31" s="1000"/>
      <c r="AX31" s="1000"/>
      <c r="AY31" s="1000"/>
      <c r="AZ31" s="1071" t="s">
        <v>538</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95</v>
      </c>
      <c r="R32" s="1073"/>
      <c r="S32" s="1073"/>
      <c r="T32" s="1073"/>
      <c r="U32" s="1073"/>
      <c r="V32" s="1073">
        <v>95</v>
      </c>
      <c r="W32" s="1073"/>
      <c r="X32" s="1073"/>
      <c r="Y32" s="1073"/>
      <c r="Z32" s="1073"/>
      <c r="AA32" s="1073">
        <v>0</v>
      </c>
      <c r="AB32" s="1073"/>
      <c r="AC32" s="1073"/>
      <c r="AD32" s="1073"/>
      <c r="AE32" s="1074"/>
      <c r="AF32" s="1048">
        <v>0</v>
      </c>
      <c r="AG32" s="1049"/>
      <c r="AH32" s="1049"/>
      <c r="AI32" s="1049"/>
      <c r="AJ32" s="1050"/>
      <c r="AK32" s="1009">
        <v>86</v>
      </c>
      <c r="AL32" s="1000"/>
      <c r="AM32" s="1000"/>
      <c r="AN32" s="1000"/>
      <c r="AO32" s="1000"/>
      <c r="AP32" s="1000">
        <v>592</v>
      </c>
      <c r="AQ32" s="1000"/>
      <c r="AR32" s="1000"/>
      <c r="AS32" s="1000"/>
      <c r="AT32" s="1000"/>
      <c r="AU32" s="1000">
        <v>592</v>
      </c>
      <c r="AV32" s="1000"/>
      <c r="AW32" s="1000"/>
      <c r="AX32" s="1000"/>
      <c r="AY32" s="1000"/>
      <c r="AZ32" s="1071" t="s">
        <v>539</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77</v>
      </c>
      <c r="R33" s="1073"/>
      <c r="S33" s="1073"/>
      <c r="T33" s="1073"/>
      <c r="U33" s="1073"/>
      <c r="V33" s="1073">
        <v>76</v>
      </c>
      <c r="W33" s="1073"/>
      <c r="X33" s="1073"/>
      <c r="Y33" s="1073"/>
      <c r="Z33" s="1073"/>
      <c r="AA33" s="1073">
        <v>0</v>
      </c>
      <c r="AB33" s="1073"/>
      <c r="AC33" s="1073"/>
      <c r="AD33" s="1073"/>
      <c r="AE33" s="1074"/>
      <c r="AF33" s="1048">
        <v>0</v>
      </c>
      <c r="AG33" s="1049"/>
      <c r="AH33" s="1049"/>
      <c r="AI33" s="1049"/>
      <c r="AJ33" s="1050"/>
      <c r="AK33" s="1009">
        <v>59</v>
      </c>
      <c r="AL33" s="1000"/>
      <c r="AM33" s="1000"/>
      <c r="AN33" s="1000"/>
      <c r="AO33" s="1000"/>
      <c r="AP33" s="1000">
        <v>392</v>
      </c>
      <c r="AQ33" s="1000"/>
      <c r="AR33" s="1000"/>
      <c r="AS33" s="1000"/>
      <c r="AT33" s="1000"/>
      <c r="AU33" s="1000">
        <v>392</v>
      </c>
      <c r="AV33" s="1000"/>
      <c r="AW33" s="1000"/>
      <c r="AX33" s="1000"/>
      <c r="AY33" s="1000"/>
      <c r="AZ33" s="1071" t="s">
        <v>540</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v>
      </c>
      <c r="AG63" s="988"/>
      <c r="AH63" s="988"/>
      <c r="AI63" s="988"/>
      <c r="AJ63" s="1059"/>
      <c r="AK63" s="1060"/>
      <c r="AL63" s="992"/>
      <c r="AM63" s="992"/>
      <c r="AN63" s="992"/>
      <c r="AO63" s="992"/>
      <c r="AP63" s="988">
        <v>1516</v>
      </c>
      <c r="AQ63" s="988"/>
      <c r="AR63" s="988"/>
      <c r="AS63" s="988"/>
      <c r="AT63" s="988"/>
      <c r="AU63" s="988">
        <v>1236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56</v>
      </c>
      <c r="R68" s="1011"/>
      <c r="S68" s="1011"/>
      <c r="T68" s="1011"/>
      <c r="U68" s="1011"/>
      <c r="V68" s="1011">
        <v>50</v>
      </c>
      <c r="W68" s="1011"/>
      <c r="X68" s="1011"/>
      <c r="Y68" s="1011"/>
      <c r="Z68" s="1011"/>
      <c r="AA68" s="1011">
        <v>6</v>
      </c>
      <c r="AB68" s="1011"/>
      <c r="AC68" s="1011"/>
      <c r="AD68" s="1011"/>
      <c r="AE68" s="1011"/>
      <c r="AF68" s="1011">
        <v>3</v>
      </c>
      <c r="AG68" s="1011"/>
      <c r="AH68" s="1011"/>
      <c r="AI68" s="1011"/>
      <c r="AJ68" s="1011"/>
      <c r="AK68" s="1011">
        <v>17</v>
      </c>
      <c r="AL68" s="1011"/>
      <c r="AM68" s="1011"/>
      <c r="AN68" s="1011"/>
      <c r="AO68" s="1011"/>
      <c r="AP68" s="1011" t="s">
        <v>553</v>
      </c>
      <c r="AQ68" s="1011"/>
      <c r="AR68" s="1011"/>
      <c r="AS68" s="1011"/>
      <c r="AT68" s="1011"/>
      <c r="AU68" s="1011" t="s">
        <v>553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6977</v>
      </c>
      <c r="R69" s="1000"/>
      <c r="S69" s="1000"/>
      <c r="T69" s="1000"/>
      <c r="U69" s="1000"/>
      <c r="V69" s="1000">
        <v>6240</v>
      </c>
      <c r="W69" s="1000"/>
      <c r="X69" s="1000"/>
      <c r="Y69" s="1000"/>
      <c r="Z69" s="1000"/>
      <c r="AA69" s="1000">
        <v>737</v>
      </c>
      <c r="AB69" s="1000"/>
      <c r="AC69" s="1000"/>
      <c r="AD69" s="1000"/>
      <c r="AE69" s="1000"/>
      <c r="AF69" s="1000">
        <v>737</v>
      </c>
      <c r="AG69" s="1000"/>
      <c r="AH69" s="1000"/>
      <c r="AI69" s="1000"/>
      <c r="AJ69" s="1000"/>
      <c r="AK69" s="1000">
        <v>630</v>
      </c>
      <c r="AL69" s="1000"/>
      <c r="AM69" s="1000"/>
      <c r="AN69" s="1000"/>
      <c r="AO69" s="1000"/>
      <c r="AP69" s="1000" t="s">
        <v>553</v>
      </c>
      <c r="AQ69" s="1000"/>
      <c r="AR69" s="1000"/>
      <c r="AS69" s="1000"/>
      <c r="AT69" s="1000"/>
      <c r="AU69" s="1000" t="s">
        <v>553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554</v>
      </c>
      <c r="C70" s="1004"/>
      <c r="D70" s="1004"/>
      <c r="E70" s="1004"/>
      <c r="F70" s="1004"/>
      <c r="G70" s="1004"/>
      <c r="H70" s="1004"/>
      <c r="I70" s="1004"/>
      <c r="J70" s="1004"/>
      <c r="K70" s="1004"/>
      <c r="L70" s="1004"/>
      <c r="M70" s="1004"/>
      <c r="N70" s="1004"/>
      <c r="O70" s="1004"/>
      <c r="P70" s="1005"/>
      <c r="Q70" s="1006">
        <v>15</v>
      </c>
      <c r="R70" s="1000"/>
      <c r="S70" s="1000"/>
      <c r="T70" s="1000"/>
      <c r="U70" s="1000"/>
      <c r="V70" s="1000">
        <v>13</v>
      </c>
      <c r="W70" s="1000"/>
      <c r="X70" s="1000"/>
      <c r="Y70" s="1000"/>
      <c r="Z70" s="1000"/>
      <c r="AA70" s="1000">
        <v>2</v>
      </c>
      <c r="AB70" s="1000"/>
      <c r="AC70" s="1000"/>
      <c r="AD70" s="1000"/>
      <c r="AE70" s="1000"/>
      <c r="AF70" s="1000">
        <v>2</v>
      </c>
      <c r="AG70" s="1000"/>
      <c r="AH70" s="1000"/>
      <c r="AI70" s="1000"/>
      <c r="AJ70" s="1000"/>
      <c r="AK70" s="1000">
        <v>9</v>
      </c>
      <c r="AL70" s="1000"/>
      <c r="AM70" s="1000"/>
      <c r="AN70" s="1000"/>
      <c r="AO70" s="1000"/>
      <c r="AP70" s="1000" t="s">
        <v>555</v>
      </c>
      <c r="AQ70" s="1000"/>
      <c r="AR70" s="1000"/>
      <c r="AS70" s="1000"/>
      <c r="AT70" s="1000"/>
      <c r="AU70" s="1000" t="s">
        <v>553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1695</v>
      </c>
      <c r="R71" s="1000"/>
      <c r="S71" s="1000"/>
      <c r="T71" s="1000"/>
      <c r="U71" s="1000"/>
      <c r="V71" s="1000">
        <v>1665</v>
      </c>
      <c r="W71" s="1000"/>
      <c r="X71" s="1000"/>
      <c r="Y71" s="1000"/>
      <c r="Z71" s="1000"/>
      <c r="AA71" s="1000">
        <v>30</v>
      </c>
      <c r="AB71" s="1000"/>
      <c r="AC71" s="1000"/>
      <c r="AD71" s="1000"/>
      <c r="AE71" s="1000"/>
      <c r="AF71" s="1000">
        <v>50</v>
      </c>
      <c r="AG71" s="1000"/>
      <c r="AH71" s="1000"/>
      <c r="AI71" s="1000"/>
      <c r="AJ71" s="1000"/>
      <c r="AK71" s="1000">
        <v>88</v>
      </c>
      <c r="AL71" s="1000"/>
      <c r="AM71" s="1000"/>
      <c r="AN71" s="1000"/>
      <c r="AO71" s="1000"/>
      <c r="AP71" s="1000">
        <v>483</v>
      </c>
      <c r="AQ71" s="1000"/>
      <c r="AR71" s="1000"/>
      <c r="AS71" s="1000"/>
      <c r="AT71" s="1000"/>
      <c r="AU71" s="1000">
        <v>39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v>6536</v>
      </c>
      <c r="R72" s="1000"/>
      <c r="S72" s="1000"/>
      <c r="T72" s="1000"/>
      <c r="U72" s="1000"/>
      <c r="V72" s="1000">
        <v>6510</v>
      </c>
      <c r="W72" s="1000"/>
      <c r="X72" s="1000"/>
      <c r="Y72" s="1000"/>
      <c r="Z72" s="1000"/>
      <c r="AA72" s="1000">
        <v>25</v>
      </c>
      <c r="AB72" s="1000"/>
      <c r="AC72" s="1000"/>
      <c r="AD72" s="1000"/>
      <c r="AE72" s="1000"/>
      <c r="AF72" s="1000">
        <v>25</v>
      </c>
      <c r="AG72" s="1000"/>
      <c r="AH72" s="1000"/>
      <c r="AI72" s="1000"/>
      <c r="AJ72" s="1000"/>
      <c r="AK72" s="1000">
        <v>41</v>
      </c>
      <c r="AL72" s="1000"/>
      <c r="AM72" s="1000"/>
      <c r="AN72" s="1000"/>
      <c r="AO72" s="1000"/>
      <c r="AP72" s="1000" t="s">
        <v>553</v>
      </c>
      <c r="AQ72" s="1000"/>
      <c r="AR72" s="1000"/>
      <c r="AS72" s="1000"/>
      <c r="AT72" s="1000"/>
      <c r="AU72" s="1000" t="s">
        <v>553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545</v>
      </c>
      <c r="C73" s="1004"/>
      <c r="D73" s="1004"/>
      <c r="E73" s="1004"/>
      <c r="F73" s="1004"/>
      <c r="G73" s="1004"/>
      <c r="H73" s="1004"/>
      <c r="I73" s="1004"/>
      <c r="J73" s="1004"/>
      <c r="K73" s="1004"/>
      <c r="L73" s="1004"/>
      <c r="M73" s="1004"/>
      <c r="N73" s="1004"/>
      <c r="O73" s="1004"/>
      <c r="P73" s="1005"/>
      <c r="Q73" s="1006">
        <v>193</v>
      </c>
      <c r="R73" s="1000"/>
      <c r="S73" s="1000"/>
      <c r="T73" s="1000"/>
      <c r="U73" s="1000"/>
      <c r="V73" s="1000">
        <v>181</v>
      </c>
      <c r="W73" s="1000"/>
      <c r="X73" s="1000"/>
      <c r="Y73" s="1000"/>
      <c r="Z73" s="1000"/>
      <c r="AA73" s="1000">
        <v>12</v>
      </c>
      <c r="AB73" s="1000"/>
      <c r="AC73" s="1000"/>
      <c r="AD73" s="1000"/>
      <c r="AE73" s="1000"/>
      <c r="AF73" s="1000">
        <v>12</v>
      </c>
      <c r="AG73" s="1000"/>
      <c r="AH73" s="1000"/>
      <c r="AI73" s="1000"/>
      <c r="AJ73" s="1000"/>
      <c r="AK73" s="1000" t="s">
        <v>553</v>
      </c>
      <c r="AL73" s="1000"/>
      <c r="AM73" s="1000"/>
      <c r="AN73" s="1000"/>
      <c r="AO73" s="1000"/>
      <c r="AP73" s="1000" t="s">
        <v>555</v>
      </c>
      <c r="AQ73" s="1000"/>
      <c r="AR73" s="1000"/>
      <c r="AS73" s="1000"/>
      <c r="AT73" s="1000"/>
      <c r="AU73" s="1000" t="s">
        <v>553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546</v>
      </c>
      <c r="C74" s="1004"/>
      <c r="D74" s="1004"/>
      <c r="E74" s="1004"/>
      <c r="F74" s="1004"/>
      <c r="G74" s="1004"/>
      <c r="H74" s="1004"/>
      <c r="I74" s="1004"/>
      <c r="J74" s="1004"/>
      <c r="K74" s="1004"/>
      <c r="L74" s="1004"/>
      <c r="M74" s="1004"/>
      <c r="N74" s="1004"/>
      <c r="O74" s="1004"/>
      <c r="P74" s="1005"/>
      <c r="Q74" s="1006">
        <v>2125</v>
      </c>
      <c r="R74" s="1000"/>
      <c r="S74" s="1000"/>
      <c r="T74" s="1000"/>
      <c r="U74" s="1000"/>
      <c r="V74" s="1000">
        <v>2067</v>
      </c>
      <c r="W74" s="1000"/>
      <c r="X74" s="1000"/>
      <c r="Y74" s="1000"/>
      <c r="Z74" s="1000"/>
      <c r="AA74" s="1000">
        <v>58</v>
      </c>
      <c r="AB74" s="1000"/>
      <c r="AC74" s="1000"/>
      <c r="AD74" s="1000"/>
      <c r="AE74" s="1000"/>
      <c r="AF74" s="1000">
        <v>58</v>
      </c>
      <c r="AG74" s="1000"/>
      <c r="AH74" s="1000"/>
      <c r="AI74" s="1000"/>
      <c r="AJ74" s="1000"/>
      <c r="AK74" s="1000">
        <v>125</v>
      </c>
      <c r="AL74" s="1000"/>
      <c r="AM74" s="1000"/>
      <c r="AN74" s="1000"/>
      <c r="AO74" s="1000"/>
      <c r="AP74" s="1000" t="s">
        <v>553</v>
      </c>
      <c r="AQ74" s="1000"/>
      <c r="AR74" s="1000"/>
      <c r="AS74" s="1000"/>
      <c r="AT74" s="1000"/>
      <c r="AU74" s="1000" t="s">
        <v>553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547</v>
      </c>
      <c r="C75" s="1004"/>
      <c r="D75" s="1004"/>
      <c r="E75" s="1004"/>
      <c r="F75" s="1004"/>
      <c r="G75" s="1004"/>
      <c r="H75" s="1004"/>
      <c r="I75" s="1004"/>
      <c r="J75" s="1004"/>
      <c r="K75" s="1004"/>
      <c r="L75" s="1004"/>
      <c r="M75" s="1004"/>
      <c r="N75" s="1004"/>
      <c r="O75" s="1004"/>
      <c r="P75" s="1005"/>
      <c r="Q75" s="1007">
        <v>273707</v>
      </c>
      <c r="R75" s="1008"/>
      <c r="S75" s="1008"/>
      <c r="T75" s="1008"/>
      <c r="U75" s="1009"/>
      <c r="V75" s="1010">
        <v>260942</v>
      </c>
      <c r="W75" s="1008"/>
      <c r="X75" s="1008"/>
      <c r="Y75" s="1008"/>
      <c r="Z75" s="1009"/>
      <c r="AA75" s="1010">
        <v>12765</v>
      </c>
      <c r="AB75" s="1008"/>
      <c r="AC75" s="1008"/>
      <c r="AD75" s="1008"/>
      <c r="AE75" s="1009"/>
      <c r="AF75" s="1010">
        <v>12765</v>
      </c>
      <c r="AG75" s="1008"/>
      <c r="AH75" s="1008"/>
      <c r="AI75" s="1008"/>
      <c r="AJ75" s="1009"/>
      <c r="AK75" s="1010">
        <v>1788</v>
      </c>
      <c r="AL75" s="1008"/>
      <c r="AM75" s="1008"/>
      <c r="AN75" s="1008"/>
      <c r="AO75" s="1009"/>
      <c r="AP75" s="1010" t="s">
        <v>553</v>
      </c>
      <c r="AQ75" s="1008"/>
      <c r="AR75" s="1008"/>
      <c r="AS75" s="1008"/>
      <c r="AT75" s="1009"/>
      <c r="AU75" s="1010" t="s">
        <v>553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548</v>
      </c>
      <c r="C76" s="1004"/>
      <c r="D76" s="1004"/>
      <c r="E76" s="1004"/>
      <c r="F76" s="1004"/>
      <c r="G76" s="1004"/>
      <c r="H76" s="1004"/>
      <c r="I76" s="1004"/>
      <c r="J76" s="1004"/>
      <c r="K76" s="1004"/>
      <c r="L76" s="1004"/>
      <c r="M76" s="1004"/>
      <c r="N76" s="1004"/>
      <c r="O76" s="1004"/>
      <c r="P76" s="1005"/>
      <c r="Q76" s="1007">
        <v>455</v>
      </c>
      <c r="R76" s="1008"/>
      <c r="S76" s="1008"/>
      <c r="T76" s="1008"/>
      <c r="U76" s="1009"/>
      <c r="V76" s="1010">
        <v>429</v>
      </c>
      <c r="W76" s="1008"/>
      <c r="X76" s="1008"/>
      <c r="Y76" s="1008"/>
      <c r="Z76" s="1009"/>
      <c r="AA76" s="1010">
        <v>26</v>
      </c>
      <c r="AB76" s="1008"/>
      <c r="AC76" s="1008"/>
      <c r="AD76" s="1008"/>
      <c r="AE76" s="1009"/>
      <c r="AF76" s="1010">
        <v>26</v>
      </c>
      <c r="AG76" s="1008"/>
      <c r="AH76" s="1008"/>
      <c r="AI76" s="1008"/>
      <c r="AJ76" s="1009"/>
      <c r="AK76" s="1010" t="s">
        <v>553</v>
      </c>
      <c r="AL76" s="1008"/>
      <c r="AM76" s="1008"/>
      <c r="AN76" s="1008"/>
      <c r="AO76" s="1009"/>
      <c r="AP76" s="1010" t="s">
        <v>553</v>
      </c>
      <c r="AQ76" s="1008"/>
      <c r="AR76" s="1008"/>
      <c r="AS76" s="1008"/>
      <c r="AT76" s="1009"/>
      <c r="AU76" s="1010" t="s">
        <v>556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549</v>
      </c>
      <c r="C77" s="1004"/>
      <c r="D77" s="1004"/>
      <c r="E77" s="1004"/>
      <c r="F77" s="1004"/>
      <c r="G77" s="1004"/>
      <c r="H77" s="1004"/>
      <c r="I77" s="1004"/>
      <c r="J77" s="1004"/>
      <c r="K77" s="1004"/>
      <c r="L77" s="1004"/>
      <c r="M77" s="1004"/>
      <c r="N77" s="1004"/>
      <c r="O77" s="1004"/>
      <c r="P77" s="1005"/>
      <c r="Q77" s="1007">
        <v>345</v>
      </c>
      <c r="R77" s="1008"/>
      <c r="S77" s="1008"/>
      <c r="T77" s="1008"/>
      <c r="U77" s="1009"/>
      <c r="V77" s="1010">
        <v>339</v>
      </c>
      <c r="W77" s="1008"/>
      <c r="X77" s="1008"/>
      <c r="Y77" s="1008"/>
      <c r="Z77" s="1009"/>
      <c r="AA77" s="1010">
        <v>6</v>
      </c>
      <c r="AB77" s="1008"/>
      <c r="AC77" s="1008"/>
      <c r="AD77" s="1008"/>
      <c r="AE77" s="1009"/>
      <c r="AF77" s="1010">
        <v>6</v>
      </c>
      <c r="AG77" s="1008"/>
      <c r="AH77" s="1008"/>
      <c r="AI77" s="1008"/>
      <c r="AJ77" s="1009"/>
      <c r="AK77" s="1010" t="s">
        <v>557</v>
      </c>
      <c r="AL77" s="1008"/>
      <c r="AM77" s="1008"/>
      <c r="AN77" s="1008"/>
      <c r="AO77" s="1009"/>
      <c r="AP77" s="1010">
        <v>16</v>
      </c>
      <c r="AQ77" s="1008"/>
      <c r="AR77" s="1008"/>
      <c r="AS77" s="1008"/>
      <c r="AT77" s="1009"/>
      <c r="AU77" s="1010">
        <v>7</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13684</v>
      </c>
      <c r="AG88" s="988"/>
      <c r="AH88" s="988"/>
      <c r="AI88" s="988"/>
      <c r="AJ88" s="988"/>
      <c r="AK88" s="992"/>
      <c r="AL88" s="992"/>
      <c r="AM88" s="992"/>
      <c r="AN88" s="992"/>
      <c r="AO88" s="992"/>
      <c r="AP88" s="988">
        <v>499</v>
      </c>
      <c r="AQ88" s="988"/>
      <c r="AR88" s="988"/>
      <c r="AS88" s="988"/>
      <c r="AT88" s="988"/>
      <c r="AU88" s="988">
        <v>46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19</v>
      </c>
      <c r="CS102" s="980"/>
      <c r="CT102" s="980"/>
      <c r="CU102" s="980"/>
      <c r="CV102" s="981"/>
      <c r="CW102" s="979" t="s">
        <v>538</v>
      </c>
      <c r="CX102" s="980"/>
      <c r="CY102" s="980"/>
      <c r="CZ102" s="980"/>
      <c r="DA102" s="981"/>
      <c r="DB102" s="979" t="s">
        <v>538</v>
      </c>
      <c r="DC102" s="980"/>
      <c r="DD102" s="980"/>
      <c r="DE102" s="980"/>
      <c r="DF102" s="981"/>
      <c r="DG102" s="979" t="s">
        <v>539</v>
      </c>
      <c r="DH102" s="980"/>
      <c r="DI102" s="980"/>
      <c r="DJ102" s="980"/>
      <c r="DK102" s="981"/>
      <c r="DL102" s="979" t="s">
        <v>539</v>
      </c>
      <c r="DM102" s="980"/>
      <c r="DN102" s="980"/>
      <c r="DO102" s="980"/>
      <c r="DP102" s="981"/>
      <c r="DQ102" s="979" t="s">
        <v>539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763975</v>
      </c>
      <c r="AB110" s="916"/>
      <c r="AC110" s="916"/>
      <c r="AD110" s="916"/>
      <c r="AE110" s="917"/>
      <c r="AF110" s="918">
        <v>733748</v>
      </c>
      <c r="AG110" s="916"/>
      <c r="AH110" s="916"/>
      <c r="AI110" s="916"/>
      <c r="AJ110" s="917"/>
      <c r="AK110" s="918">
        <v>738725</v>
      </c>
      <c r="AL110" s="916"/>
      <c r="AM110" s="916"/>
      <c r="AN110" s="916"/>
      <c r="AO110" s="917"/>
      <c r="AP110" s="919">
        <v>39.1</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5771559</v>
      </c>
      <c r="BR110" s="863"/>
      <c r="BS110" s="863"/>
      <c r="BT110" s="863"/>
      <c r="BU110" s="863"/>
      <c r="BV110" s="863">
        <v>5686741</v>
      </c>
      <c r="BW110" s="863"/>
      <c r="BX110" s="863"/>
      <c r="BY110" s="863"/>
      <c r="BZ110" s="863"/>
      <c r="CA110" s="863">
        <v>5602108</v>
      </c>
      <c r="CB110" s="863"/>
      <c r="CC110" s="863"/>
      <c r="CD110" s="863"/>
      <c r="CE110" s="863"/>
      <c r="CF110" s="887">
        <v>296.2</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v>324000</v>
      </c>
      <c r="BW111" s="835"/>
      <c r="BX111" s="835"/>
      <c r="BY111" s="835"/>
      <c r="BZ111" s="835"/>
      <c r="CA111" s="835" t="s">
        <v>112</v>
      </c>
      <c r="CB111" s="835"/>
      <c r="CC111" s="835"/>
      <c r="CD111" s="835"/>
      <c r="CE111" s="835"/>
      <c r="CF111" s="896" t="s">
        <v>112</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1343653</v>
      </c>
      <c r="BR112" s="835"/>
      <c r="BS112" s="835"/>
      <c r="BT112" s="835"/>
      <c r="BU112" s="835"/>
      <c r="BV112" s="835">
        <v>1265314</v>
      </c>
      <c r="BW112" s="835"/>
      <c r="BX112" s="835"/>
      <c r="BY112" s="835"/>
      <c r="BZ112" s="835"/>
      <c r="CA112" s="835">
        <v>1235542</v>
      </c>
      <c r="CB112" s="835"/>
      <c r="CC112" s="835"/>
      <c r="CD112" s="835"/>
      <c r="CE112" s="835"/>
      <c r="CF112" s="896">
        <v>65.3</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132027</v>
      </c>
      <c r="AB113" s="944"/>
      <c r="AC113" s="944"/>
      <c r="AD113" s="944"/>
      <c r="AE113" s="945"/>
      <c r="AF113" s="946">
        <v>122405</v>
      </c>
      <c r="AG113" s="944"/>
      <c r="AH113" s="944"/>
      <c r="AI113" s="944"/>
      <c r="AJ113" s="945"/>
      <c r="AK113" s="946">
        <v>134103</v>
      </c>
      <c r="AL113" s="944"/>
      <c r="AM113" s="944"/>
      <c r="AN113" s="944"/>
      <c r="AO113" s="945"/>
      <c r="AP113" s="947">
        <v>7.1</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49787</v>
      </c>
      <c r="BR113" s="835"/>
      <c r="BS113" s="835"/>
      <c r="BT113" s="835"/>
      <c r="BU113" s="835"/>
      <c r="BV113" s="835">
        <v>52402</v>
      </c>
      <c r="BW113" s="835"/>
      <c r="BX113" s="835"/>
      <c r="BY113" s="835"/>
      <c r="BZ113" s="835"/>
      <c r="CA113" s="835">
        <v>46005</v>
      </c>
      <c r="CB113" s="835"/>
      <c r="CC113" s="835"/>
      <c r="CD113" s="835"/>
      <c r="CE113" s="835"/>
      <c r="CF113" s="896">
        <v>2.4</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7578</v>
      </c>
      <c r="AB114" s="798"/>
      <c r="AC114" s="798"/>
      <c r="AD114" s="798"/>
      <c r="AE114" s="799"/>
      <c r="AF114" s="800">
        <v>7733</v>
      </c>
      <c r="AG114" s="798"/>
      <c r="AH114" s="798"/>
      <c r="AI114" s="798"/>
      <c r="AJ114" s="799"/>
      <c r="AK114" s="800">
        <v>7206</v>
      </c>
      <c r="AL114" s="798"/>
      <c r="AM114" s="798"/>
      <c r="AN114" s="798"/>
      <c r="AO114" s="799"/>
      <c r="AP114" s="845">
        <v>0.4</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718492</v>
      </c>
      <c r="BR114" s="835"/>
      <c r="BS114" s="835"/>
      <c r="BT114" s="835"/>
      <c r="BU114" s="835"/>
      <c r="BV114" s="835">
        <v>718214</v>
      </c>
      <c r="BW114" s="835"/>
      <c r="BX114" s="835"/>
      <c r="BY114" s="835"/>
      <c r="BZ114" s="835"/>
      <c r="CA114" s="835">
        <v>690919</v>
      </c>
      <c r="CB114" s="835"/>
      <c r="CC114" s="835"/>
      <c r="CD114" s="835"/>
      <c r="CE114" s="835"/>
      <c r="CF114" s="896">
        <v>36.5</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78</v>
      </c>
      <c r="AB116" s="798"/>
      <c r="AC116" s="798"/>
      <c r="AD116" s="798"/>
      <c r="AE116" s="799"/>
      <c r="AF116" s="800">
        <v>975</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903658</v>
      </c>
      <c r="AB117" s="930"/>
      <c r="AC117" s="930"/>
      <c r="AD117" s="930"/>
      <c r="AE117" s="931"/>
      <c r="AF117" s="932">
        <v>864861</v>
      </c>
      <c r="AG117" s="930"/>
      <c r="AH117" s="930"/>
      <c r="AI117" s="930"/>
      <c r="AJ117" s="931"/>
      <c r="AK117" s="932">
        <v>880034</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7883491</v>
      </c>
      <c r="BR119" s="866"/>
      <c r="BS119" s="866"/>
      <c r="BT119" s="866"/>
      <c r="BU119" s="866"/>
      <c r="BV119" s="866">
        <v>8046671</v>
      </c>
      <c r="BW119" s="866"/>
      <c r="BX119" s="866"/>
      <c r="BY119" s="866"/>
      <c r="BZ119" s="866"/>
      <c r="CA119" s="866">
        <v>7574574</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v>324000</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3234743</v>
      </c>
      <c r="BR120" s="863"/>
      <c r="BS120" s="863"/>
      <c r="BT120" s="863"/>
      <c r="BU120" s="863"/>
      <c r="BV120" s="863">
        <v>3281936</v>
      </c>
      <c r="BW120" s="863"/>
      <c r="BX120" s="863"/>
      <c r="BY120" s="863"/>
      <c r="BZ120" s="863"/>
      <c r="CA120" s="863">
        <v>4866943</v>
      </c>
      <c r="CB120" s="863"/>
      <c r="CC120" s="863"/>
      <c r="CD120" s="863"/>
      <c r="CE120" s="863"/>
      <c r="CF120" s="887">
        <v>257.39999999999998</v>
      </c>
      <c r="CG120" s="888"/>
      <c r="CH120" s="888"/>
      <c r="CI120" s="888"/>
      <c r="CJ120" s="888"/>
      <c r="CK120" s="889" t="s">
        <v>437</v>
      </c>
      <c r="CL120" s="873"/>
      <c r="CM120" s="873"/>
      <c r="CN120" s="873"/>
      <c r="CO120" s="874"/>
      <c r="CP120" s="893" t="s">
        <v>438</v>
      </c>
      <c r="CQ120" s="894"/>
      <c r="CR120" s="894"/>
      <c r="CS120" s="894"/>
      <c r="CT120" s="894"/>
      <c r="CU120" s="894"/>
      <c r="CV120" s="894"/>
      <c r="CW120" s="894"/>
      <c r="CX120" s="894"/>
      <c r="CY120" s="894"/>
      <c r="CZ120" s="894"/>
      <c r="DA120" s="894"/>
      <c r="DB120" s="894"/>
      <c r="DC120" s="894"/>
      <c r="DD120" s="894"/>
      <c r="DE120" s="894"/>
      <c r="DF120" s="895"/>
      <c r="DG120" s="882">
        <v>692181</v>
      </c>
      <c r="DH120" s="863"/>
      <c r="DI120" s="863"/>
      <c r="DJ120" s="863"/>
      <c r="DK120" s="863"/>
      <c r="DL120" s="863">
        <v>642636</v>
      </c>
      <c r="DM120" s="863"/>
      <c r="DN120" s="863"/>
      <c r="DO120" s="863"/>
      <c r="DP120" s="863"/>
      <c r="DQ120" s="863">
        <v>592284</v>
      </c>
      <c r="DR120" s="863"/>
      <c r="DS120" s="863"/>
      <c r="DT120" s="863"/>
      <c r="DU120" s="863"/>
      <c r="DV120" s="864">
        <v>31.3</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30200</v>
      </c>
      <c r="BR121" s="835"/>
      <c r="BS121" s="835"/>
      <c r="BT121" s="835"/>
      <c r="BU121" s="835"/>
      <c r="BV121" s="835">
        <v>32545</v>
      </c>
      <c r="BW121" s="835"/>
      <c r="BX121" s="835"/>
      <c r="BY121" s="835"/>
      <c r="BZ121" s="835"/>
      <c r="CA121" s="835">
        <v>29237</v>
      </c>
      <c r="CB121" s="835"/>
      <c r="CC121" s="835"/>
      <c r="CD121" s="835"/>
      <c r="CE121" s="835"/>
      <c r="CF121" s="896">
        <v>1.5</v>
      </c>
      <c r="CG121" s="897"/>
      <c r="CH121" s="897"/>
      <c r="CI121" s="897"/>
      <c r="CJ121" s="897"/>
      <c r="CK121" s="890"/>
      <c r="CL121" s="876"/>
      <c r="CM121" s="876"/>
      <c r="CN121" s="876"/>
      <c r="CO121" s="877"/>
      <c r="CP121" s="856" t="s">
        <v>441</v>
      </c>
      <c r="CQ121" s="857"/>
      <c r="CR121" s="857"/>
      <c r="CS121" s="857"/>
      <c r="CT121" s="857"/>
      <c r="CU121" s="857"/>
      <c r="CV121" s="857"/>
      <c r="CW121" s="857"/>
      <c r="CX121" s="857"/>
      <c r="CY121" s="857"/>
      <c r="CZ121" s="857"/>
      <c r="DA121" s="857"/>
      <c r="DB121" s="857"/>
      <c r="DC121" s="857"/>
      <c r="DD121" s="857"/>
      <c r="DE121" s="857"/>
      <c r="DF121" s="858"/>
      <c r="DG121" s="834">
        <v>460752</v>
      </c>
      <c r="DH121" s="835"/>
      <c r="DI121" s="835"/>
      <c r="DJ121" s="835"/>
      <c r="DK121" s="835"/>
      <c r="DL121" s="835">
        <v>426753</v>
      </c>
      <c r="DM121" s="835"/>
      <c r="DN121" s="835"/>
      <c r="DO121" s="835"/>
      <c r="DP121" s="835"/>
      <c r="DQ121" s="835">
        <v>391724</v>
      </c>
      <c r="DR121" s="835"/>
      <c r="DS121" s="835"/>
      <c r="DT121" s="835"/>
      <c r="DU121" s="835"/>
      <c r="DV121" s="812">
        <v>20.7</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5141995</v>
      </c>
      <c r="BR122" s="866"/>
      <c r="BS122" s="866"/>
      <c r="BT122" s="866"/>
      <c r="BU122" s="866"/>
      <c r="BV122" s="866">
        <v>5071241</v>
      </c>
      <c r="BW122" s="866"/>
      <c r="BX122" s="866"/>
      <c r="BY122" s="866"/>
      <c r="BZ122" s="866"/>
      <c r="CA122" s="866">
        <v>4984620</v>
      </c>
      <c r="CB122" s="866"/>
      <c r="CC122" s="866"/>
      <c r="CD122" s="866"/>
      <c r="CE122" s="866"/>
      <c r="CF122" s="867">
        <v>263.60000000000002</v>
      </c>
      <c r="CG122" s="868"/>
      <c r="CH122" s="868"/>
      <c r="CI122" s="868"/>
      <c r="CJ122" s="868"/>
      <c r="CK122" s="890"/>
      <c r="CL122" s="876"/>
      <c r="CM122" s="876"/>
      <c r="CN122" s="876"/>
      <c r="CO122" s="877"/>
      <c r="CP122" s="856" t="s">
        <v>443</v>
      </c>
      <c r="CQ122" s="857"/>
      <c r="CR122" s="857"/>
      <c r="CS122" s="857"/>
      <c r="CT122" s="857"/>
      <c r="CU122" s="857"/>
      <c r="CV122" s="857"/>
      <c r="CW122" s="857"/>
      <c r="CX122" s="857"/>
      <c r="CY122" s="857"/>
      <c r="CZ122" s="857"/>
      <c r="DA122" s="857"/>
      <c r="DB122" s="857"/>
      <c r="DC122" s="857"/>
      <c r="DD122" s="857"/>
      <c r="DE122" s="857"/>
      <c r="DF122" s="858"/>
      <c r="DG122" s="834">
        <v>190720</v>
      </c>
      <c r="DH122" s="835"/>
      <c r="DI122" s="835"/>
      <c r="DJ122" s="835"/>
      <c r="DK122" s="835"/>
      <c r="DL122" s="835">
        <v>195925</v>
      </c>
      <c r="DM122" s="835"/>
      <c r="DN122" s="835"/>
      <c r="DO122" s="835"/>
      <c r="DP122" s="835"/>
      <c r="DQ122" s="835">
        <v>251534</v>
      </c>
      <c r="DR122" s="835"/>
      <c r="DS122" s="835"/>
      <c r="DT122" s="835"/>
      <c r="DU122" s="835"/>
      <c r="DV122" s="812">
        <v>13.3</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8406938</v>
      </c>
      <c r="BR123" s="854"/>
      <c r="BS123" s="854"/>
      <c r="BT123" s="854"/>
      <c r="BU123" s="854"/>
      <c r="BV123" s="854">
        <v>8385722</v>
      </c>
      <c r="BW123" s="854"/>
      <c r="BX123" s="854"/>
      <c r="BY123" s="854"/>
      <c r="BZ123" s="854"/>
      <c r="CA123" s="854">
        <v>9880800</v>
      </c>
      <c r="CB123" s="854"/>
      <c r="CC123" s="854"/>
      <c r="CD123" s="854"/>
      <c r="CE123" s="854"/>
      <c r="CF123" s="764"/>
      <c r="CG123" s="765"/>
      <c r="CH123" s="765"/>
      <c r="CI123" s="765"/>
      <c r="CJ123" s="855"/>
      <c r="CK123" s="890"/>
      <c r="CL123" s="876"/>
      <c r="CM123" s="876"/>
      <c r="CN123" s="876"/>
      <c r="CO123" s="877"/>
      <c r="CP123" s="856" t="s">
        <v>445</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448</v>
      </c>
      <c r="DH124" s="781"/>
      <c r="DI124" s="781"/>
      <c r="DJ124" s="781"/>
      <c r="DK124" s="782"/>
      <c r="DL124" s="783" t="s">
        <v>448</v>
      </c>
      <c r="DM124" s="781"/>
      <c r="DN124" s="781"/>
      <c r="DO124" s="781"/>
      <c r="DP124" s="782"/>
      <c r="DQ124" s="783" t="s">
        <v>448</v>
      </c>
      <c r="DR124" s="781"/>
      <c r="DS124" s="781"/>
      <c r="DT124" s="781"/>
      <c r="DU124" s="782"/>
      <c r="DV124" s="869" t="s">
        <v>448</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448</v>
      </c>
      <c r="AB125" s="798"/>
      <c r="AC125" s="798"/>
      <c r="AD125" s="798"/>
      <c r="AE125" s="799"/>
      <c r="AF125" s="800" t="s">
        <v>448</v>
      </c>
      <c r="AG125" s="798"/>
      <c r="AH125" s="798"/>
      <c r="AI125" s="798"/>
      <c r="AJ125" s="799"/>
      <c r="AK125" s="800" t="s">
        <v>448</v>
      </c>
      <c r="AL125" s="798"/>
      <c r="AM125" s="798"/>
      <c r="AN125" s="798"/>
      <c r="AO125" s="799"/>
      <c r="AP125" s="845" t="s">
        <v>448</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448</v>
      </c>
      <c r="DH125" s="863"/>
      <c r="DI125" s="863"/>
      <c r="DJ125" s="863"/>
      <c r="DK125" s="863"/>
      <c r="DL125" s="863" t="s">
        <v>448</v>
      </c>
      <c r="DM125" s="863"/>
      <c r="DN125" s="863"/>
      <c r="DO125" s="863"/>
      <c r="DP125" s="863"/>
      <c r="DQ125" s="863" t="s">
        <v>448</v>
      </c>
      <c r="DR125" s="863"/>
      <c r="DS125" s="863"/>
      <c r="DT125" s="863"/>
      <c r="DU125" s="863"/>
      <c r="DV125" s="864" t="s">
        <v>448</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448</v>
      </c>
      <c r="AB126" s="798"/>
      <c r="AC126" s="798"/>
      <c r="AD126" s="798"/>
      <c r="AE126" s="799"/>
      <c r="AF126" s="800" t="s">
        <v>448</v>
      </c>
      <c r="AG126" s="798"/>
      <c r="AH126" s="798"/>
      <c r="AI126" s="798"/>
      <c r="AJ126" s="799"/>
      <c r="AK126" s="800" t="s">
        <v>448</v>
      </c>
      <c r="AL126" s="798"/>
      <c r="AM126" s="798"/>
      <c r="AN126" s="798"/>
      <c r="AO126" s="799"/>
      <c r="AP126" s="845" t="s">
        <v>448</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448</v>
      </c>
      <c r="DH126" s="835"/>
      <c r="DI126" s="835"/>
      <c r="DJ126" s="835"/>
      <c r="DK126" s="835"/>
      <c r="DL126" s="835" t="s">
        <v>448</v>
      </c>
      <c r="DM126" s="835"/>
      <c r="DN126" s="835"/>
      <c r="DO126" s="835"/>
      <c r="DP126" s="835"/>
      <c r="DQ126" s="835" t="s">
        <v>448</v>
      </c>
      <c r="DR126" s="835"/>
      <c r="DS126" s="835"/>
      <c r="DT126" s="835"/>
      <c r="DU126" s="835"/>
      <c r="DV126" s="812" t="s">
        <v>448</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448</v>
      </c>
      <c r="AB127" s="798"/>
      <c r="AC127" s="798"/>
      <c r="AD127" s="798"/>
      <c r="AE127" s="799"/>
      <c r="AF127" s="800" t="s">
        <v>448</v>
      </c>
      <c r="AG127" s="798"/>
      <c r="AH127" s="798"/>
      <c r="AI127" s="798"/>
      <c r="AJ127" s="799"/>
      <c r="AK127" s="800" t="s">
        <v>448</v>
      </c>
      <c r="AL127" s="798"/>
      <c r="AM127" s="798"/>
      <c r="AN127" s="798"/>
      <c r="AO127" s="799"/>
      <c r="AP127" s="845" t="s">
        <v>448</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448</v>
      </c>
      <c r="DH127" s="835"/>
      <c r="DI127" s="835"/>
      <c r="DJ127" s="835"/>
      <c r="DK127" s="835"/>
      <c r="DL127" s="835" t="s">
        <v>448</v>
      </c>
      <c r="DM127" s="835"/>
      <c r="DN127" s="835"/>
      <c r="DO127" s="835"/>
      <c r="DP127" s="835"/>
      <c r="DQ127" s="835" t="s">
        <v>448</v>
      </c>
      <c r="DR127" s="835"/>
      <c r="DS127" s="835"/>
      <c r="DT127" s="835"/>
      <c r="DU127" s="835"/>
      <c r="DV127" s="812" t="s">
        <v>448</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8764</v>
      </c>
      <c r="AB128" s="819"/>
      <c r="AC128" s="819"/>
      <c r="AD128" s="819"/>
      <c r="AE128" s="820"/>
      <c r="AF128" s="821">
        <v>8764</v>
      </c>
      <c r="AG128" s="819"/>
      <c r="AH128" s="819"/>
      <c r="AI128" s="819"/>
      <c r="AJ128" s="820"/>
      <c r="AK128" s="821">
        <v>8764</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2538320</v>
      </c>
      <c r="AB129" s="798"/>
      <c r="AC129" s="798"/>
      <c r="AD129" s="798"/>
      <c r="AE129" s="799"/>
      <c r="AF129" s="800">
        <v>2552945</v>
      </c>
      <c r="AG129" s="798"/>
      <c r="AH129" s="798"/>
      <c r="AI129" s="798"/>
      <c r="AJ129" s="799"/>
      <c r="AK129" s="800">
        <v>2527666</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383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657609</v>
      </c>
      <c r="AB130" s="798"/>
      <c r="AC130" s="798"/>
      <c r="AD130" s="798"/>
      <c r="AE130" s="799"/>
      <c r="AF130" s="800">
        <v>633755</v>
      </c>
      <c r="AG130" s="798"/>
      <c r="AH130" s="798"/>
      <c r="AI130" s="798"/>
      <c r="AJ130" s="799"/>
      <c r="AK130" s="800">
        <v>636594</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12.2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1880711</v>
      </c>
      <c r="AB131" s="781"/>
      <c r="AC131" s="781"/>
      <c r="AD131" s="781"/>
      <c r="AE131" s="782"/>
      <c r="AF131" s="783">
        <v>1919190</v>
      </c>
      <c r="AG131" s="781"/>
      <c r="AH131" s="781"/>
      <c r="AI131" s="781"/>
      <c r="AJ131" s="782"/>
      <c r="AK131" s="783">
        <v>1891072</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t="s">
        <v>383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12.616771</v>
      </c>
      <c r="AB132" s="761"/>
      <c r="AC132" s="761"/>
      <c r="AD132" s="761"/>
      <c r="AE132" s="762"/>
      <c r="AF132" s="763">
        <v>11.585200009999999</v>
      </c>
      <c r="AG132" s="761"/>
      <c r="AH132" s="761"/>
      <c r="AI132" s="761"/>
      <c r="AJ132" s="762"/>
      <c r="AK132" s="763">
        <v>12.40968086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11.9</v>
      </c>
      <c r="AB133" s="740"/>
      <c r="AC133" s="740"/>
      <c r="AD133" s="740"/>
      <c r="AE133" s="741"/>
      <c r="AF133" s="739">
        <v>11.9</v>
      </c>
      <c r="AG133" s="740"/>
      <c r="AH133" s="740"/>
      <c r="AI133" s="740"/>
      <c r="AJ133" s="741"/>
      <c r="AK133" s="739">
        <v>12.2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2" t="s">
        <v>474</v>
      </c>
      <c r="L7" s="256"/>
      <c r="M7" s="257" t="s">
        <v>475</v>
      </c>
      <c r="N7" s="258"/>
    </row>
    <row r="8" spans="1:16" x14ac:dyDescent="0.15">
      <c r="A8" s="250"/>
      <c r="B8" s="246"/>
      <c r="C8" s="246"/>
      <c r="D8" s="246"/>
      <c r="E8" s="246"/>
      <c r="F8" s="246"/>
      <c r="G8" s="259"/>
      <c r="H8" s="260"/>
      <c r="I8" s="260"/>
      <c r="J8" s="261"/>
      <c r="K8" s="1153"/>
      <c r="L8" s="262" t="s">
        <v>476</v>
      </c>
      <c r="M8" s="263" t="s">
        <v>477</v>
      </c>
      <c r="N8" s="264" t="s">
        <v>478</v>
      </c>
    </row>
    <row r="9" spans="1:16" x14ac:dyDescent="0.15">
      <c r="A9" s="250"/>
      <c r="B9" s="246"/>
      <c r="C9" s="246"/>
      <c r="D9" s="246"/>
      <c r="E9" s="246"/>
      <c r="F9" s="246"/>
      <c r="G9" s="1166" t="s">
        <v>479</v>
      </c>
      <c r="H9" s="1167"/>
      <c r="I9" s="1167"/>
      <c r="J9" s="1168"/>
      <c r="K9" s="265">
        <v>627293</v>
      </c>
      <c r="L9" s="266">
        <v>206211</v>
      </c>
      <c r="M9" s="267">
        <v>214828</v>
      </c>
      <c r="N9" s="268">
        <v>-4</v>
      </c>
    </row>
    <row r="10" spans="1:16" x14ac:dyDescent="0.15">
      <c r="A10" s="250"/>
      <c r="B10" s="246"/>
      <c r="C10" s="246"/>
      <c r="D10" s="246"/>
      <c r="E10" s="246"/>
      <c r="F10" s="246"/>
      <c r="G10" s="1166" t="s">
        <v>480</v>
      </c>
      <c r="H10" s="1167"/>
      <c r="I10" s="1167"/>
      <c r="J10" s="1168"/>
      <c r="K10" s="269">
        <v>43270</v>
      </c>
      <c r="L10" s="270">
        <v>14224</v>
      </c>
      <c r="M10" s="271">
        <v>28178</v>
      </c>
      <c r="N10" s="272">
        <v>-49.5</v>
      </c>
    </row>
    <row r="11" spans="1:16" ht="13.5" customHeight="1" x14ac:dyDescent="0.15">
      <c r="A11" s="250"/>
      <c r="B11" s="246"/>
      <c r="C11" s="246"/>
      <c r="D11" s="246"/>
      <c r="E11" s="246"/>
      <c r="F11" s="246"/>
      <c r="G11" s="1166" t="s">
        <v>481</v>
      </c>
      <c r="H11" s="1167"/>
      <c r="I11" s="1167"/>
      <c r="J11" s="1168"/>
      <c r="K11" s="269">
        <v>86734</v>
      </c>
      <c r="L11" s="270">
        <v>28512</v>
      </c>
      <c r="M11" s="271">
        <v>24639</v>
      </c>
      <c r="N11" s="272">
        <v>15.7</v>
      </c>
    </row>
    <row r="12" spans="1:16" ht="13.5" customHeight="1" x14ac:dyDescent="0.15">
      <c r="A12" s="250"/>
      <c r="B12" s="246"/>
      <c r="C12" s="246"/>
      <c r="D12" s="246"/>
      <c r="E12" s="246"/>
      <c r="F12" s="246"/>
      <c r="G12" s="1166" t="s">
        <v>482</v>
      </c>
      <c r="H12" s="1167"/>
      <c r="I12" s="1167"/>
      <c r="J12" s="1168"/>
      <c r="K12" s="269" t="s">
        <v>483</v>
      </c>
      <c r="L12" s="270" t="s">
        <v>483</v>
      </c>
      <c r="M12" s="271">
        <v>3805</v>
      </c>
      <c r="N12" s="272" t="s">
        <v>483</v>
      </c>
    </row>
    <row r="13" spans="1:16" ht="13.5" customHeight="1" x14ac:dyDescent="0.15">
      <c r="A13" s="250"/>
      <c r="B13" s="246"/>
      <c r="C13" s="246"/>
      <c r="D13" s="246"/>
      <c r="E13" s="246"/>
      <c r="F13" s="246"/>
      <c r="G13" s="1166" t="s">
        <v>484</v>
      </c>
      <c r="H13" s="1167"/>
      <c r="I13" s="1167"/>
      <c r="J13" s="1168"/>
      <c r="K13" s="269" t="s">
        <v>483</v>
      </c>
      <c r="L13" s="270" t="s">
        <v>483</v>
      </c>
      <c r="M13" s="271" t="s">
        <v>483</v>
      </c>
      <c r="N13" s="272" t="s">
        <v>483</v>
      </c>
    </row>
    <row r="14" spans="1:16" ht="13.5" customHeight="1" x14ac:dyDescent="0.15">
      <c r="A14" s="250"/>
      <c r="B14" s="246"/>
      <c r="C14" s="246"/>
      <c r="D14" s="246"/>
      <c r="E14" s="246"/>
      <c r="F14" s="246"/>
      <c r="G14" s="1166" t="s">
        <v>485</v>
      </c>
      <c r="H14" s="1167"/>
      <c r="I14" s="1167"/>
      <c r="J14" s="1168"/>
      <c r="K14" s="269" t="s">
        <v>483</v>
      </c>
      <c r="L14" s="270" t="s">
        <v>483</v>
      </c>
      <c r="M14" s="271">
        <v>8783</v>
      </c>
      <c r="N14" s="272" t="s">
        <v>483</v>
      </c>
    </row>
    <row r="15" spans="1:16" ht="13.5" customHeight="1" x14ac:dyDescent="0.15">
      <c r="A15" s="250"/>
      <c r="B15" s="246"/>
      <c r="C15" s="246"/>
      <c r="D15" s="246"/>
      <c r="E15" s="246"/>
      <c r="F15" s="246"/>
      <c r="G15" s="1166" t="s">
        <v>486</v>
      </c>
      <c r="H15" s="1167"/>
      <c r="I15" s="1167"/>
      <c r="J15" s="1168"/>
      <c r="K15" s="269">
        <v>24115</v>
      </c>
      <c r="L15" s="270">
        <v>7927</v>
      </c>
      <c r="M15" s="271">
        <v>4830</v>
      </c>
      <c r="N15" s="272">
        <v>64.099999999999994</v>
      </c>
    </row>
    <row r="16" spans="1:16" x14ac:dyDescent="0.15">
      <c r="A16" s="250"/>
      <c r="B16" s="246"/>
      <c r="C16" s="246"/>
      <c r="D16" s="246"/>
      <c r="E16" s="246"/>
      <c r="F16" s="246"/>
      <c r="G16" s="1169" t="s">
        <v>487</v>
      </c>
      <c r="H16" s="1170"/>
      <c r="I16" s="1170"/>
      <c r="J16" s="1171"/>
      <c r="K16" s="270">
        <v>-40696</v>
      </c>
      <c r="L16" s="270">
        <v>-13378</v>
      </c>
      <c r="M16" s="271">
        <v>-21703</v>
      </c>
      <c r="N16" s="272">
        <v>-38.4</v>
      </c>
    </row>
    <row r="17" spans="1:16" x14ac:dyDescent="0.15">
      <c r="A17" s="250"/>
      <c r="B17" s="246"/>
      <c r="C17" s="246"/>
      <c r="D17" s="246"/>
      <c r="E17" s="246"/>
      <c r="F17" s="246"/>
      <c r="G17" s="1169" t="s">
        <v>171</v>
      </c>
      <c r="H17" s="1170"/>
      <c r="I17" s="1170"/>
      <c r="J17" s="1171"/>
      <c r="K17" s="270">
        <v>740716</v>
      </c>
      <c r="L17" s="270">
        <v>243496</v>
      </c>
      <c r="M17" s="271">
        <v>263360</v>
      </c>
      <c r="N17" s="272">
        <v>-7.5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3" t="s">
        <v>492</v>
      </c>
      <c r="H21" s="1164"/>
      <c r="I21" s="1164"/>
      <c r="J21" s="1165"/>
      <c r="K21" s="282">
        <v>18.739999999999998</v>
      </c>
      <c r="L21" s="283">
        <v>24.72</v>
      </c>
      <c r="M21" s="284">
        <v>-5.98</v>
      </c>
      <c r="N21" s="251"/>
      <c r="O21" s="285"/>
      <c r="P21" s="281"/>
    </row>
    <row r="22" spans="1:16" s="286" customFormat="1" x14ac:dyDescent="0.15">
      <c r="A22" s="281"/>
      <c r="B22" s="251"/>
      <c r="C22" s="251"/>
      <c r="D22" s="251"/>
      <c r="E22" s="251"/>
      <c r="F22" s="251"/>
      <c r="G22" s="1163" t="s">
        <v>493</v>
      </c>
      <c r="H22" s="1164"/>
      <c r="I22" s="1164"/>
      <c r="J22" s="1165"/>
      <c r="K22" s="287">
        <v>93</v>
      </c>
      <c r="L22" s="288">
        <v>94.2</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2" t="s">
        <v>474</v>
      </c>
      <c r="L30" s="256"/>
      <c r="M30" s="257" t="s">
        <v>475</v>
      </c>
      <c r="N30" s="258"/>
    </row>
    <row r="31" spans="1:16" x14ac:dyDescent="0.15">
      <c r="A31" s="250"/>
      <c r="B31" s="246"/>
      <c r="C31" s="246"/>
      <c r="D31" s="246"/>
      <c r="E31" s="246"/>
      <c r="F31" s="246"/>
      <c r="G31" s="259"/>
      <c r="H31" s="260"/>
      <c r="I31" s="260"/>
      <c r="J31" s="261"/>
      <c r="K31" s="1153"/>
      <c r="L31" s="262" t="s">
        <v>476</v>
      </c>
      <c r="M31" s="263" t="s">
        <v>477</v>
      </c>
      <c r="N31" s="264" t="s">
        <v>478</v>
      </c>
    </row>
    <row r="32" spans="1:16" ht="27" customHeight="1" x14ac:dyDescent="0.15">
      <c r="A32" s="250"/>
      <c r="B32" s="246"/>
      <c r="C32" s="246"/>
      <c r="D32" s="246"/>
      <c r="E32" s="246"/>
      <c r="F32" s="246"/>
      <c r="G32" s="1154" t="s">
        <v>497</v>
      </c>
      <c r="H32" s="1155"/>
      <c r="I32" s="1155"/>
      <c r="J32" s="1156"/>
      <c r="K32" s="296">
        <v>738725</v>
      </c>
      <c r="L32" s="296">
        <v>242842</v>
      </c>
      <c r="M32" s="297">
        <v>146462</v>
      </c>
      <c r="N32" s="298">
        <v>65.8</v>
      </c>
    </row>
    <row r="33" spans="1:16" ht="13.5" customHeight="1" x14ac:dyDescent="0.15">
      <c r="A33" s="250"/>
      <c r="B33" s="246"/>
      <c r="C33" s="246"/>
      <c r="D33" s="246"/>
      <c r="E33" s="246"/>
      <c r="F33" s="246"/>
      <c r="G33" s="1154" t="s">
        <v>498</v>
      </c>
      <c r="H33" s="1155"/>
      <c r="I33" s="1155"/>
      <c r="J33" s="1156"/>
      <c r="K33" s="296" t="s">
        <v>483</v>
      </c>
      <c r="L33" s="296" t="s">
        <v>483</v>
      </c>
      <c r="M33" s="297">
        <v>66</v>
      </c>
      <c r="N33" s="298" t="s">
        <v>483</v>
      </c>
    </row>
    <row r="34" spans="1:16" ht="27" customHeight="1" x14ac:dyDescent="0.15">
      <c r="A34" s="250"/>
      <c r="B34" s="246"/>
      <c r="C34" s="246"/>
      <c r="D34" s="246"/>
      <c r="E34" s="246"/>
      <c r="F34" s="246"/>
      <c r="G34" s="1154" t="s">
        <v>499</v>
      </c>
      <c r="H34" s="1155"/>
      <c r="I34" s="1155"/>
      <c r="J34" s="1156"/>
      <c r="K34" s="296" t="s">
        <v>483</v>
      </c>
      <c r="L34" s="296" t="s">
        <v>483</v>
      </c>
      <c r="M34" s="297">
        <v>56</v>
      </c>
      <c r="N34" s="298" t="s">
        <v>483</v>
      </c>
    </row>
    <row r="35" spans="1:16" ht="27" customHeight="1" x14ac:dyDescent="0.15">
      <c r="A35" s="250"/>
      <c r="B35" s="246"/>
      <c r="C35" s="246"/>
      <c r="D35" s="246"/>
      <c r="E35" s="246"/>
      <c r="F35" s="246"/>
      <c r="G35" s="1154" t="s">
        <v>500</v>
      </c>
      <c r="H35" s="1155"/>
      <c r="I35" s="1155"/>
      <c r="J35" s="1156"/>
      <c r="K35" s="296">
        <v>134103</v>
      </c>
      <c r="L35" s="296">
        <v>44084</v>
      </c>
      <c r="M35" s="297">
        <v>28990</v>
      </c>
      <c r="N35" s="298">
        <v>52.1</v>
      </c>
    </row>
    <row r="36" spans="1:16" ht="27" customHeight="1" x14ac:dyDescent="0.15">
      <c r="A36" s="250"/>
      <c r="B36" s="246"/>
      <c r="C36" s="246"/>
      <c r="D36" s="246"/>
      <c r="E36" s="246"/>
      <c r="F36" s="246"/>
      <c r="G36" s="1154" t="s">
        <v>501</v>
      </c>
      <c r="H36" s="1155"/>
      <c r="I36" s="1155"/>
      <c r="J36" s="1156"/>
      <c r="K36" s="296">
        <v>7206</v>
      </c>
      <c r="L36" s="296">
        <v>2369</v>
      </c>
      <c r="M36" s="297">
        <v>3973</v>
      </c>
      <c r="N36" s="298">
        <v>-40.4</v>
      </c>
    </row>
    <row r="37" spans="1:16" ht="13.5" customHeight="1" x14ac:dyDescent="0.15">
      <c r="A37" s="250"/>
      <c r="B37" s="246"/>
      <c r="C37" s="246"/>
      <c r="D37" s="246"/>
      <c r="E37" s="246"/>
      <c r="F37" s="246"/>
      <c r="G37" s="1154" t="s">
        <v>502</v>
      </c>
      <c r="H37" s="1155"/>
      <c r="I37" s="1155"/>
      <c r="J37" s="1156"/>
      <c r="K37" s="296" t="s">
        <v>483</v>
      </c>
      <c r="L37" s="296" t="s">
        <v>483</v>
      </c>
      <c r="M37" s="297">
        <v>2172</v>
      </c>
      <c r="N37" s="298" t="s">
        <v>483</v>
      </c>
    </row>
    <row r="38" spans="1:16" ht="27" customHeight="1" x14ac:dyDescent="0.15">
      <c r="A38" s="250"/>
      <c r="B38" s="246"/>
      <c r="C38" s="246"/>
      <c r="D38" s="246"/>
      <c r="E38" s="246"/>
      <c r="F38" s="246"/>
      <c r="G38" s="1157" t="s">
        <v>503</v>
      </c>
      <c r="H38" s="1158"/>
      <c r="I38" s="1158"/>
      <c r="J38" s="1159"/>
      <c r="K38" s="299" t="s">
        <v>483</v>
      </c>
      <c r="L38" s="299" t="s">
        <v>483</v>
      </c>
      <c r="M38" s="300">
        <v>44</v>
      </c>
      <c r="N38" s="301" t="s">
        <v>483</v>
      </c>
      <c r="O38" s="295"/>
    </row>
    <row r="39" spans="1:16" x14ac:dyDescent="0.15">
      <c r="A39" s="250"/>
      <c r="B39" s="246"/>
      <c r="C39" s="246"/>
      <c r="D39" s="246"/>
      <c r="E39" s="246"/>
      <c r="F39" s="246"/>
      <c r="G39" s="1157" t="s">
        <v>504</v>
      </c>
      <c r="H39" s="1158"/>
      <c r="I39" s="1158"/>
      <c r="J39" s="1159"/>
      <c r="K39" s="302">
        <v>-8764</v>
      </c>
      <c r="L39" s="302">
        <v>-2881</v>
      </c>
      <c r="M39" s="303">
        <v>-6849</v>
      </c>
      <c r="N39" s="304">
        <v>-57.9</v>
      </c>
      <c r="O39" s="295"/>
    </row>
    <row r="40" spans="1:16" ht="27" customHeight="1" x14ac:dyDescent="0.15">
      <c r="A40" s="250"/>
      <c r="B40" s="246"/>
      <c r="C40" s="246"/>
      <c r="D40" s="246"/>
      <c r="E40" s="246"/>
      <c r="F40" s="246"/>
      <c r="G40" s="1154" t="s">
        <v>505</v>
      </c>
      <c r="H40" s="1155"/>
      <c r="I40" s="1155"/>
      <c r="J40" s="1156"/>
      <c r="K40" s="302">
        <v>-636594</v>
      </c>
      <c r="L40" s="302">
        <v>-209268</v>
      </c>
      <c r="M40" s="303">
        <v>-133024</v>
      </c>
      <c r="N40" s="304">
        <v>57.3</v>
      </c>
      <c r="O40" s="295"/>
    </row>
    <row r="41" spans="1:16" x14ac:dyDescent="0.15">
      <c r="A41" s="250"/>
      <c r="B41" s="246"/>
      <c r="C41" s="246"/>
      <c r="D41" s="246"/>
      <c r="E41" s="246"/>
      <c r="F41" s="246"/>
      <c r="G41" s="1160" t="s">
        <v>282</v>
      </c>
      <c r="H41" s="1161"/>
      <c r="I41" s="1161"/>
      <c r="J41" s="1162"/>
      <c r="K41" s="296">
        <v>234676</v>
      </c>
      <c r="L41" s="302">
        <v>77145</v>
      </c>
      <c r="M41" s="303">
        <v>41890</v>
      </c>
      <c r="N41" s="304">
        <v>84.2</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7" t="s">
        <v>474</v>
      </c>
      <c r="J49" s="1149" t="s">
        <v>509</v>
      </c>
      <c r="K49" s="1150"/>
      <c r="L49" s="1150"/>
      <c r="M49" s="1150"/>
      <c r="N49" s="1151"/>
    </row>
    <row r="50" spans="1:14" x14ac:dyDescent="0.15">
      <c r="A50" s="250"/>
      <c r="B50" s="246"/>
      <c r="C50" s="246"/>
      <c r="D50" s="246"/>
      <c r="E50" s="246"/>
      <c r="F50" s="246"/>
      <c r="G50" s="314"/>
      <c r="H50" s="315"/>
      <c r="I50" s="1148"/>
      <c r="J50" s="316" t="s">
        <v>510</v>
      </c>
      <c r="K50" s="317" t="s">
        <v>511</v>
      </c>
      <c r="L50" s="318" t="s">
        <v>512</v>
      </c>
      <c r="M50" s="319" t="s">
        <v>513</v>
      </c>
      <c r="N50" s="320" t="s">
        <v>514</v>
      </c>
    </row>
    <row r="51" spans="1:14" x14ac:dyDescent="0.15">
      <c r="A51" s="250"/>
      <c r="B51" s="246"/>
      <c r="C51" s="246"/>
      <c r="D51" s="246"/>
      <c r="E51" s="246"/>
      <c r="F51" s="246"/>
      <c r="G51" s="312" t="s">
        <v>515</v>
      </c>
      <c r="H51" s="313"/>
      <c r="I51" s="321">
        <v>656918</v>
      </c>
      <c r="J51" s="322">
        <v>205223</v>
      </c>
      <c r="K51" s="323">
        <v>-12.7</v>
      </c>
      <c r="L51" s="324">
        <v>185018</v>
      </c>
      <c r="M51" s="325">
        <v>-9.1</v>
      </c>
      <c r="N51" s="326">
        <v>-3.6</v>
      </c>
    </row>
    <row r="52" spans="1:14" x14ac:dyDescent="0.15">
      <c r="A52" s="250"/>
      <c r="B52" s="246"/>
      <c r="C52" s="246"/>
      <c r="D52" s="246"/>
      <c r="E52" s="246"/>
      <c r="F52" s="246"/>
      <c r="G52" s="327"/>
      <c r="H52" s="328" t="s">
        <v>516</v>
      </c>
      <c r="I52" s="329">
        <v>215890</v>
      </c>
      <c r="J52" s="330">
        <v>67445</v>
      </c>
      <c r="K52" s="331">
        <v>-7.2</v>
      </c>
      <c r="L52" s="332">
        <v>95064</v>
      </c>
      <c r="M52" s="333">
        <v>-21.5</v>
      </c>
      <c r="N52" s="334">
        <v>14.3</v>
      </c>
    </row>
    <row r="53" spans="1:14" x14ac:dyDescent="0.15">
      <c r="A53" s="250"/>
      <c r="B53" s="246"/>
      <c r="C53" s="246"/>
      <c r="D53" s="246"/>
      <c r="E53" s="246"/>
      <c r="F53" s="246"/>
      <c r="G53" s="312" t="s">
        <v>517</v>
      </c>
      <c r="H53" s="313"/>
      <c r="I53" s="321">
        <v>552130</v>
      </c>
      <c r="J53" s="322">
        <v>173954</v>
      </c>
      <c r="K53" s="323">
        <v>-15.2</v>
      </c>
      <c r="L53" s="324">
        <v>238802</v>
      </c>
      <c r="M53" s="325">
        <v>29.1</v>
      </c>
      <c r="N53" s="326">
        <v>-44.3</v>
      </c>
    </row>
    <row r="54" spans="1:14" x14ac:dyDescent="0.15">
      <c r="A54" s="250"/>
      <c r="B54" s="246"/>
      <c r="C54" s="246"/>
      <c r="D54" s="246"/>
      <c r="E54" s="246"/>
      <c r="F54" s="246"/>
      <c r="G54" s="327"/>
      <c r="H54" s="328" t="s">
        <v>516</v>
      </c>
      <c r="I54" s="329">
        <v>228451</v>
      </c>
      <c r="J54" s="330">
        <v>71976</v>
      </c>
      <c r="K54" s="331">
        <v>6.7</v>
      </c>
      <c r="L54" s="332">
        <v>128562</v>
      </c>
      <c r="M54" s="333">
        <v>35.200000000000003</v>
      </c>
      <c r="N54" s="334">
        <v>-28.5</v>
      </c>
    </row>
    <row r="55" spans="1:14" x14ac:dyDescent="0.15">
      <c r="A55" s="250"/>
      <c r="B55" s="246"/>
      <c r="C55" s="246"/>
      <c r="D55" s="246"/>
      <c r="E55" s="246"/>
      <c r="F55" s="246"/>
      <c r="G55" s="312" t="s">
        <v>518</v>
      </c>
      <c r="H55" s="313"/>
      <c r="I55" s="321">
        <v>654496</v>
      </c>
      <c r="J55" s="322">
        <v>210788</v>
      </c>
      <c r="K55" s="323">
        <v>21.2</v>
      </c>
      <c r="L55" s="324">
        <v>288550</v>
      </c>
      <c r="M55" s="325">
        <v>20.8</v>
      </c>
      <c r="N55" s="326">
        <v>0.4</v>
      </c>
    </row>
    <row r="56" spans="1:14" x14ac:dyDescent="0.15">
      <c r="A56" s="250"/>
      <c r="B56" s="246"/>
      <c r="C56" s="246"/>
      <c r="D56" s="246"/>
      <c r="E56" s="246"/>
      <c r="F56" s="246"/>
      <c r="G56" s="327"/>
      <c r="H56" s="328" t="s">
        <v>516</v>
      </c>
      <c r="I56" s="329">
        <v>196697</v>
      </c>
      <c r="J56" s="330">
        <v>63348</v>
      </c>
      <c r="K56" s="331">
        <v>-12</v>
      </c>
      <c r="L56" s="332">
        <v>141525</v>
      </c>
      <c r="M56" s="333">
        <v>10.1</v>
      </c>
      <c r="N56" s="334">
        <v>-22.1</v>
      </c>
    </row>
    <row r="57" spans="1:14" x14ac:dyDescent="0.15">
      <c r="A57" s="250"/>
      <c r="B57" s="246"/>
      <c r="C57" s="246"/>
      <c r="D57" s="246"/>
      <c r="E57" s="246"/>
      <c r="F57" s="246"/>
      <c r="G57" s="312" t="s">
        <v>519</v>
      </c>
      <c r="H57" s="313"/>
      <c r="I57" s="321">
        <v>828385</v>
      </c>
      <c r="J57" s="322">
        <v>267912</v>
      </c>
      <c r="K57" s="323">
        <v>27.1</v>
      </c>
      <c r="L57" s="324">
        <v>287914</v>
      </c>
      <c r="M57" s="325">
        <v>-0.2</v>
      </c>
      <c r="N57" s="326">
        <v>27.3</v>
      </c>
    </row>
    <row r="58" spans="1:14" x14ac:dyDescent="0.15">
      <c r="A58" s="250"/>
      <c r="B58" s="246"/>
      <c r="C58" s="246"/>
      <c r="D58" s="246"/>
      <c r="E58" s="246"/>
      <c r="F58" s="246"/>
      <c r="G58" s="327"/>
      <c r="H58" s="328" t="s">
        <v>516</v>
      </c>
      <c r="I58" s="329">
        <v>227644</v>
      </c>
      <c r="J58" s="330">
        <v>73624</v>
      </c>
      <c r="K58" s="331">
        <v>16.2</v>
      </c>
      <c r="L58" s="332">
        <v>146531</v>
      </c>
      <c r="M58" s="333">
        <v>3.5</v>
      </c>
      <c r="N58" s="334">
        <v>12.7</v>
      </c>
    </row>
    <row r="59" spans="1:14" x14ac:dyDescent="0.15">
      <c r="A59" s="250"/>
      <c r="B59" s="246"/>
      <c r="C59" s="246"/>
      <c r="D59" s="246"/>
      <c r="E59" s="246"/>
      <c r="F59" s="246"/>
      <c r="G59" s="312" t="s">
        <v>520</v>
      </c>
      <c r="H59" s="313"/>
      <c r="I59" s="321">
        <v>681297</v>
      </c>
      <c r="J59" s="322">
        <v>223964</v>
      </c>
      <c r="K59" s="323">
        <v>-16.399999999999999</v>
      </c>
      <c r="L59" s="324">
        <v>310300</v>
      </c>
      <c r="M59" s="325">
        <v>7.8</v>
      </c>
      <c r="N59" s="326">
        <v>-24.2</v>
      </c>
    </row>
    <row r="60" spans="1:14" x14ac:dyDescent="0.15">
      <c r="A60" s="250"/>
      <c r="B60" s="246"/>
      <c r="C60" s="246"/>
      <c r="D60" s="246"/>
      <c r="E60" s="246"/>
      <c r="F60" s="246"/>
      <c r="G60" s="327"/>
      <c r="H60" s="328" t="s">
        <v>516</v>
      </c>
      <c r="I60" s="335">
        <v>453103</v>
      </c>
      <c r="J60" s="330">
        <v>148949</v>
      </c>
      <c r="K60" s="331">
        <v>102.3</v>
      </c>
      <c r="L60" s="332">
        <v>157576</v>
      </c>
      <c r="M60" s="333">
        <v>7.5</v>
      </c>
      <c r="N60" s="334">
        <v>94.8</v>
      </c>
    </row>
    <row r="61" spans="1:14" x14ac:dyDescent="0.15">
      <c r="A61" s="250"/>
      <c r="B61" s="246"/>
      <c r="C61" s="246"/>
      <c r="D61" s="246"/>
      <c r="E61" s="246"/>
      <c r="F61" s="246"/>
      <c r="G61" s="312" t="s">
        <v>521</v>
      </c>
      <c r="H61" s="336"/>
      <c r="I61" s="337">
        <v>674645</v>
      </c>
      <c r="J61" s="338">
        <v>216368</v>
      </c>
      <c r="K61" s="339">
        <v>0.8</v>
      </c>
      <c r="L61" s="340">
        <v>262117</v>
      </c>
      <c r="M61" s="341">
        <v>9.6999999999999993</v>
      </c>
      <c r="N61" s="326">
        <v>-8.9</v>
      </c>
    </row>
    <row r="62" spans="1:14" x14ac:dyDescent="0.15">
      <c r="A62" s="250"/>
      <c r="B62" s="246"/>
      <c r="C62" s="246"/>
      <c r="D62" s="246"/>
      <c r="E62" s="246"/>
      <c r="F62" s="246"/>
      <c r="G62" s="327"/>
      <c r="H62" s="328" t="s">
        <v>516</v>
      </c>
      <c r="I62" s="329">
        <v>264357</v>
      </c>
      <c r="J62" s="330">
        <v>85068</v>
      </c>
      <c r="K62" s="331">
        <v>21.2</v>
      </c>
      <c r="L62" s="332">
        <v>133852</v>
      </c>
      <c r="M62" s="333">
        <v>7</v>
      </c>
      <c r="N62" s="334">
        <v>14.2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58.47</v>
      </c>
      <c r="G47" s="12">
        <v>69.16</v>
      </c>
      <c r="H47" s="12">
        <v>70.25</v>
      </c>
      <c r="I47" s="12">
        <v>69.97</v>
      </c>
      <c r="J47" s="13">
        <v>80.739999999999995</v>
      </c>
    </row>
    <row r="48" spans="2:10" ht="57.75" customHeight="1" x14ac:dyDescent="0.15">
      <c r="B48" s="14"/>
      <c r="C48" s="1174" t="s">
        <v>4</v>
      </c>
      <c r="D48" s="1174"/>
      <c r="E48" s="1175"/>
      <c r="F48" s="15">
        <v>4.51</v>
      </c>
      <c r="G48" s="16">
        <v>3.67</v>
      </c>
      <c r="H48" s="16">
        <v>5.01</v>
      </c>
      <c r="I48" s="16">
        <v>2.33</v>
      </c>
      <c r="J48" s="17">
        <v>2.5</v>
      </c>
    </row>
    <row r="49" spans="2:10" ht="57.75" customHeight="1" thickBot="1" x14ac:dyDescent="0.2">
      <c r="B49" s="18"/>
      <c r="C49" s="1176" t="s">
        <v>5</v>
      </c>
      <c r="D49" s="1176"/>
      <c r="E49" s="1177"/>
      <c r="F49" s="19">
        <v>7.34</v>
      </c>
      <c r="G49" s="20">
        <v>11.4</v>
      </c>
      <c r="H49" s="20">
        <v>1.45</v>
      </c>
      <c r="I49" s="20" t="s">
        <v>528</v>
      </c>
      <c r="J49" s="21">
        <v>10.220000000000001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2018-03-02T01:20:49Z</cp:lastPrinted>
  <dcterms:created xsi:type="dcterms:W3CDTF">2018-01-24T05:01:50Z</dcterms:created>
  <dcterms:modified xsi:type="dcterms:W3CDTF">2018-10-30T07:24:22Z</dcterms:modified>
  <cp:category/>
</cp:coreProperties>
</file>