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18\Desktop\H29決算統計\平成28年度財政状況資料集（11月掲載分）\07松本\"/>
    </mc:Choice>
  </mc:AlternateContent>
  <bookViews>
    <workbookView xWindow="-825" yWindow="-45" windowWidth="20550" windowHeight="417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workbook>
</file>

<file path=xl/calcChain.xml><?xml version="1.0" encoding="utf-8"?>
<calcChain xmlns="http://schemas.openxmlformats.org/spreadsheetml/2006/main">
  <c r="BG38" i="9" l="1"/>
  <c r="BG37" i="9"/>
  <c r="BG36" i="9"/>
  <c r="BG35" i="9"/>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AM38" i="9"/>
  <c r="U38" i="9"/>
  <c r="C38" i="9"/>
  <c r="CO37" i="9"/>
  <c r="AM37" i="9"/>
  <c r="U37" i="9"/>
  <c r="C37" i="9"/>
  <c r="CO36" i="9"/>
  <c r="AM36" i="9"/>
  <c r="C36" i="9"/>
  <c r="AM35" i="9"/>
  <c r="C35" i="9"/>
  <c r="AM34" i="9"/>
  <c r="C34" i="9"/>
  <c r="U34" i="9" s="1"/>
  <c r="U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6" i="9" l="1"/>
  <c r="BE34" i="9"/>
  <c r="BE35" i="9" s="1"/>
  <c r="BE36" i="9" s="1"/>
  <c r="BE37" i="9" s="1"/>
  <c r="BE38" i="9" s="1"/>
  <c r="BW34" i="9" l="1"/>
  <c r="BW35" i="9" s="1"/>
  <c r="BW36" i="9" s="1"/>
  <c r="BW37" i="9" s="1"/>
  <c r="BW38" i="9" s="1"/>
  <c r="BW39" i="9" s="1"/>
  <c r="BW40" i="9" s="1"/>
  <c r="BW41" i="9" s="1"/>
  <c r="BW42" i="9" s="1"/>
  <c r="BW43" i="9" s="1"/>
  <c r="CO34" i="9" l="1"/>
  <c r="CO35" i="9" s="1"/>
</calcChain>
</file>

<file path=xl/sharedStrings.xml><?xml version="1.0" encoding="utf-8"?>
<sst xmlns="http://schemas.openxmlformats.org/spreadsheetml/2006/main" count="1145" uniqueCount="573">
  <si>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</si>
  <si>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</si>
  <si>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</si>
  <si>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</si>
  <si>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</si>
  <si>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</si>
  <si>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</si>
  <si>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</si>
  <si>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</si>
  <si>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</si>
  <si>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</si>
  <si>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</si>
  <si>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</si>
  <si>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</si>
  <si>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</si>
  <si>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</si>
  <si>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</si>
  <si>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</si>
  <si>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</si>
  <si>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</si>
  <si>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</si>
  <si>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</si>
  <si>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</si>
  <si>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</si>
  <si>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</si>
  <si>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</si>
  <si>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</si>
  <si>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</si>
  <si>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</si>
  <si>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</si>
  <si>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</si>
  <si>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</si>
  <si>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</si>
  <si>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</si>
  <si>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</si>
  <si>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</si>
  <si>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</si>
  <si>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</si>
  <si>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</si>
  <si>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</si>
  <si>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</si>
  <si>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</si>
  <si>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</si>
  <si>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</si>
  <si>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</si>
  <si>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</si>
  <si>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</si>
  <si>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</si>
  <si>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</si>
  <si>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</si>
  <si>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</si>
  <si>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</si>
  <si>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</si>
  <si>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</si>
  <si>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</si>
  <si>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</si>
  <si>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</si>
  <si>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</si>
  <si>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</si>
  <si>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</si>
  <si>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</si>
  <si>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</si>
  <si>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</si>
  <si>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</si>
  <si>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</si>
  <si>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</si>
  <si>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</si>
  <si>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</si>
  <si>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</si>
  <si>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</si>
  <si>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</si>
  <si>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</si>
  <si>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</si>
  <si>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</si>
  <si>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</si>
  <si>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</si>
  <si>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</si>
  <si>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</si>
  <si>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</si>
  <si>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</si>
  <si>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</si>
  <si>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</si>
  <si>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麻績村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</si>
  <si>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</si>
  <si>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</si>
  <si>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</si>
  <si>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</si>
  <si>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</si>
  <si>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</si>
  <si>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</si>
  <si>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</si>
  <si>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</si>
  <si>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</si>
  <si>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</si>
  <si>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</si>
  <si>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</si>
  <si>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</si>
  <si>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</si>
  <si>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</si>
  <si>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</si>
  <si>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</si>
  <si>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</si>
  <si>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</si>
  <si>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</si>
  <si>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</si>
  <si>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</si>
  <si>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</si>
  <si>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</si>
  <si>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</si>
  <si>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</si>
  <si>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</si>
  <si>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</si>
  <si>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</si>
  <si>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</si>
  <si>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</si>
  <si>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</si>
  <si>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</si>
  <si>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</si>
  <si>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</si>
  <si>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</si>
  <si>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</si>
  <si>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</si>
  <si>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</si>
  <si>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</si>
  <si>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</si>
  <si>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</si>
  <si>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</si>
  <si>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</si>
  <si>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</si>
  <si>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</si>
  <si>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</si>
  <si>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</si>
  <si>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</si>
  <si>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</si>
  <si>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</si>
  <si>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</si>
  <si>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</si>
  <si>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</si>
  <si>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</si>
  <si>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</si>
  <si>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</si>
  <si>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</si>
  <si>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</si>
  <si>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</si>
  <si>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</si>
  <si>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</si>
  <si>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</si>
  <si>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</si>
  <si>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</si>
  <si>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</si>
  <si>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</si>
  <si>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</si>
  <si>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</si>
  <si>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</si>
  <si>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</si>
  <si>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</si>
  <si>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</si>
  <si>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</si>
  <si>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</si>
  <si>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</si>
  <si>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</si>
  <si>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</si>
  <si>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</si>
  <si>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</si>
  <si>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</si>
  <si>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</si>
  <si>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</si>
  <si>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</si>
  <si>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</si>
  <si>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</si>
  <si>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</si>
  <si>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</si>
  <si>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</si>
  <si>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</si>
  <si>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</si>
  <si>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</si>
  <si>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</si>
  <si>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</si>
  <si>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</si>
  <si>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</si>
  <si>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</si>
  <si>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</si>
  <si>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</si>
  <si>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</si>
  <si>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</si>
  <si>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</si>
  <si>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</si>
  <si>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</si>
  <si>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</si>
  <si>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</si>
  <si>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</si>
  <si>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</si>
  <si>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</si>
  <si>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</si>
  <si>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</si>
  <si>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</si>
  <si>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</si>
  <si>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長野県麻績村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</si>
  <si>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</si>
  <si>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</si>
  <si>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</si>
  <si>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</si>
  <si>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</si>
  <si>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</si>
  <si>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</si>
  <si>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</si>
  <si>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</si>
  <si>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</si>
  <si>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</si>
  <si>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</si>
  <si>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</si>
  <si>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</si>
  <si>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</si>
  <si>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</si>
  <si>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</si>
  <si>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</si>
  <si>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</si>
  <si>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</si>
  <si>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</si>
  <si>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</si>
  <si>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</si>
  <si>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</si>
  <si>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</si>
  <si>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</si>
  <si>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</si>
  <si>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</si>
  <si>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</si>
  <si>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</si>
  <si>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</si>
  <si>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</si>
  <si>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</si>
  <si>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</si>
  <si>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</si>
  <si>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</si>
  <si>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</si>
  <si>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</si>
  <si>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</si>
  <si>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</si>
  <si>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</si>
  <si>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</si>
  <si>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</si>
  <si>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</si>
  <si>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</si>
  <si>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</si>
  <si>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</si>
  <si>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</si>
  <si>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</si>
  <si>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</si>
  <si>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</si>
  <si>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</si>
  <si>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</si>
  <si>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</si>
  <si>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</si>
  <si>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</si>
  <si>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</si>
  <si>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</si>
  <si>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</si>
  <si>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</si>
  <si>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</si>
  <si>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</si>
  <si>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</si>
  <si>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</si>
  <si>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</si>
  <si>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</si>
  <si>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</si>
  <si>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</si>
  <si>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</si>
  <si>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</si>
  <si>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</si>
  <si>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</si>
  <si>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</si>
  <si>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</si>
  <si>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</si>
  <si>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</si>
  <si>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</si>
  <si>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</si>
  <si>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</si>
  <si>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</si>
  <si>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</si>
  <si>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</si>
  <si>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</si>
  <si>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</si>
  <si>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</si>
  <si>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</si>
  <si>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</si>
  <si>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</si>
  <si>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</si>
  <si>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</si>
  <si>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</si>
  <si>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</si>
  <si>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</si>
  <si>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</si>
  <si>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</si>
  <si>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</si>
  <si>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</si>
  <si>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</si>
  <si>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</si>
  <si>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</si>
  <si>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</si>
  <si>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</si>
  <si>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</si>
  <si>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</si>
  <si>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</si>
  <si>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</si>
  <si>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</si>
  <si>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</si>
  <si>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</si>
  <si>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</si>
  <si>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</si>
  <si>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</si>
  <si>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</si>
  <si>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</si>
  <si>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</si>
  <si>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</si>
  <si>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</si>
  <si>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</si>
  <si>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</si>
  <si>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</si>
  <si>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</si>
  <si>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観光施設</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</si>
  <si>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</si>
  <si>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</si>
  <si>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</si>
  <si>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</si>
  <si>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</si>
  <si>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</si>
  <si>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</si>
  <si>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</si>
  <si>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</si>
  <si>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</si>
  <si>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</si>
  <si>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</si>
  <si>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</si>
  <si>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</si>
  <si>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</si>
  <si>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</si>
  <si>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</si>
  <si>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</si>
  <si>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</si>
  <si>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</si>
  <si>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</si>
  <si>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</si>
  <si>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</si>
  <si>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</si>
  <si>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</si>
  <si>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</si>
  <si>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</si>
  <si>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長野県麻績村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</si>
  <si>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</si>
  <si>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</si>
  <si>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</si>
  <si>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</si>
  <si>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</si>
  <si>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</si>
  <si>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</si>
  <si>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</si>
  <si>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</si>
  <si>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</si>
  <si>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</si>
  <si>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</si>
  <si>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</si>
  <si>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</si>
  <si>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</si>
  <si>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</si>
  <si>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</si>
  <si>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</si>
  <si>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</si>
  <si>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</si>
  <si>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</si>
  <si>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</si>
  <si>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</si>
  <si>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</si>
  <si>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</si>
  <si>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</si>
  <si>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</si>
  <si>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</si>
  <si>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</si>
  <si>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</si>
  <si>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</si>
  <si>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</si>
  <si>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</si>
  <si>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麻績村国民健康保険特別会計</t>
    <phoneticPr fontId="5"/>
  </si>
  <si>
    <t>麻績村介護保険特別会計</t>
    <phoneticPr fontId="5"/>
  </si>
  <si>
    <t>麻績村後期高齢者医療特別会計</t>
    <phoneticPr fontId="5"/>
  </si>
  <si>
    <t>麻績村水道事業特別会計</t>
    <phoneticPr fontId="5"/>
  </si>
  <si>
    <t>法非適用企業</t>
    <phoneticPr fontId="5"/>
  </si>
  <si>
    <t>麻績村下水道事業特別会計</t>
    <phoneticPr fontId="5"/>
  </si>
  <si>
    <t>麻績村観光事業特別会計</t>
    <phoneticPr fontId="5"/>
  </si>
  <si>
    <t>麻績村住宅団地分譲事業特別会計</t>
    <phoneticPr fontId="5"/>
  </si>
  <si>
    <t>麻績村聖高原別荘地地上権分譲事業特別会計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</si>
  <si>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</si>
  <si>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</si>
  <si>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</si>
  <si>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</si>
  <si>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</si>
  <si>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</si>
  <si>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</si>
  <si>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</si>
  <si>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</si>
  <si>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</si>
  <si>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</si>
  <si>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</si>
  <si>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</si>
  <si>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</si>
  <si>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</si>
  <si>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</si>
  <si>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</si>
  <si>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</si>
  <si>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</si>
  <si>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</si>
  <si>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</si>
  <si>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</si>
  <si>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</si>
  <si>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</si>
  <si>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</si>
  <si>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</si>
  <si>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</si>
  <si>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</si>
  <si>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</si>
  <si>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</si>
  <si>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</si>
  <si>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</si>
  <si>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</si>
  <si>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</si>
  <si>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</si>
  <si>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</si>
  <si>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</si>
  <si>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</si>
  <si>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</si>
  <si>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</si>
  <si>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</si>
  <si>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</si>
  <si>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</si>
  <si>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</si>
  <si>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</si>
  <si>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</si>
  <si>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</si>
  <si>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</si>
  <si>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</si>
  <si>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</si>
  <si>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</si>
  <si>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</si>
  <si>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</si>
  <si>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</si>
  <si>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</si>
  <si>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</si>
  <si>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</si>
  <si>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</si>
  <si>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</si>
  <si>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</si>
  <si>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</si>
  <si>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</si>
  <si>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</si>
  <si>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</si>
  <si>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</si>
  <si>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</si>
  <si>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</si>
  <si>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</si>
  <si>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</si>
  <si>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</si>
  <si>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</si>
  <si>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</si>
  <si>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</si>
  <si>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</si>
  <si>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</si>
  <si>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</si>
  <si>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</si>
  <si>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</si>
  <si>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</si>
  <si>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</si>
  <si>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</si>
  <si>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</si>
  <si>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</si>
  <si>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</si>
  <si>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</si>
  <si>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</si>
  <si>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</si>
  <si>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</si>
  <si>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</si>
  <si>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</si>
  <si>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</si>
  <si>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</si>
  <si>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</si>
  <si>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</si>
  <si>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</si>
  <si>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</si>
  <si>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</si>
  <si>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</si>
  <si>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</si>
  <si>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</si>
  <si>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</si>
  <si>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</si>
  <si>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</si>
  <si>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</si>
  <si>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</si>
  <si>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</si>
  <si>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</si>
  <si>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</si>
  <si>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</si>
  <si>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</si>
  <si>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</si>
  <si>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</si>
  <si>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</si>
  <si>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</si>
  <si>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</si>
  <si>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</si>
  <si>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</si>
  <si>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</si>
  <si>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</si>
  <si>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</si>
  <si>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</si>
  <si>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</si>
  <si>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</si>
  <si>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</si>
  <si>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</si>
  <si>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</si>
  <si>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</si>
  <si>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</si>
  <si>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</si>
  <si>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</si>
  <si>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</si>
  <si>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</si>
  <si>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</si>
  <si>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</si>
  <si>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</si>
  <si>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3.14</t>
  </si>
  <si>
    <t>麻績村聖高原別荘地地上権分譲事業特別会計</t>
  </si>
  <si>
    <t>一般会計</t>
  </si>
  <si>
    <t>麻績村国民健康保険特別会計</t>
  </si>
  <si>
    <t>麻績村介護保険特別会計</t>
  </si>
  <si>
    <t>麻績村住宅団地分譲事業特別会計</t>
  </si>
  <si>
    <t>麻績村水道事業特別会計</t>
  </si>
  <si>
    <t>麻績村下水道事業特別会計</t>
  </si>
  <si>
    <t>麻績村観光事業特別会計</t>
  </si>
  <si>
    <t>その他会計（赤字）</t>
  </si>
  <si>
    <t>その他会計（黒字）</t>
  </si>
  <si>
    <t>聖高原リゾート株式会社</t>
    <rPh sb="0" eb="3">
      <t>ヒジリコウゲン</t>
    </rPh>
    <rPh sb="7" eb="11">
      <t>カブシキガイシャ</t>
    </rPh>
    <phoneticPr fontId="5"/>
  </si>
  <si>
    <t>株式会社聖高原管理センター</t>
    <rPh sb="0" eb="4">
      <t>カブシキガイシャ</t>
    </rPh>
    <rPh sb="4" eb="7">
      <t>ヒジリコウゲン</t>
    </rPh>
    <rPh sb="7" eb="9">
      <t>カンリ</t>
    </rPh>
    <phoneticPr fontId="5"/>
  </si>
  <si>
    <t>松本広域連合（一般会計）</t>
    <rPh sb="0" eb="2">
      <t>マツモト</t>
    </rPh>
    <rPh sb="2" eb="4">
      <t>コウイキ</t>
    </rPh>
    <rPh sb="4" eb="6">
      <t>レンゴウ</t>
    </rPh>
    <rPh sb="7" eb="9">
      <t>イッパン</t>
    </rPh>
    <rPh sb="9" eb="11">
      <t>カイケイ</t>
    </rPh>
    <phoneticPr fontId="22"/>
  </si>
  <si>
    <t>長野県市町村自治振興組合</t>
    <rPh sb="0" eb="3">
      <t>ナガノケン</t>
    </rPh>
    <rPh sb="3" eb="6">
      <t>シチョウソン</t>
    </rPh>
    <rPh sb="6" eb="8">
      <t>ジチ</t>
    </rPh>
    <rPh sb="8" eb="10">
      <t>シンコウ</t>
    </rPh>
    <rPh sb="10" eb="12">
      <t>クミアイ</t>
    </rPh>
    <phoneticPr fontId="30"/>
  </si>
  <si>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30"/>
  </si>
  <si>
    <t>長野県後期高齢者医療広域連合（後期高齢者医療事業会計）</t>
    <rPh sb="15" eb="17">
      <t>コウキ</t>
    </rPh>
    <rPh sb="17" eb="20">
      <t>コウレイシャ</t>
    </rPh>
    <rPh sb="20" eb="22">
      <t>イリョウ</t>
    </rPh>
    <rPh sb="22" eb="24">
      <t>ジギョウ</t>
    </rPh>
    <rPh sb="24" eb="26">
      <t>カイケイ</t>
    </rPh>
    <phoneticPr fontId="30"/>
  </si>
  <si>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30"/>
  </si>
  <si>
    <t>長野県市町村総合事務組合（非常勤職員公務災害補償特別会計）</t>
    <rPh sb="13" eb="16">
      <t>ヒジョウキン</t>
    </rPh>
    <rPh sb="16" eb="18">
      <t>ショクイン</t>
    </rPh>
    <rPh sb="18" eb="20">
      <t>コウム</t>
    </rPh>
    <rPh sb="20" eb="22">
      <t>サイガイ</t>
    </rPh>
    <rPh sb="22" eb="24">
      <t>ホショウ</t>
    </rPh>
    <rPh sb="24" eb="26">
      <t>トクベツ</t>
    </rPh>
    <phoneticPr fontId="30"/>
  </si>
  <si>
    <t>東筑摩郡筑北保健衛生施設組合</t>
    <rPh sb="0" eb="4">
      <t>ヒガシチクマグン</t>
    </rPh>
    <rPh sb="4" eb="6">
      <t>チクホク</t>
    </rPh>
    <rPh sb="6" eb="8">
      <t>ホケン</t>
    </rPh>
    <rPh sb="8" eb="10">
      <t>エイセイ</t>
    </rPh>
    <rPh sb="10" eb="12">
      <t>シセツ</t>
    </rPh>
    <rPh sb="12" eb="14">
      <t>クミアイ</t>
    </rPh>
    <phoneticPr fontId="30"/>
  </si>
  <si>
    <t>松塩安筑老人福祉施設組合</t>
    <rPh sb="0" eb="1">
      <t>マツ</t>
    </rPh>
    <rPh sb="1" eb="2">
      <t>シオ</t>
    </rPh>
    <rPh sb="2" eb="3">
      <t>アン</t>
    </rPh>
    <rPh sb="3" eb="4">
      <t>チク</t>
    </rPh>
    <rPh sb="4" eb="6">
      <t>ロウジン</t>
    </rPh>
    <rPh sb="6" eb="8">
      <t>フクシ</t>
    </rPh>
    <rPh sb="8" eb="10">
      <t>シセツ</t>
    </rPh>
    <rPh sb="10" eb="12">
      <t>クミアイ</t>
    </rPh>
    <phoneticPr fontId="30"/>
  </si>
  <si>
    <t>松塩筑木曽老人福祉施設組合</t>
    <rPh sb="0" eb="1">
      <t>マツ</t>
    </rPh>
    <rPh sb="1" eb="2">
      <t>シオ</t>
    </rPh>
    <rPh sb="2" eb="3">
      <t>チク</t>
    </rPh>
    <rPh sb="3" eb="5">
      <t>キソ</t>
    </rPh>
    <rPh sb="5" eb="7">
      <t>ロウジン</t>
    </rPh>
    <rPh sb="7" eb="9">
      <t>フクシ</t>
    </rPh>
    <rPh sb="9" eb="11">
      <t>シセツ</t>
    </rPh>
    <rPh sb="11" eb="13">
      <t>クミアイ</t>
    </rPh>
    <phoneticPr fontId="30"/>
  </si>
  <si>
    <t>麻績村筑北村学校組合</t>
    <rPh sb="0" eb="2">
      <t>オミ</t>
    </rPh>
    <rPh sb="2" eb="3">
      <t>ムラ</t>
    </rPh>
    <rPh sb="3" eb="5">
      <t>チクホク</t>
    </rPh>
    <rPh sb="5" eb="6">
      <t>ムラ</t>
    </rPh>
    <rPh sb="6" eb="8">
      <t>ガッコウ</t>
    </rPh>
    <rPh sb="8" eb="10">
      <t>クミアイ</t>
    </rPh>
    <phoneticPr fontId="30"/>
  </si>
  <si>
    <t>中信地域町村交通災害共済事務組合</t>
    <rPh sb="0" eb="2">
      <t>チュウシン</t>
    </rPh>
    <rPh sb="2" eb="4">
      <t>チイキ</t>
    </rPh>
    <rPh sb="4" eb="6">
      <t>チョウソン</t>
    </rPh>
    <rPh sb="6" eb="8">
      <t>コウツウ</t>
    </rPh>
    <rPh sb="8" eb="10">
      <t>サイガイ</t>
    </rPh>
    <rPh sb="10" eb="12">
      <t>キョウサイ</t>
    </rPh>
    <rPh sb="12" eb="14">
      <t>ジム</t>
    </rPh>
    <rPh sb="14" eb="16">
      <t>クミアイ</t>
    </rPh>
    <phoneticPr fontId="30"/>
  </si>
  <si>
    <t>穂高広域施設組合</t>
    <rPh sb="0" eb="2">
      <t>ホタカ</t>
    </rPh>
    <rPh sb="2" eb="4">
      <t>コウイキ</t>
    </rPh>
    <rPh sb="4" eb="6">
      <t>シセツ</t>
    </rPh>
    <rPh sb="6" eb="8">
      <t>クミアイ</t>
    </rPh>
    <phoneticPr fontId="30"/>
  </si>
  <si>
    <t>安曇野松筑広域環境施設組合</t>
    <rPh sb="0" eb="3">
      <t>アズミノ</t>
    </rPh>
    <rPh sb="3" eb="4">
      <t>マツ</t>
    </rPh>
    <rPh sb="4" eb="5">
      <t>チク</t>
    </rPh>
    <rPh sb="5" eb="7">
      <t>コウイキ</t>
    </rPh>
    <rPh sb="7" eb="9">
      <t>カンキョウ</t>
    </rPh>
    <rPh sb="9" eb="11">
      <t>シセツ</t>
    </rPh>
    <rPh sb="11" eb="13">
      <t>クミアイ</t>
    </rPh>
    <phoneticPr fontId="30"/>
  </si>
  <si>
    <t>長野県地方税滞納整理機構</t>
    <rPh sb="0" eb="3">
      <t>ナガノケン</t>
    </rPh>
    <rPh sb="3" eb="6">
      <t>チホウゼイ</t>
    </rPh>
    <rPh sb="6" eb="8">
      <t>タイノウ</t>
    </rPh>
    <rPh sb="8" eb="10">
      <t>セイリ</t>
    </rPh>
    <rPh sb="10" eb="12">
      <t>キコウ</t>
    </rPh>
    <phoneticPr fontId="30"/>
  </si>
  <si>
    <t>-</t>
    <phoneticPr fontId="30"/>
  </si>
  <si>
    <t>-</t>
    <phoneticPr fontId="30"/>
  </si>
  <si>
    <t>-</t>
    <phoneticPr fontId="30"/>
  </si>
  <si>
    <t>-</t>
    <phoneticPr fontId="2"/>
  </si>
  <si>
    <t>松本広域連合（松本地域ふるさと基金事業特別会計）</t>
    <rPh sb="0" eb="2">
      <t>マツモト</t>
    </rPh>
    <rPh sb="2" eb="4">
      <t>コウイキ</t>
    </rPh>
    <rPh sb="4" eb="6">
      <t>レンゴウ</t>
    </rPh>
    <rPh sb="7" eb="9">
      <t>マツモト</t>
    </rPh>
    <rPh sb="9" eb="11">
      <t>チイキ</t>
    </rPh>
    <rPh sb="15" eb="17">
      <t>キキン</t>
    </rPh>
    <rPh sb="17" eb="19">
      <t>ジギョウ</t>
    </rPh>
    <rPh sb="19" eb="21">
      <t>トクベツ</t>
    </rPh>
    <rPh sb="21" eb="23">
      <t>カイケイ</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</si>
  <si>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</si>
  <si>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</si>
  <si>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</si>
  <si>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</si>
  <si>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</si>
  <si>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</si>
  <si>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</si>
  <si>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</si>
  <si>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</si>
  <si>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</si>
  <si>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</si>
  <si>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</si>
  <si>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</si>
  <si>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</si>
  <si>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将来負担比率は発生していない。
　すでに耐用年数を経過している資産が取得価格ベースで約31億円あるうえに、12年後と27年後に更新のピークがあり、それぞれ10億円を超える更新費用が必要になる見込み。既存施設の長寿命化を図りつつ、施設の統廃合などを検討して、更新投資額の抑制に努める。</t>
    <phoneticPr fontId="5"/>
  </si>
  <si>
    <t>負担比率は発生していない。今後も後年度財政負担の軽減を考慮し、地方債残高の削減に努めていく。
　また、一般会計、公営企業会計、組合等ともに元利償還金のピークが過ぎ、減少傾向にあるが、一般会計においては、今後、公共施設の改修・撤去など大型事業が控えているめ、より計画的な起債借入、充当可能基金の積立により健全化を図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</si>
</sst>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185018</c:v>
                </c:pt>
                <c:pt idx="1">
                  <c:v>238802</c:v>
                </c:pt>
                <c:pt idx="2">
                  <c:v>288550</c:v>
                </c:pt>
                <c:pt idx="3">
                  <c:v>245039</c:v>
                </c:pt>
                <c:pt idx="4">
                  <c:v>291945</c:v>
                </c:pt>
              </c:numCache>
            </c:numRef>
          </c:val>
          <c:smooth val="0"/>
          <c:extLst>
            <c:ext xmlns:c16="http://schemas.microsoft.com/office/drawing/2014/chart" uri="{C3380CC4-5D6E-409C-BE32-E72D297353CC}">
              <c16:uniqueId val="{00000000-6749-45C8-8A55-CDEDC554B55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116490</c:v>
                </c:pt>
                <c:pt idx="1">
                  <c:v>64561</c:v>
                </c:pt>
                <c:pt idx="2">
                  <c:v>132394</c:v>
                </c:pt>
                <c:pt idx="3">
                  <c:v>170522</c:v>
                </c:pt>
                <c:pt idx="4">
                  <c:v>140344</c:v>
                </c:pt>
              </c:numCache>
            </c:numRef>
          </c:val>
          <c:smooth val="0"/>
          <c:extLst>
            <c:ext xmlns:c16="http://schemas.microsoft.com/office/drawing/2014/chart" uri="{C3380CC4-5D6E-409C-BE32-E72D297353CC}">
              <c16:uniqueId val="{00000001-6749-45C8-8A55-CDEDC554B550}"/>
            </c:ext>
          </c:extLst>
        </c:ser>
        <c:dLbls>
          <c:showLegendKey val="0"/>
          <c:showVal val="0"/>
          <c:showCatName val="0"/>
          <c:showSerName val="0"/>
          <c:showPercent val="0"/>
          <c:showBubbleSize val="0"/>
        </c:dLbls>
        <c:marker val="1"/>
        <c:smooth val="0"/>
        <c:axId val="108308352"/>
        <c:axId val="108310528"/>
      </c:lineChart>
      <c:catAx>
        <c:axId val="1083083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310528"/>
        <c:crosses val="autoZero"/>
        <c:auto val="1"/>
        <c:lblAlgn val="ctr"/>
        <c:lblOffset val="100"/>
        <c:tickLblSkip val="1"/>
        <c:tickMarkSkip val="1"/>
        <c:noMultiLvlLbl val="0"/>
      </c:catAx>
      <c:valAx>
        <c:axId val="108310528"/>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27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3083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1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5.0599999999999996</c:v>
                </c:pt>
                <c:pt idx="1">
                  <c:v>5.39</c:v>
                </c:pt>
                <c:pt idx="2">
                  <c:v>5.38</c:v>
                </c:pt>
                <c:pt idx="3">
                  <c:v>7.98</c:v>
                </c:pt>
                <c:pt idx="4">
                  <c:v>4.6500000000000004</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39.700000000000003</c:v>
                </c:pt>
                <c:pt idx="1">
                  <c:v>42.67</c:v>
                </c:pt>
                <c:pt idx="2">
                  <c:v>44.16</c:v>
                </c:pt>
                <c:pt idx="3">
                  <c:v>43.96</c:v>
                </c:pt>
                <c:pt idx="4">
                  <c:v>44.43</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24118912"/>
        <c:axId val="1241210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7.66</c:v>
                </c:pt>
                <c:pt idx="1">
                  <c:v>3.41</c:v>
                </c:pt>
                <c:pt idx="2">
                  <c:v>0.08</c:v>
                </c:pt>
                <c:pt idx="3">
                  <c:v>3.96</c:v>
                </c:pt>
                <c:pt idx="4">
                  <c:v>-3.14</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24118912"/>
        <c:axId val="124121088"/>
      </c:lineChart>
      <c:catAx>
        <c:axId val="124118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4121088"/>
        <c:crosses val="autoZero"/>
        <c:auto val="1"/>
        <c:lblAlgn val="ctr"/>
        <c:lblOffset val="100"/>
        <c:tickLblSkip val="1"/>
        <c:tickMarkSkip val="1"/>
        <c:noMultiLvlLbl val="0"/>
      </c:catAx>
      <c:valAx>
        <c:axId val="1241210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118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0.02</c:v>
                </c:pt>
                <c:pt idx="2">
                  <c:v>#N/A</c:v>
                </c:pt>
                <c:pt idx="3">
                  <c:v>0.02</c:v>
                </c:pt>
                <c:pt idx="4">
                  <c:v>#N/A</c:v>
                </c:pt>
                <c:pt idx="5">
                  <c:v>0.01</c:v>
                </c:pt>
                <c:pt idx="6">
                  <c:v>#N/A</c:v>
                </c:pt>
                <c:pt idx="7">
                  <c:v>0.01</c:v>
                </c:pt>
                <c:pt idx="8">
                  <c:v>#N/A</c:v>
                </c:pt>
                <c:pt idx="9">
                  <c:v>0.02</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麻績村観光事業特別会計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0.6</c:v>
                </c:pt>
                <c:pt idx="2">
                  <c:v>#N/A</c:v>
                </c:pt>
                <c:pt idx="3">
                  <c:v>0.08</c:v>
                </c:pt>
                <c:pt idx="4">
                  <c:v>#N/A</c:v>
                </c:pt>
                <c:pt idx="5">
                  <c:v>0.05</c:v>
                </c:pt>
                <c:pt idx="6">
                  <c:v>#N/A</c:v>
                </c:pt>
                <c:pt idx="7">
                  <c:v>0.11</c:v>
                </c:pt>
                <c:pt idx="8">
                  <c:v>#N/A</c:v>
                </c:pt>
                <c:pt idx="9">
                  <c:v>0.03</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麻績村下水道事業特別会計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0.16</c:v>
                </c:pt>
                <c:pt idx="2">
                  <c:v>#N/A</c:v>
                </c:pt>
                <c:pt idx="3">
                  <c:v>0.3</c:v>
                </c:pt>
                <c:pt idx="4">
                  <c:v>#N/A</c:v>
                </c:pt>
                <c:pt idx="5">
                  <c:v>0.3</c:v>
                </c:pt>
                <c:pt idx="6">
                  <c:v>#N/A</c:v>
                </c:pt>
                <c:pt idx="7">
                  <c:v>0.31</c:v>
                </c:pt>
                <c:pt idx="8">
                  <c:v>#N/A</c:v>
                </c:pt>
                <c:pt idx="9">
                  <c:v>0.23</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麻績村水道事業特別会計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0.12</c:v>
                </c:pt>
                <c:pt idx="2">
                  <c:v>#N/A</c:v>
                </c:pt>
                <c:pt idx="3">
                  <c:v>0.26</c:v>
                </c:pt>
                <c:pt idx="4">
                  <c:v>#N/A</c:v>
                </c:pt>
                <c:pt idx="5">
                  <c:v>0.25</c:v>
                </c:pt>
                <c:pt idx="6">
                  <c:v>#N/A</c:v>
                </c:pt>
                <c:pt idx="7">
                  <c:v>0.21</c:v>
                </c:pt>
                <c:pt idx="8">
                  <c:v>#N/A</c:v>
                </c:pt>
                <c:pt idx="9">
                  <c:v>0.26</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麻績村住宅団地分譲事業特別会計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0.54</c:v>
                </c:pt>
                <c:pt idx="2">
                  <c:v>#N/A</c:v>
                </c:pt>
                <c:pt idx="3">
                  <c:v>0.78</c:v>
                </c:pt>
                <c:pt idx="4">
                  <c:v>#N/A</c:v>
                </c:pt>
                <c:pt idx="5">
                  <c:v>0.78</c:v>
                </c:pt>
                <c:pt idx="6">
                  <c:v>#N/A</c:v>
                </c:pt>
                <c:pt idx="7">
                  <c:v>0.75</c:v>
                </c:pt>
                <c:pt idx="8">
                  <c:v>#N/A</c:v>
                </c:pt>
                <c:pt idx="9">
                  <c:v>0.75</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麻績村介護保険特別会計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0.83</c:v>
                </c:pt>
                <c:pt idx="2">
                  <c:v>#N/A</c:v>
                </c:pt>
                <c:pt idx="3">
                  <c:v>1.19</c:v>
                </c:pt>
                <c:pt idx="4">
                  <c:v>#N/A</c:v>
                </c:pt>
                <c:pt idx="5">
                  <c:v>2.13</c:v>
                </c:pt>
                <c:pt idx="6">
                  <c:v>#N/A</c:v>
                </c:pt>
                <c:pt idx="7">
                  <c:v>2.2599999999999998</c:v>
                </c:pt>
                <c:pt idx="8">
                  <c:v>#N/A</c:v>
                </c:pt>
                <c:pt idx="9">
                  <c:v>2.06</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麻績村国民健康保険特別会計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1.53</c:v>
                </c:pt>
                <c:pt idx="2">
                  <c:v>#N/A</c:v>
                </c:pt>
                <c:pt idx="3">
                  <c:v>2.57</c:v>
                </c:pt>
                <c:pt idx="4">
                  <c:v>#N/A</c:v>
                </c:pt>
                <c:pt idx="5">
                  <c:v>2.8</c:v>
                </c:pt>
                <c:pt idx="6">
                  <c:v>#N/A</c:v>
                </c:pt>
                <c:pt idx="7">
                  <c:v>3.61</c:v>
                </c:pt>
                <c:pt idx="8">
                  <c:v>#N/A</c:v>
                </c:pt>
                <c:pt idx="9">
                  <c:v>3.17</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5.0599999999999996</c:v>
                </c:pt>
                <c:pt idx="2">
                  <c:v>#N/A</c:v>
                </c:pt>
                <c:pt idx="3">
                  <c:v>5.39</c:v>
                </c:pt>
                <c:pt idx="4">
                  <c:v>#N/A</c:v>
                </c:pt>
                <c:pt idx="5">
                  <c:v>5.38</c:v>
                </c:pt>
                <c:pt idx="6">
                  <c:v>#N/A</c:v>
                </c:pt>
                <c:pt idx="7">
                  <c:v>7.98</c:v>
                </c:pt>
                <c:pt idx="8">
                  <c:v>#N/A</c:v>
                </c:pt>
                <c:pt idx="9">
                  <c:v>4.6500000000000004</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麻績村聖高原別荘地地上権分譲事業特別会計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0.04</c:v>
                </c:pt>
                <c:pt idx="2">
                  <c:v>#N/A</c:v>
                </c:pt>
                <c:pt idx="3">
                  <c:v>108.41</c:v>
                </c:pt>
                <c:pt idx="4">
                  <c:v>#N/A</c:v>
                </c:pt>
                <c:pt idx="5">
                  <c:v>111.57</c:v>
                </c:pt>
                <c:pt idx="6">
                  <c:v>#N/A</c:v>
                </c:pt>
                <c:pt idx="7">
                  <c:v>108.05</c:v>
                </c:pt>
                <c:pt idx="8">
                  <c:v>#N/A</c:v>
                </c:pt>
                <c:pt idx="9">
                  <c:v>108.63</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94281088"/>
        <c:axId val="110154880"/>
      </c:barChart>
      <c:catAx>
        <c:axId val="94281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154880"/>
        <c:crosses val="autoZero"/>
        <c:auto val="1"/>
        <c:lblAlgn val="ctr"/>
        <c:lblOffset val="100"/>
        <c:tickLblSkip val="1"/>
        <c:tickMarkSkip val="1"/>
        <c:noMultiLvlLbl val="0"/>
      </c:catAx>
      <c:valAx>
        <c:axId val="1101548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2810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73E-2"/>
          <c:y val="8.7976539589442848E-2"/>
          <c:w val="0.90356317136844178"/>
          <c:h val="0.63929618768328533"/>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333</c:v>
                </c:pt>
                <c:pt idx="5">
                  <c:v>331</c:v>
                </c:pt>
                <c:pt idx="8">
                  <c:v>321</c:v>
                </c:pt>
                <c:pt idx="11">
                  <c:v>311</c:v>
                </c:pt>
                <c:pt idx="14">
                  <c:v>311</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8</c:v>
                </c:pt>
                <c:pt idx="3">
                  <c:v>8</c:v>
                </c:pt>
                <c:pt idx="6">
                  <c:v>10</c:v>
                </c:pt>
                <c:pt idx="9">
                  <c:v>9</c:v>
                </c:pt>
                <c:pt idx="12">
                  <c:v>7</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187</c:v>
                </c:pt>
                <c:pt idx="3">
                  <c:v>187</c:v>
                </c:pt>
                <c:pt idx="6">
                  <c:v>176</c:v>
                </c:pt>
                <c:pt idx="9">
                  <c:v>165</c:v>
                </c:pt>
                <c:pt idx="12">
                  <c:v>155</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242</c:v>
                </c:pt>
                <c:pt idx="3">
                  <c:v>259</c:v>
                </c:pt>
                <c:pt idx="6">
                  <c:v>239</c:v>
                </c:pt>
                <c:pt idx="9">
                  <c:v>225</c:v>
                </c:pt>
                <c:pt idx="12">
                  <c:v>228</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94214784"/>
        <c:axId val="942292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104</c:v>
                </c:pt>
                <c:pt idx="2">
                  <c:v>#N/A</c:v>
                </c:pt>
                <c:pt idx="3">
                  <c:v>#N/A</c:v>
                </c:pt>
                <c:pt idx="4">
                  <c:v>123</c:v>
                </c:pt>
                <c:pt idx="5">
                  <c:v>#N/A</c:v>
                </c:pt>
                <c:pt idx="6">
                  <c:v>#N/A</c:v>
                </c:pt>
                <c:pt idx="7">
                  <c:v>104</c:v>
                </c:pt>
                <c:pt idx="8">
                  <c:v>#N/A</c:v>
                </c:pt>
                <c:pt idx="9">
                  <c:v>#N/A</c:v>
                </c:pt>
                <c:pt idx="10">
                  <c:v>88</c:v>
                </c:pt>
                <c:pt idx="11">
                  <c:v>#N/A</c:v>
                </c:pt>
                <c:pt idx="12">
                  <c:v>#N/A</c:v>
                </c:pt>
                <c:pt idx="13">
                  <c:v>79</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94214784"/>
        <c:axId val="94229248"/>
      </c:lineChart>
      <c:catAx>
        <c:axId val="94214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4229248"/>
        <c:crosses val="autoZero"/>
        <c:auto val="1"/>
        <c:lblAlgn val="ctr"/>
        <c:lblOffset val="100"/>
        <c:tickLblSkip val="1"/>
        <c:tickMarkSkip val="1"/>
        <c:noMultiLvlLbl val="0"/>
      </c:catAx>
      <c:valAx>
        <c:axId val="942292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214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673"/>
          <c:h val="0.58918212773855383"/>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2942</c:v>
                </c:pt>
                <c:pt idx="5">
                  <c:v>2792</c:v>
                </c:pt>
                <c:pt idx="8">
                  <c:v>2743</c:v>
                </c:pt>
                <c:pt idx="11">
                  <c:v>2801</c:v>
                </c:pt>
                <c:pt idx="14">
                  <c:v>2835</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69</c:v>
                </c:pt>
                <c:pt idx="5">
                  <c:v>80</c:v>
                </c:pt>
                <c:pt idx="8">
                  <c:v>79</c:v>
                </c:pt>
                <c:pt idx="11">
                  <c:v>72</c:v>
                </c:pt>
                <c:pt idx="14">
                  <c:v>65</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1976</c:v>
                </c:pt>
                <c:pt idx="5">
                  <c:v>2123</c:v>
                </c:pt>
                <c:pt idx="8">
                  <c:v>2194</c:v>
                </c:pt>
                <c:pt idx="11">
                  <c:v>2319</c:v>
                </c:pt>
                <c:pt idx="14">
                  <c:v>2484</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585</c:v>
                </c:pt>
                <c:pt idx="3">
                  <c:v>622</c:v>
                </c:pt>
                <c:pt idx="6">
                  <c:v>579</c:v>
                </c:pt>
                <c:pt idx="9">
                  <c:v>605</c:v>
                </c:pt>
                <c:pt idx="12">
                  <c:v>588</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79</c:v>
                </c:pt>
                <c:pt idx="3">
                  <c:v>66</c:v>
                </c:pt>
                <c:pt idx="6">
                  <c:v>49</c:v>
                </c:pt>
                <c:pt idx="9">
                  <c:v>37</c:v>
                </c:pt>
                <c:pt idx="12">
                  <c:v>29</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2126</c:v>
                </c:pt>
                <c:pt idx="3">
                  <c:v>2072</c:v>
                </c:pt>
                <c:pt idx="6">
                  <c:v>1968</c:v>
                </c:pt>
                <c:pt idx="9">
                  <c:v>1890</c:v>
                </c:pt>
                <c:pt idx="12">
                  <c:v>1701</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2189</c:v>
                </c:pt>
                <c:pt idx="3">
                  <c:v>2084</c:v>
                </c:pt>
                <c:pt idx="6">
                  <c:v>2115</c:v>
                </c:pt>
                <c:pt idx="9">
                  <c:v>2297</c:v>
                </c:pt>
                <c:pt idx="12">
                  <c:v>2425</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24423552"/>
        <c:axId val="1244257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24423552"/>
        <c:axId val="124425728"/>
      </c:lineChart>
      <c:catAx>
        <c:axId val="124423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4425728"/>
        <c:crosses val="autoZero"/>
        <c:auto val="1"/>
        <c:lblAlgn val="ctr"/>
        <c:lblOffset val="100"/>
        <c:tickLblSkip val="1"/>
        <c:tickMarkSkip val="1"/>
        <c:noMultiLvlLbl val="0"/>
      </c:catAx>
      <c:valAx>
        <c:axId val="1244257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423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{EF0EBA2A-54C8-450C-996D-A97CC3AD0EBE}</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EAEE-4DE4-B8BB-0CB2E7B5CD13}"/>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{F051DC70-8B02-41F3-ABE6-86BED7CD7A4C}</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EAEE-4DE4-B8BB-0CB2E7B5CD13}"/>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{42FBA984-8E7B-463B-B880-4A417B514D10}</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EAEE-4DE4-B8BB-0CB2E7B5CD13}"/>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{0FF4A2C4-C55F-4C7A-AEB0-1383FDE90F83}</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EAEE-4DE4-B8BB-0CB2E7B5CD13}"/>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{9CA8112C-5BEE-4822-B433-7A950627FD53}</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EAEE-4DE4-B8BB-0CB2E7B5CD1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64.3</c:v>
                </c:pt>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EAEE-4DE4-B8BB-0CB2E7B5CD13}"/>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{46863829-2FC4-4E76-B980-5C7B0EB40C42}</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EAEE-4DE4-B8BB-0CB2E7B5CD13}"/>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{52BBB9DB-432F-4A0C-9BA1-4A3130D3D581}</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EAEE-4DE4-B8BB-0CB2E7B5CD13}"/>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{044BAC0E-5073-4E51-BA13-2C2E7CEC2A8C}</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EAEE-4DE4-B8BB-0CB2E7B5CD13}"/>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{0B85C999-6A51-43E6-8A85-1C8CE87BFC9A}</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EAEE-4DE4-B8BB-0CB2E7B5CD13}"/>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{41050537-BC13-4628-B2AE-6EEED5C48D8C}</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EAEE-4DE4-B8BB-0CB2E7B5CD1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55.8</c:v>
                </c:pt>
              </c:numCache>
            </c:numRef>
          </c:xVal>
          <c:yVal>
            <c:numRef>
              <c:f>公会計指標分析・財政指標組合せ分析表!$K$55:$O$55</c:f>
              <c:numCache>
                <c:formatCode>#,##0.0;"▲ "#,##0.0</c:formatCode>
                <c:ptCount val="5"/>
                <c:pt idx="3">
                  <c:v>0</c:v>
                </c:pt>
              </c:numCache>
            </c:numRef>
          </c:yVal>
          <c:smooth val="0"/>
          <c:extLst>
            <c:ext xmlns:c16="http://schemas.microsoft.com/office/drawing/2014/chart" uri="{C3380CC4-5D6E-409C-BE32-E72D297353CC}">
              <c16:uniqueId val="{0000000B-EAEE-4DE4-B8BB-0CB2E7B5CD13}"/>
            </c:ext>
          </c:extLst>
        </c:ser>
        <c:dLbls>
          <c:showLegendKey val="0"/>
          <c:showVal val="0"/>
          <c:showCatName val="0"/>
          <c:showSerName val="0"/>
          <c:showPercent val="0"/>
          <c:showBubbleSize val="0"/>
        </c:dLbls>
        <c:axId val="73140096"/>
        <c:axId val="73166848"/>
      </c:scatterChart>
      <c:valAx>
        <c:axId val="73140096"/>
        <c:scaling>
          <c:orientation val="minMax"/>
          <c:max val="67"/>
          <c:min val="44.6"/>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3166848"/>
        <c:crosses val="autoZero"/>
        <c:crossBetween val="midCat"/>
      </c:valAx>
      <c:valAx>
        <c:axId val="73166848"/>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31400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{782A1918-3CDD-4BE8-8B2E-4A7D2C14C3D2}</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62D2-4D31-AF62-8605BED40E52}"/>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{6424013F-F607-4E42-A10E-41907BD53FD9}</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62D2-4D31-AF62-8605BED40E52}"/>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{38DABB34-E6DF-4FEB-9EEE-CFEAC1AAC622}</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62D2-4D31-AF62-8605BED40E52}"/>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{00D0D785-FF4F-4C2B-BA67-18BCA985624C}</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62D2-4D31-AF62-8605BED40E52}"/>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{BBE9E106-D26F-44F3-9310-DD3E48225C9F}</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62D2-4D31-AF62-8605BED40E5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9.4</c:v>
                </c:pt>
                <c:pt idx="1">
                  <c:v>9</c:v>
                </c:pt>
                <c:pt idx="2">
                  <c:v>8.1999999999999993</c:v>
                </c:pt>
                <c:pt idx="3">
                  <c:v>7.8</c:v>
                </c:pt>
                <c:pt idx="4">
                  <c:v>6.6</c:v>
                </c:pt>
              </c:numCache>
            </c:numRef>
          </c:xVal>
          <c:yVal>
            <c:numRef>
              <c:f>公会計指標分析・財政指標組合せ分析表!$K$73:$O$73</c:f>
              <c:numCache>
                <c:formatCode>#,##0.0;"▲ "#,##0.0</c:formatCode>
                <c:ptCount val="5"/>
              </c:numCache>
            </c:numRef>
          </c:yVal>
          <c:smooth val="0"/>
          <c:extLst>
            <c:ext xmlns:c16="http://schemas.microsoft.com/office/drawing/2014/chart" uri="{C3380CC4-5D6E-409C-BE32-E72D297353CC}">
              <c16:uniqueId val="{00000005-62D2-4D31-AF62-8605BED40E52}"/>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{56F5F2FC-53F4-4872-8E00-4C30C07E2F66}</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62D2-4D31-AF62-8605BED40E52}"/>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{9CFAEFF4-EDEF-4CE4-958E-793FC08E56D3}</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62D2-4D31-AF62-8605BED40E52}"/>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{CD35AE6B-B0D7-41F6-8165-F707C2AAB4DC}</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62D2-4D31-AF62-8605BED40E52}"/>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{362646E6-4C1D-4F51-8669-1023E8E761CE}</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62D2-4D31-AF62-8605BED40E52}"/>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{26A0394C-5958-4111-B22B-4193D227C5D0}</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62D2-4D31-AF62-8605BED40E5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9.6999999999999993</c:v>
                </c:pt>
                <c:pt idx="1">
                  <c:v>8.6</c:v>
                </c:pt>
                <c:pt idx="2">
                  <c:v>7.7</c:v>
                </c:pt>
                <c:pt idx="3">
                  <c:v>7.2</c:v>
                </c:pt>
                <c:pt idx="4">
                  <c:v>7.4</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0B-62D2-4D31-AF62-8605BED40E52}"/>
            </c:ext>
          </c:extLst>
        </c:ser>
        <c:dLbls>
          <c:showLegendKey val="0"/>
          <c:showVal val="0"/>
          <c:showCatName val="0"/>
          <c:showSerName val="0"/>
          <c:showPercent val="0"/>
          <c:showBubbleSize val="0"/>
        </c:dLbls>
        <c:axId val="72799744"/>
        <c:axId val="72801664"/>
      </c:scatterChart>
      <c:valAx>
        <c:axId val="72799744"/>
        <c:scaling>
          <c:orientation val="minMax"/>
          <c:max val="10"/>
          <c:min val="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801664"/>
        <c:crosses val="autoZero"/>
        <c:crossBetween val="midCat"/>
      </c:valAx>
      <c:valAx>
        <c:axId val="72801664"/>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79974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長野県麻績村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一般会計、公営企業会計、組合等ともに元利償還金のピークが過ぎ、減少傾向にあるが、一般会計においては、今後、大型事業等（公共施設の改修・撤去、一部事務組合の負担金）が控えているため、増加する見込み。</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長野県麻績村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一般会計、公営企業会計、組合等ともに元利償還金のピークが過ぎ、減少傾向にあるが、一般会計においては</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今後大型事業が控えている</a:t>
          </a:r>
          <a:r>
            <a:rPr lang="ja-JP" altLang="en-US" sz="1100" b="0" i="0" baseline="0">
              <a:solidFill>
                <a:schemeClr val="dk1"/>
              </a:solidFill>
              <a:effectLst/>
              <a:latin typeface="+mn-lt"/>
              <a:ea typeface="+mn-ea"/>
              <a:cs typeface="+mn-cs"/>
            </a:rPr>
            <a:t>め、より</a:t>
          </a:r>
          <a:r>
            <a:rPr lang="ja-JP" altLang="ja-JP" sz="1100" b="0" i="0" baseline="0">
              <a:solidFill>
                <a:schemeClr val="dk1"/>
              </a:solidFill>
              <a:effectLst/>
              <a:latin typeface="+mn-lt"/>
              <a:ea typeface="+mn-ea"/>
              <a:cs typeface="+mn-cs"/>
            </a:rPr>
            <a:t>計画的な起債借入、充当可能基金の積立により健全化を図る。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11741989-7033-41EC-BAFA-0AF41D9C59D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69907AF3-C21E-4297-87BB-EA35B8F369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a:extLst>
            <a:ext uri="{FF2B5EF4-FFF2-40B4-BE49-F238E27FC236}">
              <a16:creationId xmlns:a16="http://schemas.microsoft.com/office/drawing/2014/main" id="{00406B86-9643-4287-97E3-F2CC1A4628F3}"/>
            </a:ext>
          </a:extLst>
        </xdr:cNvPr>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a:extLst>
            <a:ext uri="{FF2B5EF4-FFF2-40B4-BE49-F238E27FC236}">
              <a16:creationId xmlns:a16="http://schemas.microsoft.com/office/drawing/2014/main" id="{6B2C4C99-FE29-4149-AC8A-EA19EAD2D92D}"/>
            </a:ext>
          </a:extLst>
        </xdr:cNvPr>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a:extLst>
            <a:ext uri="{FF2B5EF4-FFF2-40B4-BE49-F238E27FC236}">
              <a16:creationId xmlns:a16="http://schemas.microsoft.com/office/drawing/2014/main" id="{4F30A9A2-868C-4DA5-B797-3BEF94D47D6C}"/>
            </a:ext>
          </a:extLst>
        </xdr:cNvPr>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a:extLst>
            <a:ext uri="{FF2B5EF4-FFF2-40B4-BE49-F238E27FC236}">
              <a16:creationId xmlns:a16="http://schemas.microsoft.com/office/drawing/2014/main" id="{F97F3B37-EB33-4960-B7CC-D15E11510C86}"/>
            </a:ext>
          </a:extLst>
        </xdr:cNvPr>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a:extLst>
            <a:ext uri="{FF2B5EF4-FFF2-40B4-BE49-F238E27FC236}">
              <a16:creationId xmlns:a16="http://schemas.microsoft.com/office/drawing/2014/main" id="{D075D94D-67FE-498C-9633-DAF64D3C70FC}"/>
            </a:ext>
          </a:extLst>
        </xdr:cNvPr>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a:extLst>
            <a:ext uri="{FF2B5EF4-FFF2-40B4-BE49-F238E27FC236}">
              <a16:creationId xmlns:a16="http://schemas.microsoft.com/office/drawing/2014/main" id="{661E03FA-AFFC-44BB-A62E-F65AC0592981}"/>
            </a:ext>
          </a:extLst>
        </xdr:cNvPr>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a:extLst>
            <a:ext uri="{FF2B5EF4-FFF2-40B4-BE49-F238E27FC236}">
              <a16:creationId xmlns:a16="http://schemas.microsoft.com/office/drawing/2014/main" id="{5100938F-BC70-499A-8676-4D5CFF6928B5}"/>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a:extLst>
            <a:ext uri="{FF2B5EF4-FFF2-40B4-BE49-F238E27FC236}">
              <a16:creationId xmlns:a16="http://schemas.microsoft.com/office/drawing/2014/main" id="{BD849469-7EEF-4802-BB08-85FB94AC8CA3}"/>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a:extLst>
            <a:ext uri="{FF2B5EF4-FFF2-40B4-BE49-F238E27FC236}">
              <a16:creationId xmlns:a16="http://schemas.microsoft.com/office/drawing/2014/main" id="{6BE9DCA8-C99A-4889-9666-CBE4D2F75B81}"/>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a:extLst>
            <a:ext uri="{FF2B5EF4-FFF2-40B4-BE49-F238E27FC236}">
              <a16:creationId xmlns:a16="http://schemas.microsoft.com/office/drawing/2014/main" id="{1CE90735-80A9-41A2-85CB-EAAB1F0F31DA}"/>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長野県麻績村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a:extLst>
            <a:ext uri="{FF2B5EF4-FFF2-40B4-BE49-F238E27FC236}">
              <a16:creationId xmlns:a16="http://schemas.microsoft.com/office/drawing/2014/main" id="{5E8755AF-D10E-4071-B06B-08F13A37ACDD}"/>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a:extLst>
            <a:ext uri="{FF2B5EF4-FFF2-40B4-BE49-F238E27FC236}">
              <a16:creationId xmlns:a16="http://schemas.microsoft.com/office/drawing/2014/main" id="{09A4EF71-64F9-408B-BA60-9EC7375B9113}"/>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a:extLst>
            <a:ext uri="{FF2B5EF4-FFF2-40B4-BE49-F238E27FC236}">
              <a16:creationId xmlns:a16="http://schemas.microsoft.com/office/drawing/2014/main" id="{CE1EF6FF-4859-455B-A258-0C00D1BCE9CC}"/>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a:extLst>
            <a:ext uri="{FF2B5EF4-FFF2-40B4-BE49-F238E27FC236}">
              <a16:creationId xmlns:a16="http://schemas.microsoft.com/office/drawing/2014/main" id="{C957C4C0-B3DD-45F6-886A-873314A2615E}"/>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a:extLst>
            <a:ext uri="{FF2B5EF4-FFF2-40B4-BE49-F238E27FC236}">
              <a16:creationId xmlns:a16="http://schemas.microsoft.com/office/drawing/2014/main" id="{69C94CA2-C150-4A70-9F62-3CF80FCF4CD5}"/>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a:extLst>
            <a:ext uri="{FF2B5EF4-FFF2-40B4-BE49-F238E27FC236}">
              <a16:creationId xmlns:a16="http://schemas.microsoft.com/office/drawing/2014/main" id="{59CD2285-9927-48D1-A083-AC56B8280845}"/>
            </a:ext>
          </a:extLst>
        </xdr:cNvPr>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2,864
2,851
34.38
2,891,046
2,771,731
77,738
1,671,228
2,424,900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a:extLst>
            <a:ext uri="{FF2B5EF4-FFF2-40B4-BE49-F238E27FC236}">
              <a16:creationId xmlns:a16="http://schemas.microsoft.com/office/drawing/2014/main" id="{A0815382-423A-4B22-9199-7BE8289C0215}"/>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a:extLst>
            <a:ext uri="{FF2B5EF4-FFF2-40B4-BE49-F238E27FC236}">
              <a16:creationId xmlns:a16="http://schemas.microsoft.com/office/drawing/2014/main" id="{7578C3ED-B3FB-4344-A17F-D155F7D8084C}"/>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a:extLst>
            <a:ext uri="{FF2B5EF4-FFF2-40B4-BE49-F238E27FC236}">
              <a16:creationId xmlns:a16="http://schemas.microsoft.com/office/drawing/2014/main" id="{8D7D580F-5F35-471E-A773-CDB296454669}"/>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a:extLst>
            <a:ext uri="{FF2B5EF4-FFF2-40B4-BE49-F238E27FC236}">
              <a16:creationId xmlns:a16="http://schemas.microsoft.com/office/drawing/2014/main" id="{AEAB8851-2207-409B-98C3-AD5F3FF62D42}"/>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a:extLst>
            <a:ext uri="{FF2B5EF4-FFF2-40B4-BE49-F238E27FC236}">
              <a16:creationId xmlns:a16="http://schemas.microsoft.com/office/drawing/2014/main" id="{A1AB0B05-A167-4DE0-B5B6-55E81A44F0F8}"/>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a:extLst>
            <a:ext uri="{FF2B5EF4-FFF2-40B4-BE49-F238E27FC236}">
              <a16:creationId xmlns:a16="http://schemas.microsoft.com/office/drawing/2014/main" id="{9EC99B00-AEE3-47D6-B5FF-170B30DF15D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a:extLst>
            <a:ext uri="{FF2B5EF4-FFF2-40B4-BE49-F238E27FC236}">
              <a16:creationId xmlns:a16="http://schemas.microsoft.com/office/drawing/2014/main" id="{7CFA5755-96E0-4C89-A136-FF1A86B4330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a:extLst>
            <a:ext uri="{FF2B5EF4-FFF2-40B4-BE49-F238E27FC236}">
              <a16:creationId xmlns:a16="http://schemas.microsoft.com/office/drawing/2014/main" id="{8501ECCE-6DB9-4106-B758-9B2B5A2A7603}"/>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a:extLst>
            <a:ext uri="{FF2B5EF4-FFF2-40B4-BE49-F238E27FC236}">
              <a16:creationId xmlns:a16="http://schemas.microsoft.com/office/drawing/2014/main" id="{D05EE3DE-2204-4C2C-A382-FDFE3A01288D}"/>
            </a:ext>
          </a:extLst>
        </xdr:cNvPr>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a:extLst>
            <a:ext uri="{FF2B5EF4-FFF2-40B4-BE49-F238E27FC236}">
              <a16:creationId xmlns:a16="http://schemas.microsoft.com/office/drawing/2014/main" id="{5B5E90C6-38F6-4D8D-BAC3-10D8D08A00F2}"/>
            </a:ext>
          </a:extLst>
        </xdr:cNvPr>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a:extLst>
            <a:ext uri="{FF2B5EF4-FFF2-40B4-BE49-F238E27FC236}">
              <a16:creationId xmlns:a16="http://schemas.microsoft.com/office/drawing/2014/main" id="{9EBB2076-D70B-4344-BD11-E6C583F8BDB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a:extLst>
            <a:ext uri="{FF2B5EF4-FFF2-40B4-BE49-F238E27FC236}">
              <a16:creationId xmlns:a16="http://schemas.microsoft.com/office/drawing/2014/main" id="{D4276370-953F-4FFE-99BE-BE262DFADEC1}"/>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a:extLst>
            <a:ext uri="{FF2B5EF4-FFF2-40B4-BE49-F238E27FC236}">
              <a16:creationId xmlns:a16="http://schemas.microsoft.com/office/drawing/2014/main" id="{E7B186CB-EC1D-4AE3-81F4-7EA485D5D00F}"/>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a:extLst>
            <a:ext uri="{FF2B5EF4-FFF2-40B4-BE49-F238E27FC236}">
              <a16:creationId xmlns:a16="http://schemas.microsoft.com/office/drawing/2014/main" id="{96A7B8F7-802A-4E0F-96C3-E07486483993}"/>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a:extLst>
            <a:ext uri="{FF2B5EF4-FFF2-40B4-BE49-F238E27FC236}">
              <a16:creationId xmlns:a16="http://schemas.microsoft.com/office/drawing/2014/main" id="{34F23303-7A90-44C2-8BB4-0069203D6258}"/>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a:extLst>
            <a:ext uri="{FF2B5EF4-FFF2-40B4-BE49-F238E27FC236}">
              <a16:creationId xmlns:a16="http://schemas.microsoft.com/office/drawing/2014/main" id="{B6C61587-F104-42E5-B3A3-D1EF17C93B31}"/>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a:extLst>
            <a:ext uri="{FF2B5EF4-FFF2-40B4-BE49-F238E27FC236}">
              <a16:creationId xmlns:a16="http://schemas.microsoft.com/office/drawing/2014/main" id="{E0CC0E4E-A2A0-4391-8652-9FAF23A41FFF}"/>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a:extLst>
            <a:ext uri="{FF2B5EF4-FFF2-40B4-BE49-F238E27FC236}">
              <a16:creationId xmlns:a16="http://schemas.microsoft.com/office/drawing/2014/main" id="{24D99D6A-8889-4944-B338-9007FEDEF66D}"/>
            </a:ext>
          </a:extLst>
        </xdr:cNvPr>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a:extLst>
            <a:ext uri="{FF2B5EF4-FFF2-40B4-BE49-F238E27FC236}">
              <a16:creationId xmlns:a16="http://schemas.microsoft.com/office/drawing/2014/main" id="{F5631C70-7686-4759-8CFE-CB5A0485EF6F}"/>
            </a:ext>
          </a:extLst>
        </xdr:cNvPr>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a:extLst>
            <a:ext uri="{FF2B5EF4-FFF2-40B4-BE49-F238E27FC236}">
              <a16:creationId xmlns:a16="http://schemas.microsoft.com/office/drawing/2014/main" id="{AE3AC65B-7C5F-4389-A3DF-C02CD3E88826}"/>
            </a:ext>
          </a:extLst>
        </xdr:cNvPr>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a:extLst>
            <a:ext uri="{FF2B5EF4-FFF2-40B4-BE49-F238E27FC236}">
              <a16:creationId xmlns:a16="http://schemas.microsoft.com/office/drawing/2014/main" id="{DF08550B-FE64-47BF-AE2F-3ADF755300FB}"/>
            </a:ext>
          </a:extLst>
        </xdr:cNvPr>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a:extLst>
            <a:ext uri="{FF2B5EF4-FFF2-40B4-BE49-F238E27FC236}">
              <a16:creationId xmlns:a16="http://schemas.microsoft.com/office/drawing/2014/main" id="{406F79BF-172E-48B9-A233-A7C4352683A1}"/>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a:extLst>
            <a:ext uri="{FF2B5EF4-FFF2-40B4-BE49-F238E27FC236}">
              <a16:creationId xmlns:a16="http://schemas.microsoft.com/office/drawing/2014/main" id="{06EFD335-C99F-4014-9EFC-30BFD7775325}"/>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3" name="正方形/長方形 42">
          <a:extLst>
            <a:ext uri="{FF2B5EF4-FFF2-40B4-BE49-F238E27FC236}">
              <a16:creationId xmlns:a16="http://schemas.microsoft.com/office/drawing/2014/main" id="{F5D56705-A0B6-45D9-AE69-F18DA22DF517}"/>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a:extLst>
            <a:ext uri="{FF2B5EF4-FFF2-40B4-BE49-F238E27FC236}">
              <a16:creationId xmlns:a16="http://schemas.microsoft.com/office/drawing/2014/main" id="{5A5F3660-6BF0-42DD-A68D-054B2924351F}"/>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a:extLst>
            <a:ext uri="{FF2B5EF4-FFF2-40B4-BE49-F238E27FC236}">
              <a16:creationId xmlns:a16="http://schemas.microsoft.com/office/drawing/2014/main" id="{46E36619-68D6-491A-9C4C-B44EADA2A4B9}"/>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a:extLst>
            <a:ext uri="{FF2B5EF4-FFF2-40B4-BE49-F238E27FC236}">
              <a16:creationId xmlns:a16="http://schemas.microsoft.com/office/drawing/2014/main" id="{119F2B33-DD05-4C83-AA76-7173AB3574F3}"/>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a:extLst>
            <a:ext uri="{FF2B5EF4-FFF2-40B4-BE49-F238E27FC236}">
              <a16:creationId xmlns:a16="http://schemas.microsoft.com/office/drawing/2014/main" id="{F52B7CA2-1EBF-431B-852F-C6D423735D2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a:extLst>
            <a:ext uri="{FF2B5EF4-FFF2-40B4-BE49-F238E27FC236}">
              <a16:creationId xmlns:a16="http://schemas.microsoft.com/office/drawing/2014/main" id="{BBFCA6D0-9071-4EEE-BC0B-3F1514F6CC78}"/>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a:extLst>
            <a:ext uri="{FF2B5EF4-FFF2-40B4-BE49-F238E27FC236}">
              <a16:creationId xmlns:a16="http://schemas.microsoft.com/office/drawing/2014/main" id="{74C2C9C3-E177-4072-811D-E769A26601C8}"/>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a:extLst>
            <a:ext uri="{FF2B5EF4-FFF2-40B4-BE49-F238E27FC236}">
              <a16:creationId xmlns:a16="http://schemas.microsoft.com/office/drawing/2014/main" id="{AB863A49-273A-4544-8349-77309DAAD7D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a:extLst>
            <a:ext uri="{FF2B5EF4-FFF2-40B4-BE49-F238E27FC236}">
              <a16:creationId xmlns:a16="http://schemas.microsoft.com/office/drawing/2014/main" id="{5ACEF276-87E6-4A0E-B48E-175D6F05BA0E}"/>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a:extLst>
            <a:ext uri="{FF2B5EF4-FFF2-40B4-BE49-F238E27FC236}">
              <a16:creationId xmlns:a16="http://schemas.microsoft.com/office/drawing/2014/main" id="{1F1434AA-4554-40E9-89C5-DC18DB7DCDAE}"/>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a:extLst>
            <a:ext uri="{FF2B5EF4-FFF2-40B4-BE49-F238E27FC236}">
              <a16:creationId xmlns:a16="http://schemas.microsoft.com/office/drawing/2014/main" id="{908B3969-0E0F-4C71-8D74-96E2C6A1926C}"/>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すでに耐用年数を経過している資産が取得価格ベースで約</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億円あるうえに、</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年後と</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年後に更新のピークがあり、それぞれ</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億円を超える更新費用が必要になる見込み。既存施設の長寿命化を図りつつ、施設の統廃合などを検討して、更新投資額の抑制に努める。</a:t>
          </a:r>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54" name="テキスト ボックス 53">
          <a:extLst>
            <a:ext uri="{FF2B5EF4-FFF2-40B4-BE49-F238E27FC236}">
              <a16:creationId xmlns:a16="http://schemas.microsoft.com/office/drawing/2014/main" id="{8D5DE0D3-695E-4322-8C1B-7B25A1CDFDAA}"/>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a:extLst>
            <a:ext uri="{FF2B5EF4-FFF2-40B4-BE49-F238E27FC236}">
              <a16:creationId xmlns:a16="http://schemas.microsoft.com/office/drawing/2014/main" id="{5CD0C254-DA39-4011-A1A8-18668B0BDD5A}"/>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a:extLst>
            <a:ext uri="{FF2B5EF4-FFF2-40B4-BE49-F238E27FC236}">
              <a16:creationId xmlns:a16="http://schemas.microsoft.com/office/drawing/2014/main" id="{9FF9BB41-6185-462D-9AE1-92214F2F9B85}"/>
            </a:ext>
          </a:extLst>
        </xdr:cNvPr>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7" name="直線コネクタ 56">
          <a:extLst>
            <a:ext uri="{FF2B5EF4-FFF2-40B4-BE49-F238E27FC236}">
              <a16:creationId xmlns:a16="http://schemas.microsoft.com/office/drawing/2014/main" id="{10D51655-A514-4E78-A92C-72D7843CE654}"/>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8" name="テキスト ボックス 57">
          <a:extLst>
            <a:ext uri="{FF2B5EF4-FFF2-40B4-BE49-F238E27FC236}">
              <a16:creationId xmlns:a16="http://schemas.microsoft.com/office/drawing/2014/main" id="{AC46FFC8-25E9-43F0-9D8D-0CE870FC8257}"/>
            </a:ext>
          </a:extLst>
        </xdr:cNvPr>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9" name="直線コネクタ 58">
          <a:extLst>
            <a:ext uri="{FF2B5EF4-FFF2-40B4-BE49-F238E27FC236}">
              <a16:creationId xmlns:a16="http://schemas.microsoft.com/office/drawing/2014/main" id="{9D440367-D8DB-4D22-AE52-D7498AB317A4}"/>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60" name="テキスト ボックス 59">
          <a:extLst>
            <a:ext uri="{FF2B5EF4-FFF2-40B4-BE49-F238E27FC236}">
              <a16:creationId xmlns:a16="http://schemas.microsoft.com/office/drawing/2014/main" id="{45C267F9-AAFB-491F-9744-B1D895DBED57}"/>
            </a:ext>
          </a:extLst>
        </xdr:cNvPr>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61" name="直線コネクタ 60">
          <a:extLst>
            <a:ext uri="{FF2B5EF4-FFF2-40B4-BE49-F238E27FC236}">
              <a16:creationId xmlns:a16="http://schemas.microsoft.com/office/drawing/2014/main" id="{8703967E-A232-49E7-AF7F-B63C4A937948}"/>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62" name="テキスト ボックス 61">
          <a:extLst>
            <a:ext uri="{FF2B5EF4-FFF2-40B4-BE49-F238E27FC236}">
              <a16:creationId xmlns:a16="http://schemas.microsoft.com/office/drawing/2014/main" id="{66861859-EE7C-4ED5-BEF8-F4A1E1D3A9C4}"/>
            </a:ext>
          </a:extLst>
        </xdr:cNvPr>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63" name="直線コネクタ 62">
          <a:extLst>
            <a:ext uri="{FF2B5EF4-FFF2-40B4-BE49-F238E27FC236}">
              <a16:creationId xmlns:a16="http://schemas.microsoft.com/office/drawing/2014/main" id="{8B88F26B-39E4-4641-8AB1-EA44CD9652DE}"/>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64" name="テキスト ボックス 63">
          <a:extLst>
            <a:ext uri="{FF2B5EF4-FFF2-40B4-BE49-F238E27FC236}">
              <a16:creationId xmlns:a16="http://schemas.microsoft.com/office/drawing/2014/main" id="{3429D3C4-CBD1-4E45-9316-E5DBC8DF879E}"/>
            </a:ext>
          </a:extLst>
        </xdr:cNvPr>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65" name="直線コネクタ 64">
          <a:extLst>
            <a:ext uri="{FF2B5EF4-FFF2-40B4-BE49-F238E27FC236}">
              <a16:creationId xmlns:a16="http://schemas.microsoft.com/office/drawing/2014/main" id="{CE6DD81C-7259-4536-8A57-914201F7FF6A}"/>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6" name="テキスト ボックス 65">
          <a:extLst>
            <a:ext uri="{FF2B5EF4-FFF2-40B4-BE49-F238E27FC236}">
              <a16:creationId xmlns:a16="http://schemas.microsoft.com/office/drawing/2014/main" id="{4EFDEC50-3556-4363-B447-49765FD91161}"/>
            </a:ext>
          </a:extLst>
        </xdr:cNvPr>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7" name="直線コネクタ 66">
          <a:extLst>
            <a:ext uri="{FF2B5EF4-FFF2-40B4-BE49-F238E27FC236}">
              <a16:creationId xmlns:a16="http://schemas.microsoft.com/office/drawing/2014/main" id="{7B8B8735-2E13-48AA-8364-42FA0875F786}"/>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8" name="テキスト ボックス 67">
          <a:extLst>
            <a:ext uri="{FF2B5EF4-FFF2-40B4-BE49-F238E27FC236}">
              <a16:creationId xmlns:a16="http://schemas.microsoft.com/office/drawing/2014/main" id="{E2A531A4-5B69-4DCD-B6F4-781B4025C8A0}"/>
            </a:ext>
          </a:extLst>
        </xdr:cNvPr>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9" name="有形固定資産減価償却率グラフ枠">
          <a:extLst>
            <a:ext uri="{FF2B5EF4-FFF2-40B4-BE49-F238E27FC236}">
              <a16:creationId xmlns:a16="http://schemas.microsoft.com/office/drawing/2014/main" id="{3D8A58CA-D0A9-4D6E-9957-926278803787}"/>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3387</xdr:rowOff>
    </xdr:from>
    <xdr:to>
      <xdr:col>3</xdr:col>
      <xdr:colOff>1170940</xdr:colOff>
      <xdr:row>34</xdr:row>
      <xdr:rowOff>62654</xdr:rowOff>
    </xdr:to>
    <xdr:cxnSp macro="">
      <xdr:nvCxnSpPr>
        <xdr:cNvPr id="70" name="直線コネクタ 69">
          <a:extLst>
            <a:ext uri="{FF2B5EF4-FFF2-40B4-BE49-F238E27FC236}">
              <a16:creationId xmlns:a16="http://schemas.microsoft.com/office/drawing/2014/main" id="{B13F1C81-BA50-4B79-BCE7-AEE3E5CFC41B}"/>
            </a:ext>
          </a:extLst>
        </xdr:cNvPr>
        <xdr:cNvCxnSpPr/>
      </xdr:nvCxnSpPr>
      <xdr:spPr>
        <a:xfrm flipV="1">
          <a:off x="4760595" y="5413587"/>
          <a:ext cx="1270" cy="1259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66481</xdr:rowOff>
    </xdr:from>
    <xdr:ext cx="405111" cy="259045"/>
    <xdr:sp macro="" textlink="">
      <xdr:nvSpPr>
        <xdr:cNvPr id="71" name="有形固定資産減価償却率最小値テキスト">
          <a:extLst>
            <a:ext uri="{FF2B5EF4-FFF2-40B4-BE49-F238E27FC236}">
              <a16:creationId xmlns:a16="http://schemas.microsoft.com/office/drawing/2014/main" id="{C6375600-9DCA-45DB-AF23-B6A0324D5527}"/>
            </a:ext>
          </a:extLst>
        </xdr:cNvPr>
        <xdr:cNvSpPr txBox="1"/>
      </xdr:nvSpPr>
      <xdr:spPr>
        <a:xfrm>
          <a:off x="4813300" y="6676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a:t>
          </a:r>
          <a:endParaRPr kumimoji="1" lang="ja-JP" altLang="en-US" sz="1000" b="1">
            <a:latin typeface="ＭＳ Ｐゴシック"/>
          </a:endParaRPr>
        </a:p>
      </xdr:txBody>
    </xdr:sp>
    <xdr:clientData/>
  </xdr:oneCellAnchor>
  <xdr:twoCellAnchor>
    <xdr:from>
      <xdr:col>3</xdr:col>
      <xdr:colOff>1082675</xdr:colOff>
      <xdr:row>34</xdr:row>
      <xdr:rowOff>62654</xdr:rowOff>
    </xdr:from>
    <xdr:to>
      <xdr:col>3</xdr:col>
      <xdr:colOff>1260475</xdr:colOff>
      <xdr:row>34</xdr:row>
      <xdr:rowOff>62654</xdr:rowOff>
    </xdr:to>
    <xdr:cxnSp macro="">
      <xdr:nvCxnSpPr>
        <xdr:cNvPr id="72" name="直線コネクタ 71">
          <a:extLst>
            <a:ext uri="{FF2B5EF4-FFF2-40B4-BE49-F238E27FC236}">
              <a16:creationId xmlns:a16="http://schemas.microsoft.com/office/drawing/2014/main" id="{3CADAE17-C8ED-4658-8CCF-F22726816808}"/>
            </a:ext>
          </a:extLst>
        </xdr:cNvPr>
        <xdr:cNvCxnSpPr/>
      </xdr:nvCxnSpPr>
      <xdr:spPr>
        <a:xfrm>
          <a:off x="4673600" y="667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121514</xdr:rowOff>
    </xdr:from>
    <xdr:ext cx="405111" cy="259045"/>
    <xdr:sp macro="" textlink="">
      <xdr:nvSpPr>
        <xdr:cNvPr id="73" name="有形固定資産減価償却率最大値テキスト">
          <a:extLst>
            <a:ext uri="{FF2B5EF4-FFF2-40B4-BE49-F238E27FC236}">
              <a16:creationId xmlns:a16="http://schemas.microsoft.com/office/drawing/2014/main" id="{0C992BF7-AFAA-4F30-8EE4-D4F34C698F7A}"/>
            </a:ext>
          </a:extLst>
        </xdr:cNvPr>
        <xdr:cNvSpPr txBox="1"/>
      </xdr:nvSpPr>
      <xdr:spPr>
        <a:xfrm>
          <a:off x="4813300" y="518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68.6</a:t>
          </a:r>
          <a:endParaRPr kumimoji="1" lang="ja-JP" altLang="en-US" sz="1000" b="1">
            <a:latin typeface="ＭＳ Ｐゴシック"/>
          </a:endParaRPr>
        </a:p>
      </xdr:txBody>
    </xdr:sp>
    <xdr:clientData/>
  </xdr:oneCellAnchor>
  <xdr:twoCellAnchor>
    <xdr:from>
      <xdr:col>3</xdr:col>
      <xdr:colOff>1082675</xdr:colOff>
      <xdr:row>27</xdr:row>
      <xdr:rowOff>3387</xdr:rowOff>
    </xdr:from>
    <xdr:to>
      <xdr:col>3</xdr:col>
      <xdr:colOff>1260475</xdr:colOff>
      <xdr:row>27</xdr:row>
      <xdr:rowOff>3387</xdr:rowOff>
    </xdr:to>
    <xdr:cxnSp macro="">
      <xdr:nvCxnSpPr>
        <xdr:cNvPr id="74" name="直線コネクタ 73">
          <a:extLst>
            <a:ext uri="{FF2B5EF4-FFF2-40B4-BE49-F238E27FC236}">
              <a16:creationId xmlns:a16="http://schemas.microsoft.com/office/drawing/2014/main" id="{A9FEB0E5-016E-438E-844D-DD3D4A1F0926}"/>
            </a:ext>
          </a:extLst>
        </xdr:cNvPr>
        <xdr:cNvCxnSpPr/>
      </xdr:nvCxnSpPr>
      <xdr:spPr>
        <a:xfrm>
          <a:off x="4673600" y="541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57167</xdr:rowOff>
    </xdr:from>
    <xdr:ext cx="405111" cy="259045"/>
    <xdr:sp macro="" textlink="">
      <xdr:nvSpPr>
        <xdr:cNvPr id="75" name="有形固定資産減価償却率平均値テキスト">
          <a:extLst>
            <a:ext uri="{FF2B5EF4-FFF2-40B4-BE49-F238E27FC236}">
              <a16:creationId xmlns:a16="http://schemas.microsoft.com/office/drawing/2014/main" id="{64E83142-7640-436D-9144-A78891ABA3AB}"/>
            </a:ext>
          </a:extLst>
        </xdr:cNvPr>
        <xdr:cNvSpPr txBox="1"/>
      </xdr:nvSpPr>
      <xdr:spPr>
        <a:xfrm>
          <a:off x="4813300" y="5981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78740</xdr:rowOff>
    </xdr:from>
    <xdr:to>
      <xdr:col>3</xdr:col>
      <xdr:colOff>1222375</xdr:colOff>
      <xdr:row>31</xdr:row>
      <xdr:rowOff>8890</xdr:rowOff>
    </xdr:to>
    <xdr:sp macro="" textlink="">
      <xdr:nvSpPr>
        <xdr:cNvPr id="76" name="フローチャート : 判断 75">
          <a:extLst>
            <a:ext uri="{FF2B5EF4-FFF2-40B4-BE49-F238E27FC236}">
              <a16:creationId xmlns:a16="http://schemas.microsoft.com/office/drawing/2014/main" id="{2FFF5FF2-369A-4CC5-A155-411F4C9E1D0D}"/>
            </a:ext>
          </a:extLst>
        </xdr:cNvPr>
        <xdr:cNvSpPr/>
      </xdr:nvSpPr>
      <xdr:spPr>
        <a:xfrm>
          <a:off x="47117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32</xdr:row>
      <xdr:rowOff>16510</xdr:rowOff>
    </xdr:from>
    <xdr:to>
      <xdr:col>3</xdr:col>
      <xdr:colOff>511175</xdr:colOff>
      <xdr:row>32</xdr:row>
      <xdr:rowOff>118110</xdr:rowOff>
    </xdr:to>
    <xdr:sp macro="" textlink="">
      <xdr:nvSpPr>
        <xdr:cNvPr id="77" name="フローチャート : 判断 76">
          <a:extLst>
            <a:ext uri="{FF2B5EF4-FFF2-40B4-BE49-F238E27FC236}">
              <a16:creationId xmlns:a16="http://schemas.microsoft.com/office/drawing/2014/main" id="{72D1A3C2-293F-46A3-B802-FFE7DF248FDF}"/>
            </a:ext>
          </a:extLst>
        </xdr:cNvPr>
        <xdr:cNvSpPr/>
      </xdr:nvSpPr>
      <xdr:spPr>
        <a:xfrm>
          <a:off x="4000500" y="628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8" name="テキスト ボックス 77">
          <a:extLst>
            <a:ext uri="{FF2B5EF4-FFF2-40B4-BE49-F238E27FC236}">
              <a16:creationId xmlns:a16="http://schemas.microsoft.com/office/drawing/2014/main" id="{F4E1B741-73E7-49C3-B2E5-816C9236DC2B}"/>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9" name="テキスト ボックス 78">
          <a:extLst>
            <a:ext uri="{FF2B5EF4-FFF2-40B4-BE49-F238E27FC236}">
              <a16:creationId xmlns:a16="http://schemas.microsoft.com/office/drawing/2014/main" id="{58AC2D30-D56B-4ECF-BEA3-BB3619DDB55B}"/>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80" name="テキスト ボックス 79">
          <a:extLst>
            <a:ext uri="{FF2B5EF4-FFF2-40B4-BE49-F238E27FC236}">
              <a16:creationId xmlns:a16="http://schemas.microsoft.com/office/drawing/2014/main" id="{CB4AE490-CC41-4A4A-9964-19BC0E93435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1" name="テキスト ボックス 80">
          <a:extLst>
            <a:ext uri="{FF2B5EF4-FFF2-40B4-BE49-F238E27FC236}">
              <a16:creationId xmlns:a16="http://schemas.microsoft.com/office/drawing/2014/main" id="{2771D2CE-A550-424C-91FE-5296E157E6F5}"/>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2" name="テキスト ボックス 81">
          <a:extLst>
            <a:ext uri="{FF2B5EF4-FFF2-40B4-BE49-F238E27FC236}">
              <a16:creationId xmlns:a16="http://schemas.microsoft.com/office/drawing/2014/main" id="{7C652224-D77F-466D-AD8D-B41C13C76F15}"/>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28</xdr:row>
      <xdr:rowOff>90593</xdr:rowOff>
    </xdr:from>
    <xdr:to>
      <xdr:col>3</xdr:col>
      <xdr:colOff>511175</xdr:colOff>
      <xdr:row>29</xdr:row>
      <xdr:rowOff>20743</xdr:rowOff>
    </xdr:to>
    <xdr:sp macro="" textlink="">
      <xdr:nvSpPr>
        <xdr:cNvPr id="83" name="円/楕円 82">
          <a:extLst>
            <a:ext uri="{FF2B5EF4-FFF2-40B4-BE49-F238E27FC236}">
              <a16:creationId xmlns:a16="http://schemas.microsoft.com/office/drawing/2014/main" id="{0862EFAE-9F55-468D-8F46-999D716470C3}"/>
            </a:ext>
          </a:extLst>
        </xdr:cNvPr>
        <xdr:cNvSpPr/>
      </xdr:nvSpPr>
      <xdr:spPr>
        <a:xfrm>
          <a:off x="4000500" y="567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32</xdr:row>
      <xdr:rowOff>109237</xdr:rowOff>
    </xdr:from>
    <xdr:ext cx="405111" cy="259045"/>
    <xdr:sp macro="" textlink="">
      <xdr:nvSpPr>
        <xdr:cNvPr id="84" name="n_1aveValue有形固定資産減価償却率">
          <a:extLst>
            <a:ext uri="{FF2B5EF4-FFF2-40B4-BE49-F238E27FC236}">
              <a16:creationId xmlns:a16="http://schemas.microsoft.com/office/drawing/2014/main" id="{8ACEEDFD-3600-4729-9043-51A9559CA206}"/>
            </a:ext>
          </a:extLst>
        </xdr:cNvPr>
        <xdr:cNvSpPr txBox="1"/>
      </xdr:nvSpPr>
      <xdr:spPr>
        <a:xfrm>
          <a:off x="3836043" y="6376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3</xdr:col>
      <xdr:colOff>245118</xdr:colOff>
      <xdr:row>27</xdr:row>
      <xdr:rowOff>37270</xdr:rowOff>
    </xdr:from>
    <xdr:ext cx="405111" cy="259045"/>
    <xdr:sp macro="" textlink="">
      <xdr:nvSpPr>
        <xdr:cNvPr id="85" name="n_1mainValue有形固定資産減価償却率">
          <a:extLst>
            <a:ext uri="{FF2B5EF4-FFF2-40B4-BE49-F238E27FC236}">
              <a16:creationId xmlns:a16="http://schemas.microsoft.com/office/drawing/2014/main" id="{A41DEACB-18A5-4CE1-9EC4-F0067FF01639}"/>
            </a:ext>
          </a:extLst>
        </xdr:cNvPr>
        <xdr:cNvSpPr txBox="1"/>
      </xdr:nvSpPr>
      <xdr:spPr>
        <a:xfrm>
          <a:off x="3836043" y="5447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6" name="正方形/長方形 85">
          <a:extLst>
            <a:ext uri="{FF2B5EF4-FFF2-40B4-BE49-F238E27FC236}">
              <a16:creationId xmlns:a16="http://schemas.microsoft.com/office/drawing/2014/main" id="{7B3634AC-402B-49E2-8B1D-4391D0F70D22}"/>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7" name="正方形/長方形 86">
          <a:extLst>
            <a:ext uri="{FF2B5EF4-FFF2-40B4-BE49-F238E27FC236}">
              <a16:creationId xmlns:a16="http://schemas.microsoft.com/office/drawing/2014/main" id="{53AF6870-773E-4C1E-8AE3-D884B6C30817}"/>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8" name="正方形/長方形 87">
          <a:extLst>
            <a:ext uri="{FF2B5EF4-FFF2-40B4-BE49-F238E27FC236}">
              <a16:creationId xmlns:a16="http://schemas.microsoft.com/office/drawing/2014/main" id="{17D73603-DD40-48E5-AF04-90E53ADF8399}"/>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9" name="正方形/長方形 88">
          <a:extLst>
            <a:ext uri="{FF2B5EF4-FFF2-40B4-BE49-F238E27FC236}">
              <a16:creationId xmlns:a16="http://schemas.microsoft.com/office/drawing/2014/main" id="{81C99518-40D2-4FA8-A2EC-41EDE588DAF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0" name="正方形/長方形 89">
          <a:extLst>
            <a:ext uri="{FF2B5EF4-FFF2-40B4-BE49-F238E27FC236}">
              <a16:creationId xmlns:a16="http://schemas.microsoft.com/office/drawing/2014/main" id="{5A4E3F17-FE2D-48DE-9751-085E5EEA1CA1}"/>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1" name="正方形/長方形 90">
          <a:extLst>
            <a:ext uri="{FF2B5EF4-FFF2-40B4-BE49-F238E27FC236}">
              <a16:creationId xmlns:a16="http://schemas.microsoft.com/office/drawing/2014/main" id="{D6E1B359-CB53-4059-8739-D2FA6539F174}"/>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2" name="テキスト ボックス 91">
          <a:extLst>
            <a:ext uri="{FF2B5EF4-FFF2-40B4-BE49-F238E27FC236}">
              <a16:creationId xmlns:a16="http://schemas.microsoft.com/office/drawing/2014/main" id="{5C0B7439-F672-4277-A4A0-46E8A6CD8FBE}"/>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3" name="正方形/長方形 92">
          <a:extLst>
            <a:ext uri="{FF2B5EF4-FFF2-40B4-BE49-F238E27FC236}">
              <a16:creationId xmlns:a16="http://schemas.microsoft.com/office/drawing/2014/main" id="{9044C74C-E3E9-42E9-A33F-21018092C609}"/>
            </a:ext>
          </a:extLst>
        </xdr:cNvPr>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4" name="正方形/長方形 93">
          <a:extLst>
            <a:ext uri="{FF2B5EF4-FFF2-40B4-BE49-F238E27FC236}">
              <a16:creationId xmlns:a16="http://schemas.microsoft.com/office/drawing/2014/main" id="{FCD6CFB2-9A51-475F-8724-282673944782}"/>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5" name="正方形/長方形 94">
          <a:extLst>
            <a:ext uri="{FF2B5EF4-FFF2-40B4-BE49-F238E27FC236}">
              <a16:creationId xmlns:a16="http://schemas.microsoft.com/office/drawing/2014/main" id="{6C7B0647-93D6-4E8E-9589-B6867F92CE21}"/>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6" name="テキスト ボックス 95">
          <a:extLst>
            <a:ext uri="{FF2B5EF4-FFF2-40B4-BE49-F238E27FC236}">
              <a16:creationId xmlns:a16="http://schemas.microsoft.com/office/drawing/2014/main" id="{5BBB58E0-79F0-4AEA-86FB-2A45CFEE1E6B}"/>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7" name="テキスト ボックス 96">
          <a:extLst>
            <a:ext uri="{FF2B5EF4-FFF2-40B4-BE49-F238E27FC236}">
              <a16:creationId xmlns:a16="http://schemas.microsoft.com/office/drawing/2014/main" id="{46A409B1-C665-45C1-B60B-8F053570002C}"/>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8" name="テキスト ボックス 97">
          <a:extLst>
            <a:ext uri="{FF2B5EF4-FFF2-40B4-BE49-F238E27FC236}">
              <a16:creationId xmlns:a16="http://schemas.microsoft.com/office/drawing/2014/main" id="{ED5D1995-920E-4F56-AB3A-873B3F2BB11A}"/>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9" name="テキスト ボックス 98">
          <a:extLst>
            <a:ext uri="{FF2B5EF4-FFF2-40B4-BE49-F238E27FC236}">
              <a16:creationId xmlns:a16="http://schemas.microsoft.com/office/drawing/2014/main" id="{EE0EE5BC-2139-48EC-8DFB-D3DFD4F95361}"/>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95A139C6-AE1A-4BA8-88FF-7D93F6B3BD7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312A38DB-C0CE-4306-AE51-A2B9C897E69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E3B3C42A-BA05-4915-BA08-7A70B5F015F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460BB774-3C2D-4D17-824E-27EC183783E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長野県麻績村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1D3E8C43-99E1-4477-A135-79BC252F3D7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897F578B-63FD-40D3-9AEF-AEB8E62D3A6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E187DF47-2E6E-4869-882B-F111F84C399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54959F92-5715-40C8-8400-44B314ED0AC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CC9E6E46-4013-426A-A50B-333FC572971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1677D5D3-F49B-4A25-8262-6C079A383641}"/>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2,864
2,851
34.38
2,891,046
2,771,731
77,738
1,671,228
2,424,900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FA0AFA53-F9F0-4092-BBD2-10F1CAB1BCF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E722C0A4-6D9B-48A1-9D30-49BB2CD6B96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8E54649A-BB0F-47D1-9881-03A12755F0B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162EE97F-CF04-4113-8FD1-B02B38989A6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B664C8AC-76B2-443F-AB40-B00FEA1B83E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754A5991-1E49-489C-9DBA-394FD8BD82DF}"/>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a:extLst>
            <a:ext uri="{FF2B5EF4-FFF2-40B4-BE49-F238E27FC236}">
              <a16:creationId xmlns:a16="http://schemas.microsoft.com/office/drawing/2014/main" id="{B2C14FCE-772D-41B2-A0DF-E47414A18EE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127795D8-02FC-400E-B1C6-4A3D1792150E}"/>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6AAEF662-27F1-44B3-A224-E18E4C53CBB2}"/>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BA516A9E-0A9F-4114-933A-89043BCA46B6}"/>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a:extLst>
            <a:ext uri="{FF2B5EF4-FFF2-40B4-BE49-F238E27FC236}">
              <a16:creationId xmlns:a16="http://schemas.microsoft.com/office/drawing/2014/main" id="{83319CE3-FDE3-4623-8376-430BF21DD93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a:extLst>
            <a:ext uri="{FF2B5EF4-FFF2-40B4-BE49-F238E27FC236}">
              <a16:creationId xmlns:a16="http://schemas.microsoft.com/office/drawing/2014/main" id="{B28899E6-4ED1-4582-A76F-95BD547C145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a:extLst>
            <a:ext uri="{FF2B5EF4-FFF2-40B4-BE49-F238E27FC236}">
              <a16:creationId xmlns:a16="http://schemas.microsoft.com/office/drawing/2014/main" id="{3216445E-34B8-4998-B203-30C0577A69D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a:extLst>
            <a:ext uri="{FF2B5EF4-FFF2-40B4-BE49-F238E27FC236}">
              <a16:creationId xmlns:a16="http://schemas.microsoft.com/office/drawing/2014/main" id="{6E8923E2-B3B8-4595-9D35-C536F8BE436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106780EE-C32A-4D78-BA08-26D61E9D51B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a:extLst>
            <a:ext uri="{FF2B5EF4-FFF2-40B4-BE49-F238E27FC236}">
              <a16:creationId xmlns:a16="http://schemas.microsoft.com/office/drawing/2014/main" id="{5C37EB80-D07C-4019-92A2-E2D3A59A631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C20957F2-BB9D-405D-ADFE-F94194E3B76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a:extLst>
            <a:ext uri="{FF2B5EF4-FFF2-40B4-BE49-F238E27FC236}">
              <a16:creationId xmlns:a16="http://schemas.microsoft.com/office/drawing/2014/main" id="{F35FA6CE-DA36-4A8E-A015-8278E1618ADF}"/>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a:extLst>
            <a:ext uri="{FF2B5EF4-FFF2-40B4-BE49-F238E27FC236}">
              <a16:creationId xmlns:a16="http://schemas.microsoft.com/office/drawing/2014/main" id="{CC4A36F6-C7CA-4CDD-A5EA-649F68D939B8}"/>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a:extLst>
            <a:ext uri="{FF2B5EF4-FFF2-40B4-BE49-F238E27FC236}">
              <a16:creationId xmlns:a16="http://schemas.microsoft.com/office/drawing/2014/main" id="{C6C6C6BB-A355-452F-A86A-F5DF2EAD5FFA}"/>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a:extLst>
            <a:ext uri="{FF2B5EF4-FFF2-40B4-BE49-F238E27FC236}">
              <a16:creationId xmlns:a16="http://schemas.microsoft.com/office/drawing/2014/main" id="{045179AA-7D69-4402-B73B-6A62B760334B}"/>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a:extLst>
            <a:ext uri="{FF2B5EF4-FFF2-40B4-BE49-F238E27FC236}">
              <a16:creationId xmlns:a16="http://schemas.microsoft.com/office/drawing/2014/main" id="{D3D35DBC-624D-49F3-9812-7E305C65475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a:extLst>
            <a:ext uri="{FF2B5EF4-FFF2-40B4-BE49-F238E27FC236}">
              <a16:creationId xmlns:a16="http://schemas.microsoft.com/office/drawing/2014/main" id="{89AA7ACB-7A67-43DD-B500-1FC433B252E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a:extLst>
            <a:ext uri="{FF2B5EF4-FFF2-40B4-BE49-F238E27FC236}">
              <a16:creationId xmlns:a16="http://schemas.microsoft.com/office/drawing/2014/main" id="{261943F2-E355-415C-BD23-343B20BEB4D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a:extLst>
            <a:ext uri="{FF2B5EF4-FFF2-40B4-BE49-F238E27FC236}">
              <a16:creationId xmlns:a16="http://schemas.microsoft.com/office/drawing/2014/main" id="{1993DA01-7B65-4759-9286-4F22A168509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a:extLst>
            <a:ext uri="{FF2B5EF4-FFF2-40B4-BE49-F238E27FC236}">
              <a16:creationId xmlns:a16="http://schemas.microsoft.com/office/drawing/2014/main" id="{84741E8D-D593-4B71-B438-250284FF34F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a:extLst>
            <a:ext uri="{FF2B5EF4-FFF2-40B4-BE49-F238E27FC236}">
              <a16:creationId xmlns:a16="http://schemas.microsoft.com/office/drawing/2014/main" id="{8F26FF08-E39E-46A9-BAB8-842CD2B03FD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a:extLst>
            <a:ext uri="{FF2B5EF4-FFF2-40B4-BE49-F238E27FC236}">
              <a16:creationId xmlns:a16="http://schemas.microsoft.com/office/drawing/2014/main" id="{B4CC0F6B-99AF-456E-8F13-9EE767E581E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a:extLst>
            <a:ext uri="{FF2B5EF4-FFF2-40B4-BE49-F238E27FC236}">
              <a16:creationId xmlns:a16="http://schemas.microsoft.com/office/drawing/2014/main" id="{95D04A7F-CC9C-4FB1-A93B-7745D3CCBAF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a:extLst>
            <a:ext uri="{FF2B5EF4-FFF2-40B4-BE49-F238E27FC236}">
              <a16:creationId xmlns:a16="http://schemas.microsoft.com/office/drawing/2014/main" id="{C1141615-FBD5-40C3-8D2A-0C12563C078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a:extLst>
            <a:ext uri="{FF2B5EF4-FFF2-40B4-BE49-F238E27FC236}">
              <a16:creationId xmlns:a16="http://schemas.microsoft.com/office/drawing/2014/main" id="{CDCFD363-787D-457D-96B8-F9E791BC8C88}"/>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a:extLst>
            <a:ext uri="{FF2B5EF4-FFF2-40B4-BE49-F238E27FC236}">
              <a16:creationId xmlns:a16="http://schemas.microsoft.com/office/drawing/2014/main" id="{FB223AF5-87F4-43BC-8B0A-707505278025}"/>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a:extLst>
            <a:ext uri="{FF2B5EF4-FFF2-40B4-BE49-F238E27FC236}">
              <a16:creationId xmlns:a16="http://schemas.microsoft.com/office/drawing/2014/main" id="{59924781-EFCA-44E7-823B-A4F1ACDDC36D}"/>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202A1174-504E-4616-A505-BE20A03D1D86}"/>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a:extLst>
            <a:ext uri="{FF2B5EF4-FFF2-40B4-BE49-F238E27FC236}">
              <a16:creationId xmlns:a16="http://schemas.microsoft.com/office/drawing/2014/main" id="{13E9F9F4-9EC0-4B0C-BC71-DA0F26C7D84B}"/>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348AD45A-D2BE-44A3-A1B6-E571C4910745}"/>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a:extLst>
            <a:ext uri="{FF2B5EF4-FFF2-40B4-BE49-F238E27FC236}">
              <a16:creationId xmlns:a16="http://schemas.microsoft.com/office/drawing/2014/main" id="{5273D7B9-EF08-491B-85E5-41A698BF933D}"/>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2DC1C15-EED0-4893-8048-CBD267E51C68}"/>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a:extLst>
            <a:ext uri="{FF2B5EF4-FFF2-40B4-BE49-F238E27FC236}">
              <a16:creationId xmlns:a16="http://schemas.microsoft.com/office/drawing/2014/main" id="{E491A09C-4584-4BA7-B643-32775CA9971B}"/>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A8314D8F-E6EB-4C01-A4AB-6A0985F7367B}"/>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a:extLst>
            <a:ext uri="{FF2B5EF4-FFF2-40B4-BE49-F238E27FC236}">
              <a16:creationId xmlns:a16="http://schemas.microsoft.com/office/drawing/2014/main" id="{AE7A1746-9B41-4B51-8616-AACBDA19C886}"/>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a:extLst>
            <a:ext uri="{FF2B5EF4-FFF2-40B4-BE49-F238E27FC236}">
              <a16:creationId xmlns:a16="http://schemas.microsoft.com/office/drawing/2014/main" id="{0FC50661-1DC0-48B0-BA77-B040350FC1C9}"/>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a:extLst>
            <a:ext uri="{FF2B5EF4-FFF2-40B4-BE49-F238E27FC236}">
              <a16:creationId xmlns:a16="http://schemas.microsoft.com/office/drawing/2014/main" id="{20890640-D521-42A0-824E-1ED56D339CB5}"/>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14478</xdr:rowOff>
    </xdr:from>
    <xdr:to>
      <xdr:col>6</xdr:col>
      <xdr:colOff>510540</xdr:colOff>
      <xdr:row>37</xdr:row>
      <xdr:rowOff>60198</xdr:rowOff>
    </xdr:to>
    <xdr:cxnSp macro="">
      <xdr:nvCxnSpPr>
        <xdr:cNvPr id="55" name="直線コネクタ 54">
          <a:extLst>
            <a:ext uri="{FF2B5EF4-FFF2-40B4-BE49-F238E27FC236}">
              <a16:creationId xmlns:a16="http://schemas.microsoft.com/office/drawing/2014/main" id="{603BE76E-D5A6-4594-A493-5CE53E38A069}"/>
            </a:ext>
          </a:extLst>
        </xdr:cNvPr>
        <xdr:cNvCxnSpPr/>
      </xdr:nvCxnSpPr>
      <xdr:spPr>
        <a:xfrm flipV="1">
          <a:off x="4634865" y="5843778"/>
          <a:ext cx="0" cy="560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64025</xdr:rowOff>
    </xdr:from>
    <xdr:ext cx="405111" cy="259045"/>
    <xdr:sp macro="" textlink="">
      <xdr:nvSpPr>
        <xdr:cNvPr id="56" name="【道路】&#10;有形固定資産減価償却率最小値テキスト">
          <a:extLst>
            <a:ext uri="{FF2B5EF4-FFF2-40B4-BE49-F238E27FC236}">
              <a16:creationId xmlns:a16="http://schemas.microsoft.com/office/drawing/2014/main" id="{28024BC7-DDD5-4716-985A-C131889D58B2}"/>
            </a:ext>
          </a:extLst>
        </xdr:cNvPr>
        <xdr:cNvSpPr txBox="1"/>
      </xdr:nvSpPr>
      <xdr:spPr>
        <a:xfrm>
          <a:off x="4724400" y="6407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a:t>
          </a:r>
          <a:endParaRPr kumimoji="1" lang="ja-JP" altLang="en-US" sz="1000" b="1">
            <a:latin typeface="ＭＳ Ｐゴシック"/>
          </a:endParaRPr>
        </a:p>
      </xdr:txBody>
    </xdr:sp>
    <xdr:clientData/>
  </xdr:oneCellAnchor>
  <xdr:twoCellAnchor>
    <xdr:from>
      <xdr:col>6</xdr:col>
      <xdr:colOff>422275</xdr:colOff>
      <xdr:row>37</xdr:row>
      <xdr:rowOff>60198</xdr:rowOff>
    </xdr:from>
    <xdr:to>
      <xdr:col>6</xdr:col>
      <xdr:colOff>600075</xdr:colOff>
      <xdr:row>37</xdr:row>
      <xdr:rowOff>60198</xdr:rowOff>
    </xdr:to>
    <xdr:cxnSp macro="">
      <xdr:nvCxnSpPr>
        <xdr:cNvPr id="57" name="直線コネクタ 56">
          <a:extLst>
            <a:ext uri="{FF2B5EF4-FFF2-40B4-BE49-F238E27FC236}">
              <a16:creationId xmlns:a16="http://schemas.microsoft.com/office/drawing/2014/main" id="{F9C82C31-DEF3-4F90-B50C-0790D3A8466A}"/>
            </a:ext>
          </a:extLst>
        </xdr:cNvPr>
        <xdr:cNvCxnSpPr/>
      </xdr:nvCxnSpPr>
      <xdr:spPr>
        <a:xfrm>
          <a:off x="4546600" y="6403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132605</xdr:rowOff>
    </xdr:from>
    <xdr:ext cx="405111" cy="259045"/>
    <xdr:sp macro="" textlink="">
      <xdr:nvSpPr>
        <xdr:cNvPr id="58" name="【道路】&#10;有形固定資産減価償却率最大値テキスト">
          <a:extLst>
            <a:ext uri="{FF2B5EF4-FFF2-40B4-BE49-F238E27FC236}">
              <a16:creationId xmlns:a16="http://schemas.microsoft.com/office/drawing/2014/main" id="{C99498EC-F3FF-4D18-9DF5-D3AFD35D8EE4}"/>
            </a:ext>
          </a:extLst>
        </xdr:cNvPr>
        <xdr:cNvSpPr txBox="1"/>
      </xdr:nvSpPr>
      <xdr:spPr>
        <a:xfrm>
          <a:off x="4724400" y="5619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77.7</a:t>
          </a:r>
          <a:endParaRPr kumimoji="1" lang="ja-JP" altLang="en-US" sz="1000" b="1">
            <a:latin typeface="ＭＳ Ｐゴシック"/>
          </a:endParaRPr>
        </a:p>
      </xdr:txBody>
    </xdr:sp>
    <xdr:clientData/>
  </xdr:oneCellAnchor>
  <xdr:twoCellAnchor>
    <xdr:from>
      <xdr:col>6</xdr:col>
      <xdr:colOff>422275</xdr:colOff>
      <xdr:row>34</xdr:row>
      <xdr:rowOff>14478</xdr:rowOff>
    </xdr:from>
    <xdr:to>
      <xdr:col>6</xdr:col>
      <xdr:colOff>600075</xdr:colOff>
      <xdr:row>34</xdr:row>
      <xdr:rowOff>14478</xdr:rowOff>
    </xdr:to>
    <xdr:cxnSp macro="">
      <xdr:nvCxnSpPr>
        <xdr:cNvPr id="59" name="直線コネクタ 58">
          <a:extLst>
            <a:ext uri="{FF2B5EF4-FFF2-40B4-BE49-F238E27FC236}">
              <a16:creationId xmlns:a16="http://schemas.microsoft.com/office/drawing/2014/main" id="{4FCF41FB-4E65-43F5-A6E8-F76C15CA5229}"/>
            </a:ext>
          </a:extLst>
        </xdr:cNvPr>
        <xdr:cNvCxnSpPr/>
      </xdr:nvCxnSpPr>
      <xdr:spPr>
        <a:xfrm>
          <a:off x="4546600" y="5843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92981</xdr:rowOff>
    </xdr:from>
    <xdr:ext cx="405111" cy="259045"/>
    <xdr:sp macro="" textlink="">
      <xdr:nvSpPr>
        <xdr:cNvPr id="60" name="【道路】&#10;有形固定資産減価償却率平均値テキスト">
          <a:extLst>
            <a:ext uri="{FF2B5EF4-FFF2-40B4-BE49-F238E27FC236}">
              <a16:creationId xmlns:a16="http://schemas.microsoft.com/office/drawing/2014/main" id="{A25C32FF-2E72-4046-95DE-34A05999BCC8}"/>
            </a:ext>
          </a:extLst>
        </xdr:cNvPr>
        <xdr:cNvSpPr txBox="1"/>
      </xdr:nvSpPr>
      <xdr:spPr>
        <a:xfrm>
          <a:off x="4724400" y="60937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114554</xdr:rowOff>
    </xdr:from>
    <xdr:to>
      <xdr:col>6</xdr:col>
      <xdr:colOff>561975</xdr:colOff>
      <xdr:row>36</xdr:row>
      <xdr:rowOff>44704</xdr:rowOff>
    </xdr:to>
    <xdr:sp macro="" textlink="">
      <xdr:nvSpPr>
        <xdr:cNvPr id="61" name="フローチャート : 判断 60">
          <a:extLst>
            <a:ext uri="{FF2B5EF4-FFF2-40B4-BE49-F238E27FC236}">
              <a16:creationId xmlns:a16="http://schemas.microsoft.com/office/drawing/2014/main" id="{7F84889B-0E19-47D2-8EBD-05782D477FEF}"/>
            </a:ext>
          </a:extLst>
        </xdr:cNvPr>
        <xdr:cNvSpPr/>
      </xdr:nvSpPr>
      <xdr:spPr>
        <a:xfrm>
          <a:off x="4584700" y="6115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114554</xdr:rowOff>
    </xdr:from>
    <xdr:to>
      <xdr:col>5</xdr:col>
      <xdr:colOff>409575</xdr:colOff>
      <xdr:row>37</xdr:row>
      <xdr:rowOff>44704</xdr:rowOff>
    </xdr:to>
    <xdr:sp macro="" textlink="">
      <xdr:nvSpPr>
        <xdr:cNvPr id="62" name="フローチャート : 判断 61">
          <a:extLst>
            <a:ext uri="{FF2B5EF4-FFF2-40B4-BE49-F238E27FC236}">
              <a16:creationId xmlns:a16="http://schemas.microsoft.com/office/drawing/2014/main" id="{3967E294-69F2-4F4D-9312-D1CB964B26A6}"/>
            </a:ext>
          </a:extLst>
        </xdr:cNvPr>
        <xdr:cNvSpPr/>
      </xdr:nvSpPr>
      <xdr:spPr>
        <a:xfrm>
          <a:off x="3746500" y="628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a:extLst>
            <a:ext uri="{FF2B5EF4-FFF2-40B4-BE49-F238E27FC236}">
              <a16:creationId xmlns:a16="http://schemas.microsoft.com/office/drawing/2014/main" id="{BCADE343-D3FA-44BC-84CE-03271F1BFBE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a:extLst>
            <a:ext uri="{FF2B5EF4-FFF2-40B4-BE49-F238E27FC236}">
              <a16:creationId xmlns:a16="http://schemas.microsoft.com/office/drawing/2014/main" id="{EF24B27B-AA2C-4E43-B832-166AFD9FA5B6}"/>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a:extLst>
            <a:ext uri="{FF2B5EF4-FFF2-40B4-BE49-F238E27FC236}">
              <a16:creationId xmlns:a16="http://schemas.microsoft.com/office/drawing/2014/main" id="{3E7D4173-DE1F-41F4-B5E8-DCDBC2C1021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a:extLst>
            <a:ext uri="{FF2B5EF4-FFF2-40B4-BE49-F238E27FC236}">
              <a16:creationId xmlns:a16="http://schemas.microsoft.com/office/drawing/2014/main" id="{27174DF2-401C-478D-ABE0-DF58F0E78D68}"/>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a:extLst>
            <a:ext uri="{FF2B5EF4-FFF2-40B4-BE49-F238E27FC236}">
              <a16:creationId xmlns:a16="http://schemas.microsoft.com/office/drawing/2014/main" id="{9065E1FC-3F6F-490F-A6FD-53778823D5FC}"/>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41</xdr:row>
      <xdr:rowOff>48260</xdr:rowOff>
    </xdr:from>
    <xdr:to>
      <xdr:col>5</xdr:col>
      <xdr:colOff>409575</xdr:colOff>
      <xdr:row>41</xdr:row>
      <xdr:rowOff>149860</xdr:rowOff>
    </xdr:to>
    <xdr:sp macro="" textlink="">
      <xdr:nvSpPr>
        <xdr:cNvPr id="68" name="円/楕円 67">
          <a:extLst>
            <a:ext uri="{FF2B5EF4-FFF2-40B4-BE49-F238E27FC236}">
              <a16:creationId xmlns:a16="http://schemas.microsoft.com/office/drawing/2014/main" id="{9E621042-1521-4F6A-BB51-965BA17DAB22}"/>
            </a:ext>
          </a:extLst>
        </xdr:cNvPr>
        <xdr:cNvSpPr/>
      </xdr:nvSpPr>
      <xdr:spPr>
        <a:xfrm>
          <a:off x="3746500" y="707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61231</xdr:rowOff>
    </xdr:from>
    <xdr:ext cx="405111" cy="259045"/>
    <xdr:sp macro="" textlink="">
      <xdr:nvSpPr>
        <xdr:cNvPr id="69" name="n_1aveValue【道路】&#10;有形固定資産減価償却率">
          <a:extLst>
            <a:ext uri="{FF2B5EF4-FFF2-40B4-BE49-F238E27FC236}">
              <a16:creationId xmlns:a16="http://schemas.microsoft.com/office/drawing/2014/main" id="{FB3721A1-775A-488D-8D1C-DFEFA2F18456}"/>
            </a:ext>
          </a:extLst>
        </xdr:cNvPr>
        <xdr:cNvSpPr txBox="1"/>
      </xdr:nvSpPr>
      <xdr:spPr>
        <a:xfrm>
          <a:off x="3582043" y="6061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56.1</a:t>
          </a:r>
          <a:endParaRPr kumimoji="1" lang="ja-JP" altLang="en-US" sz="1000" b="1">
            <a:solidFill>
              <a:srgbClr val="000080"/>
            </a:solidFill>
            <a:latin typeface="ＭＳ Ｐゴシック"/>
          </a:endParaRPr>
        </a:p>
      </xdr:txBody>
    </xdr:sp>
    <xdr:clientData/>
  </xdr:oneCellAnchor>
  <xdr:oneCellAnchor>
    <xdr:from>
      <xdr:col>5</xdr:col>
      <xdr:colOff>143518</xdr:colOff>
      <xdr:row>41</xdr:row>
      <xdr:rowOff>140987</xdr:rowOff>
    </xdr:from>
    <xdr:ext cx="405111" cy="259045"/>
    <xdr:sp macro="" textlink="">
      <xdr:nvSpPr>
        <xdr:cNvPr id="70" name="n_1mainValue【道路】&#10;有形固定資産減価償却率">
          <a:extLst>
            <a:ext uri="{FF2B5EF4-FFF2-40B4-BE49-F238E27FC236}">
              <a16:creationId xmlns:a16="http://schemas.microsoft.com/office/drawing/2014/main" id="{F946A606-EFD0-4014-95D7-0CF19D04CEB3}"/>
            </a:ext>
          </a:extLst>
        </xdr:cNvPr>
        <xdr:cNvSpPr txBox="1"/>
      </xdr:nvSpPr>
      <xdr:spPr>
        <a:xfrm>
          <a:off x="3582043" y="717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a:extLst>
            <a:ext uri="{FF2B5EF4-FFF2-40B4-BE49-F238E27FC236}">
              <a16:creationId xmlns:a16="http://schemas.microsoft.com/office/drawing/2014/main" id="{A560F329-A450-43D1-9EC6-B72488DBA54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a:extLst>
            <a:ext uri="{FF2B5EF4-FFF2-40B4-BE49-F238E27FC236}">
              <a16:creationId xmlns:a16="http://schemas.microsoft.com/office/drawing/2014/main" id="{565E00E1-96F4-4423-8636-C70F5F42962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a:extLst>
            <a:ext uri="{FF2B5EF4-FFF2-40B4-BE49-F238E27FC236}">
              <a16:creationId xmlns:a16="http://schemas.microsoft.com/office/drawing/2014/main" id="{E2181183-981F-48F7-A15D-B55F396ABC0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a:extLst>
            <a:ext uri="{FF2B5EF4-FFF2-40B4-BE49-F238E27FC236}">
              <a16:creationId xmlns:a16="http://schemas.microsoft.com/office/drawing/2014/main" id="{F307988E-40D6-4208-BF28-98E0207FCBE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a:extLst>
            <a:ext uri="{FF2B5EF4-FFF2-40B4-BE49-F238E27FC236}">
              <a16:creationId xmlns:a16="http://schemas.microsoft.com/office/drawing/2014/main" id="{1B20C640-1B75-424F-8F5E-46EA5183F80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a:extLst>
            <a:ext uri="{FF2B5EF4-FFF2-40B4-BE49-F238E27FC236}">
              <a16:creationId xmlns:a16="http://schemas.microsoft.com/office/drawing/2014/main" id="{39EF3089-F73F-4085-B353-5F59D4118D8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a:extLst>
            <a:ext uri="{FF2B5EF4-FFF2-40B4-BE49-F238E27FC236}">
              <a16:creationId xmlns:a16="http://schemas.microsoft.com/office/drawing/2014/main" id="{93C9CE28-034B-4785-BDD2-CE61203B9D2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16.974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a:extLst>
            <a:ext uri="{FF2B5EF4-FFF2-40B4-BE49-F238E27FC236}">
              <a16:creationId xmlns:a16="http://schemas.microsoft.com/office/drawing/2014/main" id="{4765A837-D23A-4F53-AAAE-686FB6B5652C}"/>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a:extLst>
            <a:ext uri="{FF2B5EF4-FFF2-40B4-BE49-F238E27FC236}">
              <a16:creationId xmlns:a16="http://schemas.microsoft.com/office/drawing/2014/main" id="{777DB3B9-CDBD-44AE-B648-3EBD8F972855}"/>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a:extLst>
            <a:ext uri="{FF2B5EF4-FFF2-40B4-BE49-F238E27FC236}">
              <a16:creationId xmlns:a16="http://schemas.microsoft.com/office/drawing/2014/main" id="{DC419143-012D-43BE-A58F-17453911226C}"/>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1" name="直線コネクタ 80">
          <a:extLst>
            <a:ext uri="{FF2B5EF4-FFF2-40B4-BE49-F238E27FC236}">
              <a16:creationId xmlns:a16="http://schemas.microsoft.com/office/drawing/2014/main" id="{1C8D6097-3E23-4592-B6C9-057225351B76}"/>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2" name="テキスト ボックス 81">
          <a:extLst>
            <a:ext uri="{FF2B5EF4-FFF2-40B4-BE49-F238E27FC236}">
              <a16:creationId xmlns:a16="http://schemas.microsoft.com/office/drawing/2014/main" id="{0EEB6196-7577-471D-BEEA-398B66B6A858}"/>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3" name="直線コネクタ 82">
          <a:extLst>
            <a:ext uri="{FF2B5EF4-FFF2-40B4-BE49-F238E27FC236}">
              <a16:creationId xmlns:a16="http://schemas.microsoft.com/office/drawing/2014/main" id="{179C4438-AE8C-4A18-BCDC-A6CA0591580E}"/>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39</xdr:row>
      <xdr:rowOff>29227</xdr:rowOff>
    </xdr:from>
    <xdr:ext cx="595419" cy="259045"/>
    <xdr:sp macro="" textlink="">
      <xdr:nvSpPr>
        <xdr:cNvPr id="84" name="テキスト ボックス 83">
          <a:extLst>
            <a:ext uri="{FF2B5EF4-FFF2-40B4-BE49-F238E27FC236}">
              <a16:creationId xmlns:a16="http://schemas.microsoft.com/office/drawing/2014/main" id="{5CE9C352-8B6F-427D-AAD4-98B3E44F116D}"/>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5" name="直線コネクタ 84">
          <a:extLst>
            <a:ext uri="{FF2B5EF4-FFF2-40B4-BE49-F238E27FC236}">
              <a16:creationId xmlns:a16="http://schemas.microsoft.com/office/drawing/2014/main" id="{C520680E-7B4F-4BDE-A1BE-975371094454}"/>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162577</xdr:rowOff>
    </xdr:from>
    <xdr:ext cx="595419" cy="259045"/>
    <xdr:sp macro="" textlink="">
      <xdr:nvSpPr>
        <xdr:cNvPr id="86" name="テキスト ボックス 85">
          <a:extLst>
            <a:ext uri="{FF2B5EF4-FFF2-40B4-BE49-F238E27FC236}">
              <a16:creationId xmlns:a16="http://schemas.microsoft.com/office/drawing/2014/main" id="{B8A887D5-027D-4C40-B30F-3CE0069986CD}"/>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7" name="直線コネクタ 86">
          <a:extLst>
            <a:ext uri="{FF2B5EF4-FFF2-40B4-BE49-F238E27FC236}">
              <a16:creationId xmlns:a16="http://schemas.microsoft.com/office/drawing/2014/main" id="{6CD87D5F-3BCF-4F7B-8FE5-BDC50F960B24}"/>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124477</xdr:rowOff>
    </xdr:from>
    <xdr:ext cx="595419" cy="259045"/>
    <xdr:sp macro="" textlink="">
      <xdr:nvSpPr>
        <xdr:cNvPr id="88" name="テキスト ボックス 87">
          <a:extLst>
            <a:ext uri="{FF2B5EF4-FFF2-40B4-BE49-F238E27FC236}">
              <a16:creationId xmlns:a16="http://schemas.microsoft.com/office/drawing/2014/main" id="{798F2E48-B135-43B0-84F8-57301705B947}"/>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89" name="直線コネクタ 88">
          <a:extLst>
            <a:ext uri="{FF2B5EF4-FFF2-40B4-BE49-F238E27FC236}">
              <a16:creationId xmlns:a16="http://schemas.microsoft.com/office/drawing/2014/main" id="{2A1C49CB-BDFD-4778-A109-A1737070FCD4}"/>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86377</xdr:rowOff>
    </xdr:from>
    <xdr:ext cx="595419" cy="259045"/>
    <xdr:sp macro="" textlink="">
      <xdr:nvSpPr>
        <xdr:cNvPr id="90" name="テキスト ボックス 89">
          <a:extLst>
            <a:ext uri="{FF2B5EF4-FFF2-40B4-BE49-F238E27FC236}">
              <a16:creationId xmlns:a16="http://schemas.microsoft.com/office/drawing/2014/main" id="{548F5247-8079-4D95-A759-76737676391C}"/>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a:extLst>
            <a:ext uri="{FF2B5EF4-FFF2-40B4-BE49-F238E27FC236}">
              <a16:creationId xmlns:a16="http://schemas.microsoft.com/office/drawing/2014/main" id="{15D449CC-9D0F-4FAF-95F6-CC0B0708CA6C}"/>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30</xdr:row>
      <xdr:rowOff>48277</xdr:rowOff>
    </xdr:from>
    <xdr:ext cx="685572" cy="259045"/>
    <xdr:sp macro="" textlink="">
      <xdr:nvSpPr>
        <xdr:cNvPr id="92" name="テキスト ボックス 91">
          <a:extLst>
            <a:ext uri="{FF2B5EF4-FFF2-40B4-BE49-F238E27FC236}">
              <a16:creationId xmlns:a16="http://schemas.microsoft.com/office/drawing/2014/main" id="{0F232B50-A746-4F96-892E-37D4A538E705}"/>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道路】&#10;一人当たり延長グラフ枠">
          <a:extLst>
            <a:ext uri="{FF2B5EF4-FFF2-40B4-BE49-F238E27FC236}">
              <a16:creationId xmlns:a16="http://schemas.microsoft.com/office/drawing/2014/main" id="{81547156-E124-4A0A-AF75-616F91B49DA6}"/>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170197</xdr:rowOff>
    </xdr:from>
    <xdr:to>
      <xdr:col>15</xdr:col>
      <xdr:colOff>180340</xdr:colOff>
      <xdr:row>41</xdr:row>
      <xdr:rowOff>154972</xdr:rowOff>
    </xdr:to>
    <xdr:cxnSp macro="">
      <xdr:nvCxnSpPr>
        <xdr:cNvPr id="94" name="直線コネクタ 93">
          <a:extLst>
            <a:ext uri="{FF2B5EF4-FFF2-40B4-BE49-F238E27FC236}">
              <a16:creationId xmlns:a16="http://schemas.microsoft.com/office/drawing/2014/main" id="{A79AF398-FFFE-4AB9-8E4C-53D294C76AFE}"/>
            </a:ext>
          </a:extLst>
        </xdr:cNvPr>
        <xdr:cNvCxnSpPr/>
      </xdr:nvCxnSpPr>
      <xdr:spPr>
        <a:xfrm flipV="1">
          <a:off x="10476865" y="5828047"/>
          <a:ext cx="0" cy="135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158799</xdr:rowOff>
    </xdr:from>
    <xdr:ext cx="534377" cy="259045"/>
    <xdr:sp macro="" textlink="">
      <xdr:nvSpPr>
        <xdr:cNvPr id="95" name="【道路】&#10;一人当たり延長最小値テキスト">
          <a:extLst>
            <a:ext uri="{FF2B5EF4-FFF2-40B4-BE49-F238E27FC236}">
              <a16:creationId xmlns:a16="http://schemas.microsoft.com/office/drawing/2014/main" id="{AC752137-9D8B-4358-BF16-2E699D6674C3}"/>
            </a:ext>
          </a:extLst>
        </xdr:cNvPr>
        <xdr:cNvSpPr txBox="1"/>
      </xdr:nvSpPr>
      <xdr:spPr>
        <a:xfrm>
          <a:off x="10566400" y="718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28.650</a:t>
          </a:r>
          <a:endParaRPr kumimoji="1" lang="ja-JP" altLang="en-US" sz="1000" b="1">
            <a:latin typeface="ＭＳ Ｐゴシック"/>
          </a:endParaRPr>
        </a:p>
      </xdr:txBody>
    </xdr:sp>
    <xdr:clientData/>
  </xdr:oneCellAnchor>
  <xdr:twoCellAnchor>
    <xdr:from>
      <xdr:col>15</xdr:col>
      <xdr:colOff>92075</xdr:colOff>
      <xdr:row>41</xdr:row>
      <xdr:rowOff>154972</xdr:rowOff>
    </xdr:from>
    <xdr:to>
      <xdr:col>15</xdr:col>
      <xdr:colOff>269875</xdr:colOff>
      <xdr:row>41</xdr:row>
      <xdr:rowOff>154972</xdr:rowOff>
    </xdr:to>
    <xdr:cxnSp macro="">
      <xdr:nvCxnSpPr>
        <xdr:cNvPr id="96" name="直線コネクタ 95">
          <a:extLst>
            <a:ext uri="{FF2B5EF4-FFF2-40B4-BE49-F238E27FC236}">
              <a16:creationId xmlns:a16="http://schemas.microsoft.com/office/drawing/2014/main" id="{E451366E-D4C0-4A09-8662-2C4E9883D59B}"/>
            </a:ext>
          </a:extLst>
        </xdr:cNvPr>
        <xdr:cNvCxnSpPr/>
      </xdr:nvCxnSpPr>
      <xdr:spPr>
        <a:xfrm>
          <a:off x="10388600" y="718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116874</xdr:rowOff>
    </xdr:from>
    <xdr:ext cx="599010" cy="259045"/>
    <xdr:sp macro="" textlink="">
      <xdr:nvSpPr>
        <xdr:cNvPr id="97" name="【道路】&#10;一人当たり延長最大値テキスト">
          <a:extLst>
            <a:ext uri="{FF2B5EF4-FFF2-40B4-BE49-F238E27FC236}">
              <a16:creationId xmlns:a16="http://schemas.microsoft.com/office/drawing/2014/main" id="{334BF158-0A28-46F7-8E69-07E31767AE91}"/>
            </a:ext>
          </a:extLst>
        </xdr:cNvPr>
        <xdr:cNvSpPr txBox="1"/>
      </xdr:nvSpPr>
      <xdr:spPr>
        <a:xfrm>
          <a:off x="10566400" y="5603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740.658</a:t>
          </a:r>
          <a:endParaRPr kumimoji="1" lang="ja-JP" altLang="en-US" sz="1000" b="1">
            <a:latin typeface="ＭＳ Ｐゴシック"/>
          </a:endParaRPr>
        </a:p>
      </xdr:txBody>
    </xdr:sp>
    <xdr:clientData/>
  </xdr:oneCellAnchor>
  <xdr:twoCellAnchor>
    <xdr:from>
      <xdr:col>15</xdr:col>
      <xdr:colOff>92075</xdr:colOff>
      <xdr:row>33</xdr:row>
      <xdr:rowOff>170197</xdr:rowOff>
    </xdr:from>
    <xdr:to>
      <xdr:col>15</xdr:col>
      <xdr:colOff>269875</xdr:colOff>
      <xdr:row>33</xdr:row>
      <xdr:rowOff>170197</xdr:rowOff>
    </xdr:to>
    <xdr:cxnSp macro="">
      <xdr:nvCxnSpPr>
        <xdr:cNvPr id="98" name="直線コネクタ 97">
          <a:extLst>
            <a:ext uri="{FF2B5EF4-FFF2-40B4-BE49-F238E27FC236}">
              <a16:creationId xmlns:a16="http://schemas.microsoft.com/office/drawing/2014/main" id="{8205B178-AFA5-4A8C-9192-CA9A726BE9EF}"/>
            </a:ext>
          </a:extLst>
        </xdr:cNvPr>
        <xdr:cNvCxnSpPr/>
      </xdr:nvCxnSpPr>
      <xdr:spPr>
        <a:xfrm>
          <a:off x="10388600" y="5828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31371</xdr:rowOff>
    </xdr:from>
    <xdr:ext cx="599010" cy="259045"/>
    <xdr:sp macro="" textlink="">
      <xdr:nvSpPr>
        <xdr:cNvPr id="99" name="【道路】&#10;一人当たり延長平均値テキスト">
          <a:extLst>
            <a:ext uri="{FF2B5EF4-FFF2-40B4-BE49-F238E27FC236}">
              <a16:creationId xmlns:a16="http://schemas.microsoft.com/office/drawing/2014/main" id="{18F70C3D-1E15-4819-AC9F-0EB34606D84A}"/>
            </a:ext>
          </a:extLst>
        </xdr:cNvPr>
        <xdr:cNvSpPr txBox="1"/>
      </xdr:nvSpPr>
      <xdr:spPr>
        <a:xfrm>
          <a:off x="10566400" y="68893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145.541</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52944</xdr:rowOff>
    </xdr:from>
    <xdr:to>
      <xdr:col>15</xdr:col>
      <xdr:colOff>231775</xdr:colOff>
      <xdr:row>40</xdr:row>
      <xdr:rowOff>154544</xdr:rowOff>
    </xdr:to>
    <xdr:sp macro="" textlink="">
      <xdr:nvSpPr>
        <xdr:cNvPr id="100" name="フローチャート : 判断 99">
          <a:extLst>
            <a:ext uri="{FF2B5EF4-FFF2-40B4-BE49-F238E27FC236}">
              <a16:creationId xmlns:a16="http://schemas.microsoft.com/office/drawing/2014/main" id="{31AD87AE-7CE1-4891-8631-100076ACCDA8}"/>
            </a:ext>
          </a:extLst>
        </xdr:cNvPr>
        <xdr:cNvSpPr/>
      </xdr:nvSpPr>
      <xdr:spPr>
        <a:xfrm>
          <a:off x="10426700" y="691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41</xdr:row>
      <xdr:rowOff>54341</xdr:rowOff>
    </xdr:from>
    <xdr:to>
      <xdr:col>14</xdr:col>
      <xdr:colOff>79375</xdr:colOff>
      <xdr:row>41</xdr:row>
      <xdr:rowOff>155941</xdr:rowOff>
    </xdr:to>
    <xdr:sp macro="" textlink="">
      <xdr:nvSpPr>
        <xdr:cNvPr id="101" name="フローチャート : 判断 100">
          <a:extLst>
            <a:ext uri="{FF2B5EF4-FFF2-40B4-BE49-F238E27FC236}">
              <a16:creationId xmlns:a16="http://schemas.microsoft.com/office/drawing/2014/main" id="{12CBC67A-52BB-44D8-8574-5C3D686D8D9F}"/>
            </a:ext>
          </a:extLst>
        </xdr:cNvPr>
        <xdr:cNvSpPr/>
      </xdr:nvSpPr>
      <xdr:spPr>
        <a:xfrm>
          <a:off x="9588500" y="708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a:extLst>
            <a:ext uri="{FF2B5EF4-FFF2-40B4-BE49-F238E27FC236}">
              <a16:creationId xmlns:a16="http://schemas.microsoft.com/office/drawing/2014/main" id="{183B688F-06A2-411B-9766-20C372BD845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a:extLst>
            <a:ext uri="{FF2B5EF4-FFF2-40B4-BE49-F238E27FC236}">
              <a16:creationId xmlns:a16="http://schemas.microsoft.com/office/drawing/2014/main" id="{658A8D20-9491-44B5-8EC9-7443A557DA0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a:extLst>
            <a:ext uri="{FF2B5EF4-FFF2-40B4-BE49-F238E27FC236}">
              <a16:creationId xmlns:a16="http://schemas.microsoft.com/office/drawing/2014/main" id="{9EAD53F7-6AF5-45D7-9B76-EF594485DF86}"/>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a:extLst>
            <a:ext uri="{FF2B5EF4-FFF2-40B4-BE49-F238E27FC236}">
              <a16:creationId xmlns:a16="http://schemas.microsoft.com/office/drawing/2014/main" id="{16F793EA-361A-4F94-88EE-27E8CD580AFC}"/>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a:extLst>
            <a:ext uri="{FF2B5EF4-FFF2-40B4-BE49-F238E27FC236}">
              <a16:creationId xmlns:a16="http://schemas.microsoft.com/office/drawing/2014/main" id="{EF45668C-15E5-473F-9FD8-AB3CE45C75C8}"/>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159268</xdr:rowOff>
    </xdr:from>
    <xdr:to>
      <xdr:col>14</xdr:col>
      <xdr:colOff>79375</xdr:colOff>
      <xdr:row>41</xdr:row>
      <xdr:rowOff>89418</xdr:rowOff>
    </xdr:to>
    <xdr:sp macro="" textlink="">
      <xdr:nvSpPr>
        <xdr:cNvPr id="107" name="円/楕円 106">
          <a:extLst>
            <a:ext uri="{FF2B5EF4-FFF2-40B4-BE49-F238E27FC236}">
              <a16:creationId xmlns:a16="http://schemas.microsoft.com/office/drawing/2014/main" id="{956351FD-76AB-4F59-BAF4-E1D08C0AEC87}"/>
            </a:ext>
          </a:extLst>
        </xdr:cNvPr>
        <xdr:cNvSpPr/>
      </xdr:nvSpPr>
      <xdr:spPr>
        <a:xfrm>
          <a:off x="9588500" y="701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41</xdr:row>
      <xdr:rowOff>147068</xdr:rowOff>
    </xdr:from>
    <xdr:ext cx="534377" cy="259045"/>
    <xdr:sp macro="" textlink="">
      <xdr:nvSpPr>
        <xdr:cNvPr id="108" name="n_1aveValue【道路】&#10;一人当たり延長">
          <a:extLst>
            <a:ext uri="{FF2B5EF4-FFF2-40B4-BE49-F238E27FC236}">
              <a16:creationId xmlns:a16="http://schemas.microsoft.com/office/drawing/2014/main" id="{6C5E1A4F-5861-47AC-B65A-53EC43E8198A}"/>
            </a:ext>
          </a:extLst>
        </xdr:cNvPr>
        <xdr:cNvSpPr txBox="1"/>
      </xdr:nvSpPr>
      <xdr:spPr>
        <a:xfrm>
          <a:off x="9359410" y="717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54.808</a:t>
          </a:r>
          <a:endParaRPr kumimoji="1" lang="ja-JP" altLang="en-US" sz="1000" b="1">
            <a:solidFill>
              <a:srgbClr val="000080"/>
            </a:solidFill>
            <a:latin typeface="ＭＳ Ｐゴシック"/>
          </a:endParaRPr>
        </a:p>
      </xdr:txBody>
    </xdr:sp>
    <xdr:clientData/>
  </xdr:oneCellAnchor>
  <xdr:oneCellAnchor>
    <xdr:from>
      <xdr:col>13</xdr:col>
      <xdr:colOff>434485</xdr:colOff>
      <xdr:row>39</xdr:row>
      <xdr:rowOff>105945</xdr:rowOff>
    </xdr:from>
    <xdr:ext cx="534377" cy="259045"/>
    <xdr:sp macro="" textlink="">
      <xdr:nvSpPr>
        <xdr:cNvPr id="109" name="n_1mainValue【道路】&#10;一人当たり延長">
          <a:extLst>
            <a:ext uri="{FF2B5EF4-FFF2-40B4-BE49-F238E27FC236}">
              <a16:creationId xmlns:a16="http://schemas.microsoft.com/office/drawing/2014/main" id="{D0D4DD8D-463C-4FF6-9C9C-ED3157192960}"/>
            </a:ext>
          </a:extLst>
        </xdr:cNvPr>
        <xdr:cNvSpPr txBox="1"/>
      </xdr:nvSpPr>
      <xdr:spPr>
        <a:xfrm>
          <a:off x="9359410" y="6792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89.728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a:extLst>
            <a:ext uri="{FF2B5EF4-FFF2-40B4-BE49-F238E27FC236}">
              <a16:creationId xmlns:a16="http://schemas.microsoft.com/office/drawing/2014/main" id="{709F6758-2D42-4604-908A-6711ADB9FB6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a:extLst>
            <a:ext uri="{FF2B5EF4-FFF2-40B4-BE49-F238E27FC236}">
              <a16:creationId xmlns:a16="http://schemas.microsoft.com/office/drawing/2014/main" id="{D7CC949E-D8B0-4741-8640-C82B187F7B5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a:extLst>
            <a:ext uri="{FF2B5EF4-FFF2-40B4-BE49-F238E27FC236}">
              <a16:creationId xmlns:a16="http://schemas.microsoft.com/office/drawing/2014/main" id="{74F3724A-4E22-4698-B933-CA8346A9387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a:extLst>
            <a:ext uri="{FF2B5EF4-FFF2-40B4-BE49-F238E27FC236}">
              <a16:creationId xmlns:a16="http://schemas.microsoft.com/office/drawing/2014/main" id="{D2806613-C2C3-49C9-9959-67E2B8CFCBC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a:extLst>
            <a:ext uri="{FF2B5EF4-FFF2-40B4-BE49-F238E27FC236}">
              <a16:creationId xmlns:a16="http://schemas.microsoft.com/office/drawing/2014/main" id="{FB1BCB78-4F37-4B5C-A4F4-A5C01C67F26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a:extLst>
            <a:ext uri="{FF2B5EF4-FFF2-40B4-BE49-F238E27FC236}">
              <a16:creationId xmlns:a16="http://schemas.microsoft.com/office/drawing/2014/main" id="{D401710F-0102-433A-ABC7-69E2BBED3A1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a:extLst>
            <a:ext uri="{FF2B5EF4-FFF2-40B4-BE49-F238E27FC236}">
              <a16:creationId xmlns:a16="http://schemas.microsoft.com/office/drawing/2014/main" id="{87FF035A-C46C-4D31-A828-BDB27D5ECA7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a:extLst>
            <a:ext uri="{FF2B5EF4-FFF2-40B4-BE49-F238E27FC236}">
              <a16:creationId xmlns:a16="http://schemas.microsoft.com/office/drawing/2014/main" id="{30797333-7E51-4999-AA95-0CFF764D8A5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a:extLst>
            <a:ext uri="{FF2B5EF4-FFF2-40B4-BE49-F238E27FC236}">
              <a16:creationId xmlns:a16="http://schemas.microsoft.com/office/drawing/2014/main" id="{1D93A2FA-9C7D-4B47-94B9-DA8BB0ADDFD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a:extLst>
            <a:ext uri="{FF2B5EF4-FFF2-40B4-BE49-F238E27FC236}">
              <a16:creationId xmlns:a16="http://schemas.microsoft.com/office/drawing/2014/main" id="{51544835-7F7E-49F6-A003-5B64CF21032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0" name="テキスト ボックス 119">
          <a:extLst>
            <a:ext uri="{FF2B5EF4-FFF2-40B4-BE49-F238E27FC236}">
              <a16:creationId xmlns:a16="http://schemas.microsoft.com/office/drawing/2014/main" id="{13941B4D-B63D-46EB-9086-764CC6BAADEF}"/>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1" name="直線コネクタ 120">
          <a:extLst>
            <a:ext uri="{FF2B5EF4-FFF2-40B4-BE49-F238E27FC236}">
              <a16:creationId xmlns:a16="http://schemas.microsoft.com/office/drawing/2014/main" id="{03BB4DDA-90C7-43D6-8ADE-11804AF5B77E}"/>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2" name="テキスト ボックス 121">
          <a:extLst>
            <a:ext uri="{FF2B5EF4-FFF2-40B4-BE49-F238E27FC236}">
              <a16:creationId xmlns:a16="http://schemas.microsoft.com/office/drawing/2014/main" id="{9CF25B75-7830-41B2-BD75-46CB7EEB3390}"/>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3" name="直線コネクタ 122">
          <a:extLst>
            <a:ext uri="{FF2B5EF4-FFF2-40B4-BE49-F238E27FC236}">
              <a16:creationId xmlns:a16="http://schemas.microsoft.com/office/drawing/2014/main" id="{00310B43-53A1-4C47-B49D-32B6DDEDFCD8}"/>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4" name="テキスト ボックス 123">
          <a:extLst>
            <a:ext uri="{FF2B5EF4-FFF2-40B4-BE49-F238E27FC236}">
              <a16:creationId xmlns:a16="http://schemas.microsoft.com/office/drawing/2014/main" id="{4B1D402A-405E-4A8C-8816-38CABF026B01}"/>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5" name="直線コネクタ 124">
          <a:extLst>
            <a:ext uri="{FF2B5EF4-FFF2-40B4-BE49-F238E27FC236}">
              <a16:creationId xmlns:a16="http://schemas.microsoft.com/office/drawing/2014/main" id="{C2EA3CFD-4329-4A0C-AE66-F2CE2BD3DE59}"/>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6" name="テキスト ボックス 125">
          <a:extLst>
            <a:ext uri="{FF2B5EF4-FFF2-40B4-BE49-F238E27FC236}">
              <a16:creationId xmlns:a16="http://schemas.microsoft.com/office/drawing/2014/main" id="{73661E2D-5690-401D-9BB0-E5124D380BF2}"/>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7" name="直線コネクタ 126">
          <a:extLst>
            <a:ext uri="{FF2B5EF4-FFF2-40B4-BE49-F238E27FC236}">
              <a16:creationId xmlns:a16="http://schemas.microsoft.com/office/drawing/2014/main" id="{32E3AD5B-67D4-453D-8DB1-F9D7F2B2C76C}"/>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8" name="テキスト ボックス 127">
          <a:extLst>
            <a:ext uri="{FF2B5EF4-FFF2-40B4-BE49-F238E27FC236}">
              <a16:creationId xmlns:a16="http://schemas.microsoft.com/office/drawing/2014/main" id="{54B9462E-5447-4E4F-8015-6F1DD84D286E}"/>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9" name="直線コネクタ 128">
          <a:extLst>
            <a:ext uri="{FF2B5EF4-FFF2-40B4-BE49-F238E27FC236}">
              <a16:creationId xmlns:a16="http://schemas.microsoft.com/office/drawing/2014/main" id="{E93A08C2-1BC7-4C86-B153-9EC2D26C0EA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0" name="テキスト ボックス 129">
          <a:extLst>
            <a:ext uri="{FF2B5EF4-FFF2-40B4-BE49-F238E27FC236}">
              <a16:creationId xmlns:a16="http://schemas.microsoft.com/office/drawing/2014/main" id="{5243730E-5CBF-4668-9400-DF54CCCE3C33}"/>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1" name="【橋りょう・トンネル】&#10;有形固定資産減価償却率グラフ枠">
          <a:extLst>
            <a:ext uri="{FF2B5EF4-FFF2-40B4-BE49-F238E27FC236}">
              <a16:creationId xmlns:a16="http://schemas.microsoft.com/office/drawing/2014/main" id="{30308604-9605-4DE7-BBB9-AC7C5E30486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123444</xdr:rowOff>
    </xdr:from>
    <xdr:to>
      <xdr:col>6</xdr:col>
      <xdr:colOff>510540</xdr:colOff>
      <xdr:row>63</xdr:row>
      <xdr:rowOff>166878</xdr:rowOff>
    </xdr:to>
    <xdr:cxnSp macro="">
      <xdr:nvCxnSpPr>
        <xdr:cNvPr id="132" name="直線コネクタ 131">
          <a:extLst>
            <a:ext uri="{FF2B5EF4-FFF2-40B4-BE49-F238E27FC236}">
              <a16:creationId xmlns:a16="http://schemas.microsoft.com/office/drawing/2014/main" id="{DFC234FE-5E25-4055-98BF-425B69F6805B}"/>
            </a:ext>
          </a:extLst>
        </xdr:cNvPr>
        <xdr:cNvCxnSpPr/>
      </xdr:nvCxnSpPr>
      <xdr:spPr>
        <a:xfrm flipV="1">
          <a:off x="4634865" y="97246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170705</xdr:rowOff>
    </xdr:from>
    <xdr:ext cx="405111" cy="259045"/>
    <xdr:sp macro="" textlink="">
      <xdr:nvSpPr>
        <xdr:cNvPr id="133" name="【橋りょう・トンネル】&#10;有形固定資産減価償却率最小値テキスト">
          <a:extLst>
            <a:ext uri="{FF2B5EF4-FFF2-40B4-BE49-F238E27FC236}">
              <a16:creationId xmlns:a16="http://schemas.microsoft.com/office/drawing/2014/main" id="{849889EC-6E67-4031-B81A-7C7EB9A0CFEE}"/>
            </a:ext>
          </a:extLst>
        </xdr:cNvPr>
        <xdr:cNvSpPr txBox="1"/>
      </xdr:nvSpPr>
      <xdr:spPr>
        <a:xfrm>
          <a:off x="4724400" y="1097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a:t>
          </a:r>
          <a:endParaRPr kumimoji="1" lang="ja-JP" altLang="en-US" sz="1000" b="1">
            <a:latin typeface="ＭＳ Ｐゴシック"/>
          </a:endParaRPr>
        </a:p>
      </xdr:txBody>
    </xdr:sp>
    <xdr:clientData/>
  </xdr:oneCellAnchor>
  <xdr:twoCellAnchor>
    <xdr:from>
      <xdr:col>6</xdr:col>
      <xdr:colOff>422275</xdr:colOff>
      <xdr:row>63</xdr:row>
      <xdr:rowOff>166878</xdr:rowOff>
    </xdr:from>
    <xdr:to>
      <xdr:col>6</xdr:col>
      <xdr:colOff>600075</xdr:colOff>
      <xdr:row>63</xdr:row>
      <xdr:rowOff>166878</xdr:rowOff>
    </xdr:to>
    <xdr:cxnSp macro="">
      <xdr:nvCxnSpPr>
        <xdr:cNvPr id="134" name="直線コネクタ 133">
          <a:extLst>
            <a:ext uri="{FF2B5EF4-FFF2-40B4-BE49-F238E27FC236}">
              <a16:creationId xmlns:a16="http://schemas.microsoft.com/office/drawing/2014/main" id="{8B89EC16-04DF-40F2-B400-A4F5B6E9CFCB}"/>
            </a:ext>
          </a:extLst>
        </xdr:cNvPr>
        <xdr:cNvCxnSpPr/>
      </xdr:nvCxnSpPr>
      <xdr:spPr>
        <a:xfrm>
          <a:off x="4546600" y="1096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70121</xdr:rowOff>
    </xdr:from>
    <xdr:ext cx="405111" cy="259045"/>
    <xdr:sp macro="" textlink="">
      <xdr:nvSpPr>
        <xdr:cNvPr id="135" name="【橋りょう・トンネル】&#10;有形固定資産減価償却率最大値テキスト">
          <a:extLst>
            <a:ext uri="{FF2B5EF4-FFF2-40B4-BE49-F238E27FC236}">
              <a16:creationId xmlns:a16="http://schemas.microsoft.com/office/drawing/2014/main" id="{F6816166-1C5F-4AE2-822A-81D750F77345}"/>
            </a:ext>
          </a:extLst>
        </xdr:cNvPr>
        <xdr:cNvSpPr txBox="1"/>
      </xdr:nvSpPr>
      <xdr:spPr>
        <a:xfrm>
          <a:off x="4724400" y="9499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6</xdr:col>
      <xdr:colOff>422275</xdr:colOff>
      <xdr:row>56</xdr:row>
      <xdr:rowOff>123444</xdr:rowOff>
    </xdr:from>
    <xdr:to>
      <xdr:col>6</xdr:col>
      <xdr:colOff>600075</xdr:colOff>
      <xdr:row>56</xdr:row>
      <xdr:rowOff>123444</xdr:rowOff>
    </xdr:to>
    <xdr:cxnSp macro="">
      <xdr:nvCxnSpPr>
        <xdr:cNvPr id="136" name="直線コネクタ 135">
          <a:extLst>
            <a:ext uri="{FF2B5EF4-FFF2-40B4-BE49-F238E27FC236}">
              <a16:creationId xmlns:a16="http://schemas.microsoft.com/office/drawing/2014/main" id="{FDF5A6FD-822D-4DF2-BDBC-8ACF3D5B9343}"/>
            </a:ext>
          </a:extLst>
        </xdr:cNvPr>
        <xdr:cNvCxnSpPr/>
      </xdr:nvCxnSpPr>
      <xdr:spPr>
        <a:xfrm>
          <a:off x="4546600" y="9724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64787</xdr:rowOff>
    </xdr:from>
    <xdr:ext cx="405111" cy="259045"/>
    <xdr:sp macro="" textlink="">
      <xdr:nvSpPr>
        <xdr:cNvPr id="137" name="【橋りょう・トンネル】&#10;有形固定資産減価償却率平均値テキスト">
          <a:extLst>
            <a:ext uri="{FF2B5EF4-FFF2-40B4-BE49-F238E27FC236}">
              <a16:creationId xmlns:a16="http://schemas.microsoft.com/office/drawing/2014/main" id="{7C382777-D362-458B-BCBD-462842F65BA3}"/>
            </a:ext>
          </a:extLst>
        </xdr:cNvPr>
        <xdr:cNvSpPr txBox="1"/>
      </xdr:nvSpPr>
      <xdr:spPr>
        <a:xfrm>
          <a:off x="47244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86360</xdr:rowOff>
    </xdr:from>
    <xdr:to>
      <xdr:col>6</xdr:col>
      <xdr:colOff>561975</xdr:colOff>
      <xdr:row>61</xdr:row>
      <xdr:rowOff>16510</xdr:rowOff>
    </xdr:to>
    <xdr:sp macro="" textlink="">
      <xdr:nvSpPr>
        <xdr:cNvPr id="138" name="フローチャート : 判断 137">
          <a:extLst>
            <a:ext uri="{FF2B5EF4-FFF2-40B4-BE49-F238E27FC236}">
              <a16:creationId xmlns:a16="http://schemas.microsoft.com/office/drawing/2014/main" id="{CAC12A2B-6F4B-4B5B-8597-B766F284FDC0}"/>
            </a:ext>
          </a:extLst>
        </xdr:cNvPr>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56642</xdr:rowOff>
    </xdr:from>
    <xdr:to>
      <xdr:col>5</xdr:col>
      <xdr:colOff>409575</xdr:colOff>
      <xdr:row>61</xdr:row>
      <xdr:rowOff>158242</xdr:rowOff>
    </xdr:to>
    <xdr:sp macro="" textlink="">
      <xdr:nvSpPr>
        <xdr:cNvPr id="139" name="フローチャート : 判断 138">
          <a:extLst>
            <a:ext uri="{FF2B5EF4-FFF2-40B4-BE49-F238E27FC236}">
              <a16:creationId xmlns:a16="http://schemas.microsoft.com/office/drawing/2014/main" id="{8FC62B70-A02E-4C2B-A1B2-BF074840011A}"/>
            </a:ext>
          </a:extLst>
        </xdr:cNvPr>
        <xdr:cNvSpPr/>
      </xdr:nvSpPr>
      <xdr:spPr>
        <a:xfrm>
          <a:off x="3746500" y="1051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38860D5D-F0EB-4C5B-A9B5-525E312E5B7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4600384D-26B1-4015-93B1-A484E563714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D73534A5-5240-4E87-A710-CFCB05F9B8C2}"/>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BCD67097-5283-4C46-94B9-2AC91F8112F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64ACC86B-A242-44DF-8331-96961E8CB08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61</xdr:row>
      <xdr:rowOff>29210</xdr:rowOff>
    </xdr:from>
    <xdr:to>
      <xdr:col>5</xdr:col>
      <xdr:colOff>409575</xdr:colOff>
      <xdr:row>61</xdr:row>
      <xdr:rowOff>130810</xdr:rowOff>
    </xdr:to>
    <xdr:sp macro="" textlink="">
      <xdr:nvSpPr>
        <xdr:cNvPr id="145" name="円/楕円 144">
          <a:extLst>
            <a:ext uri="{FF2B5EF4-FFF2-40B4-BE49-F238E27FC236}">
              <a16:creationId xmlns:a16="http://schemas.microsoft.com/office/drawing/2014/main" id="{E500D8E2-E6BE-4C5F-9D50-A7DDB71D81D5}"/>
            </a:ext>
          </a:extLst>
        </xdr:cNvPr>
        <xdr:cNvSpPr/>
      </xdr:nvSpPr>
      <xdr:spPr>
        <a:xfrm>
          <a:off x="3746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149369</xdr:rowOff>
    </xdr:from>
    <xdr:ext cx="405111" cy="259045"/>
    <xdr:sp macro="" textlink="">
      <xdr:nvSpPr>
        <xdr:cNvPr id="146" name="n_1aveValue【橋りょう・トンネル】&#10;有形固定資産減価償却率">
          <a:extLst>
            <a:ext uri="{FF2B5EF4-FFF2-40B4-BE49-F238E27FC236}">
              <a16:creationId xmlns:a16="http://schemas.microsoft.com/office/drawing/2014/main" id="{81DD0DE0-A728-4831-A0D0-8331A97C91B1}"/>
            </a:ext>
          </a:extLst>
        </xdr:cNvPr>
        <xdr:cNvSpPr txBox="1"/>
      </xdr:nvSpPr>
      <xdr:spPr>
        <a:xfrm>
          <a:off x="3582043" y="10607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oneCellAnchor>
    <xdr:from>
      <xdr:col>5</xdr:col>
      <xdr:colOff>143518</xdr:colOff>
      <xdr:row>59</xdr:row>
      <xdr:rowOff>147337</xdr:rowOff>
    </xdr:from>
    <xdr:ext cx="405111" cy="259045"/>
    <xdr:sp macro="" textlink="">
      <xdr:nvSpPr>
        <xdr:cNvPr id="147" name="n_1mainValue【橋りょう・トンネル】&#10;有形固定資産減価償却率">
          <a:extLst>
            <a:ext uri="{FF2B5EF4-FFF2-40B4-BE49-F238E27FC236}">
              <a16:creationId xmlns:a16="http://schemas.microsoft.com/office/drawing/2014/main" id="{1EB6C4E8-689C-4002-AAF6-9D0456E4B9A6}"/>
            </a:ext>
          </a:extLst>
        </xdr:cNvPr>
        <xdr:cNvSpPr txBox="1"/>
      </xdr:nvSpPr>
      <xdr:spPr>
        <a:xfrm>
          <a:off x="3582043" y="10262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8" name="正方形/長方形 147">
          <a:extLst>
            <a:ext uri="{FF2B5EF4-FFF2-40B4-BE49-F238E27FC236}">
              <a16:creationId xmlns:a16="http://schemas.microsoft.com/office/drawing/2014/main" id="{C605AF01-538D-497C-985E-D23A5EEB6F2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9" name="正方形/長方形 148">
          <a:extLst>
            <a:ext uri="{FF2B5EF4-FFF2-40B4-BE49-F238E27FC236}">
              <a16:creationId xmlns:a16="http://schemas.microsoft.com/office/drawing/2014/main" id="{B18C6307-7DD5-4CC6-AE4A-5F6E1F574CC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0" name="正方形/長方形 149">
          <a:extLst>
            <a:ext uri="{FF2B5EF4-FFF2-40B4-BE49-F238E27FC236}">
              <a16:creationId xmlns:a16="http://schemas.microsoft.com/office/drawing/2014/main" id="{9E9A92DD-B6B3-44A4-B21E-DDA996ADD3E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1" name="正方形/長方形 150">
          <a:extLst>
            <a:ext uri="{FF2B5EF4-FFF2-40B4-BE49-F238E27FC236}">
              <a16:creationId xmlns:a16="http://schemas.microsoft.com/office/drawing/2014/main" id="{BE054EBF-2BC8-4871-A46E-B89858A7881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2" name="正方形/長方形 151">
          <a:extLst>
            <a:ext uri="{FF2B5EF4-FFF2-40B4-BE49-F238E27FC236}">
              <a16:creationId xmlns:a16="http://schemas.microsoft.com/office/drawing/2014/main" id="{C9391176-B8D4-4F3F-AB29-48EEB2951A5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3" name="正方形/長方形 152">
          <a:extLst>
            <a:ext uri="{FF2B5EF4-FFF2-40B4-BE49-F238E27FC236}">
              <a16:creationId xmlns:a16="http://schemas.microsoft.com/office/drawing/2014/main" id="{27F8A12A-3B16-4D88-8F5B-5FFE8533D51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4" name="正方形/長方形 153">
          <a:extLst>
            <a:ext uri="{FF2B5EF4-FFF2-40B4-BE49-F238E27FC236}">
              <a16:creationId xmlns:a16="http://schemas.microsoft.com/office/drawing/2014/main" id="{B1231BCF-18C2-4A13-B878-5A9C25D3920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172,747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5" name="正方形/長方形 154">
          <a:extLst>
            <a:ext uri="{FF2B5EF4-FFF2-40B4-BE49-F238E27FC236}">
              <a16:creationId xmlns:a16="http://schemas.microsoft.com/office/drawing/2014/main" id="{62D35F20-1048-4208-B505-F490F982B0F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6" name="テキスト ボックス 155">
          <a:extLst>
            <a:ext uri="{FF2B5EF4-FFF2-40B4-BE49-F238E27FC236}">
              <a16:creationId xmlns:a16="http://schemas.microsoft.com/office/drawing/2014/main" id="{4CAF854C-7120-4D61-87C5-12BE9C368FB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7" name="直線コネクタ 156">
          <a:extLst>
            <a:ext uri="{FF2B5EF4-FFF2-40B4-BE49-F238E27FC236}">
              <a16:creationId xmlns:a16="http://schemas.microsoft.com/office/drawing/2014/main" id="{895C00CA-9739-42E2-9A5D-CE84171D864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8" name="直線コネクタ 157">
          <a:extLst>
            <a:ext uri="{FF2B5EF4-FFF2-40B4-BE49-F238E27FC236}">
              <a16:creationId xmlns:a16="http://schemas.microsoft.com/office/drawing/2014/main" id="{CA4C2F8F-B754-4EAD-9584-289A30552D46}"/>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59" name="テキスト ボックス 158">
          <a:extLst>
            <a:ext uri="{FF2B5EF4-FFF2-40B4-BE49-F238E27FC236}">
              <a16:creationId xmlns:a16="http://schemas.microsoft.com/office/drawing/2014/main" id="{A1BB7F08-3C27-46F3-9090-626483462CB6}"/>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0" name="直線コネクタ 159">
          <a:extLst>
            <a:ext uri="{FF2B5EF4-FFF2-40B4-BE49-F238E27FC236}">
              <a16:creationId xmlns:a16="http://schemas.microsoft.com/office/drawing/2014/main" id="{49572FC2-D6A6-484F-BF9E-50E00632A2D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1" name="テキスト ボックス 160">
          <a:extLst>
            <a:ext uri="{FF2B5EF4-FFF2-40B4-BE49-F238E27FC236}">
              <a16:creationId xmlns:a16="http://schemas.microsoft.com/office/drawing/2014/main" id="{F63E0205-BD60-430C-BEF2-E006CF1CC26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2" name="直線コネクタ 161">
          <a:extLst>
            <a:ext uri="{FF2B5EF4-FFF2-40B4-BE49-F238E27FC236}">
              <a16:creationId xmlns:a16="http://schemas.microsoft.com/office/drawing/2014/main" id="{A2B04BB5-E71C-4058-B36E-87CAC3E38F3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59</xdr:row>
      <xdr:rowOff>29227</xdr:rowOff>
    </xdr:from>
    <xdr:ext cx="685572" cy="259045"/>
    <xdr:sp macro="" textlink="">
      <xdr:nvSpPr>
        <xdr:cNvPr id="163" name="テキスト ボックス 162">
          <a:extLst>
            <a:ext uri="{FF2B5EF4-FFF2-40B4-BE49-F238E27FC236}">
              <a16:creationId xmlns:a16="http://schemas.microsoft.com/office/drawing/2014/main" id="{0C232D78-0362-4243-90F9-5149239AD36D}"/>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4" name="直線コネクタ 163">
          <a:extLst>
            <a:ext uri="{FF2B5EF4-FFF2-40B4-BE49-F238E27FC236}">
              <a16:creationId xmlns:a16="http://schemas.microsoft.com/office/drawing/2014/main" id="{B44B3786-2314-485B-8038-169D589A06CC}"/>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162577</xdr:rowOff>
    </xdr:from>
    <xdr:ext cx="685572" cy="259045"/>
    <xdr:sp macro="" textlink="">
      <xdr:nvSpPr>
        <xdr:cNvPr id="165" name="テキスト ボックス 164">
          <a:extLst>
            <a:ext uri="{FF2B5EF4-FFF2-40B4-BE49-F238E27FC236}">
              <a16:creationId xmlns:a16="http://schemas.microsoft.com/office/drawing/2014/main" id="{61ADC9BA-7219-46E5-A77A-425B84685F6B}"/>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6" name="直線コネクタ 165">
          <a:extLst>
            <a:ext uri="{FF2B5EF4-FFF2-40B4-BE49-F238E27FC236}">
              <a16:creationId xmlns:a16="http://schemas.microsoft.com/office/drawing/2014/main" id="{3F474E7F-38C2-4398-9F6C-88FFCA323A04}"/>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67" name="テキスト ボックス 166">
          <a:extLst>
            <a:ext uri="{FF2B5EF4-FFF2-40B4-BE49-F238E27FC236}">
              <a16:creationId xmlns:a16="http://schemas.microsoft.com/office/drawing/2014/main" id="{61E197E3-D2BC-478A-ACE3-856D9EDF5026}"/>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8" name="直線コネクタ 167">
          <a:extLst>
            <a:ext uri="{FF2B5EF4-FFF2-40B4-BE49-F238E27FC236}">
              <a16:creationId xmlns:a16="http://schemas.microsoft.com/office/drawing/2014/main" id="{580FE438-F9C1-4D29-AD50-6886B751B15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9" name="テキスト ボックス 168">
          <a:extLst>
            <a:ext uri="{FF2B5EF4-FFF2-40B4-BE49-F238E27FC236}">
              <a16:creationId xmlns:a16="http://schemas.microsoft.com/office/drawing/2014/main" id="{E1B6FCE7-0B28-49B7-B828-4B036C8BA8F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0" name="【橋りょう・トンネル】&#10;一人当たり有形固定資産（償却資産）額グラフ枠">
          <a:extLst>
            <a:ext uri="{FF2B5EF4-FFF2-40B4-BE49-F238E27FC236}">
              <a16:creationId xmlns:a16="http://schemas.microsoft.com/office/drawing/2014/main" id="{BD7C1BB9-1E65-4B82-9A03-B8B5B4A349D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6565</xdr:rowOff>
    </xdr:from>
    <xdr:to>
      <xdr:col>15</xdr:col>
      <xdr:colOff>180340</xdr:colOff>
      <xdr:row>63</xdr:row>
      <xdr:rowOff>152868</xdr:rowOff>
    </xdr:to>
    <xdr:cxnSp macro="">
      <xdr:nvCxnSpPr>
        <xdr:cNvPr id="171" name="直線コネクタ 170">
          <a:extLst>
            <a:ext uri="{FF2B5EF4-FFF2-40B4-BE49-F238E27FC236}">
              <a16:creationId xmlns:a16="http://schemas.microsoft.com/office/drawing/2014/main" id="{1651CAC1-1D86-4DBF-A3F9-470BD8884AB3}"/>
            </a:ext>
          </a:extLst>
        </xdr:cNvPr>
        <xdr:cNvCxnSpPr/>
      </xdr:nvCxnSpPr>
      <xdr:spPr>
        <a:xfrm flipV="1">
          <a:off x="10476865" y="9436315"/>
          <a:ext cx="0" cy="1517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156695</xdr:rowOff>
    </xdr:from>
    <xdr:ext cx="599010" cy="259045"/>
    <xdr:sp macro="" textlink="">
      <xdr:nvSpPr>
        <xdr:cNvPr id="172" name="【橋りょう・トンネル】&#10;一人当たり有形固定資産（償却資産）額最小値テキスト">
          <a:extLst>
            <a:ext uri="{FF2B5EF4-FFF2-40B4-BE49-F238E27FC236}">
              <a16:creationId xmlns:a16="http://schemas.microsoft.com/office/drawing/2014/main" id="{252AAA03-0879-45E8-BF47-E7E79BCE8378}"/>
            </a:ext>
          </a:extLst>
        </xdr:cNvPr>
        <xdr:cNvSpPr txBox="1"/>
      </xdr:nvSpPr>
      <xdr:spPr>
        <a:xfrm>
          <a:off x="10566400" y="10958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124,386</a:t>
          </a:r>
          <a:endParaRPr kumimoji="1" lang="ja-JP" altLang="en-US" sz="1000" b="1">
            <a:latin typeface="ＭＳ Ｐゴシック"/>
          </a:endParaRPr>
        </a:p>
      </xdr:txBody>
    </xdr:sp>
    <xdr:clientData/>
  </xdr:oneCellAnchor>
  <xdr:twoCellAnchor>
    <xdr:from>
      <xdr:col>15</xdr:col>
      <xdr:colOff>92075</xdr:colOff>
      <xdr:row>63</xdr:row>
      <xdr:rowOff>152868</xdr:rowOff>
    </xdr:from>
    <xdr:to>
      <xdr:col>15</xdr:col>
      <xdr:colOff>269875</xdr:colOff>
      <xdr:row>63</xdr:row>
      <xdr:rowOff>152868</xdr:rowOff>
    </xdr:to>
    <xdr:cxnSp macro="">
      <xdr:nvCxnSpPr>
        <xdr:cNvPr id="173" name="直線コネクタ 172">
          <a:extLst>
            <a:ext uri="{FF2B5EF4-FFF2-40B4-BE49-F238E27FC236}">
              <a16:creationId xmlns:a16="http://schemas.microsoft.com/office/drawing/2014/main" id="{BC576505-341B-479A-BBA8-D4D402DA50FD}"/>
            </a:ext>
          </a:extLst>
        </xdr:cNvPr>
        <xdr:cNvCxnSpPr/>
      </xdr:nvCxnSpPr>
      <xdr:spPr>
        <a:xfrm>
          <a:off x="10388600" y="10954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124692</xdr:rowOff>
    </xdr:from>
    <xdr:ext cx="690189" cy="259045"/>
    <xdr:sp macro="" textlink="">
      <xdr:nvSpPr>
        <xdr:cNvPr id="174" name="【橋りょう・トンネル】&#10;一人当たり有形固定資産（償却資産）額最大値テキスト">
          <a:extLst>
            <a:ext uri="{FF2B5EF4-FFF2-40B4-BE49-F238E27FC236}">
              <a16:creationId xmlns:a16="http://schemas.microsoft.com/office/drawing/2014/main" id="{30F03C96-FC65-4EEE-86A2-FCE444B77621}"/>
            </a:ext>
          </a:extLst>
        </xdr:cNvPr>
        <xdr:cNvSpPr txBox="1"/>
      </xdr:nvSpPr>
      <xdr:spPr>
        <a:xfrm>
          <a:off x="10566400" y="92115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2,116,385</a:t>
          </a:r>
          <a:endParaRPr kumimoji="1" lang="ja-JP" altLang="en-US" sz="1000" b="1">
            <a:latin typeface="ＭＳ Ｐゴシック"/>
          </a:endParaRPr>
        </a:p>
      </xdr:txBody>
    </xdr:sp>
    <xdr:clientData/>
  </xdr:oneCellAnchor>
  <xdr:twoCellAnchor>
    <xdr:from>
      <xdr:col>15</xdr:col>
      <xdr:colOff>92075</xdr:colOff>
      <xdr:row>55</xdr:row>
      <xdr:rowOff>6565</xdr:rowOff>
    </xdr:from>
    <xdr:to>
      <xdr:col>15</xdr:col>
      <xdr:colOff>269875</xdr:colOff>
      <xdr:row>55</xdr:row>
      <xdr:rowOff>6565</xdr:rowOff>
    </xdr:to>
    <xdr:cxnSp macro="">
      <xdr:nvCxnSpPr>
        <xdr:cNvPr id="175" name="直線コネクタ 174">
          <a:extLst>
            <a:ext uri="{FF2B5EF4-FFF2-40B4-BE49-F238E27FC236}">
              <a16:creationId xmlns:a16="http://schemas.microsoft.com/office/drawing/2014/main" id="{654F854A-75C2-4575-97AB-6242D97C500B}"/>
            </a:ext>
          </a:extLst>
        </xdr:cNvPr>
        <xdr:cNvCxnSpPr/>
      </xdr:nvCxnSpPr>
      <xdr:spPr>
        <a:xfrm>
          <a:off x="10388600" y="9436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107067</xdr:rowOff>
    </xdr:from>
    <xdr:ext cx="599010" cy="259045"/>
    <xdr:sp macro="" textlink="">
      <xdr:nvSpPr>
        <xdr:cNvPr id="176" name="【橋りょう・トンネル】&#10;一人当たり有形固定資産（償却資産）額平均値テキスト">
          <a:extLst>
            <a:ext uri="{FF2B5EF4-FFF2-40B4-BE49-F238E27FC236}">
              <a16:creationId xmlns:a16="http://schemas.microsoft.com/office/drawing/2014/main" id="{9AA55BD6-EF15-44A7-B61F-CC47E98FBD7A}"/>
            </a:ext>
          </a:extLst>
        </xdr:cNvPr>
        <xdr:cNvSpPr txBox="1"/>
      </xdr:nvSpPr>
      <xdr:spPr>
        <a:xfrm>
          <a:off x="10566400" y="102226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989,514</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128640</xdr:rowOff>
    </xdr:from>
    <xdr:to>
      <xdr:col>15</xdr:col>
      <xdr:colOff>231775</xdr:colOff>
      <xdr:row>60</xdr:row>
      <xdr:rowOff>58790</xdr:rowOff>
    </xdr:to>
    <xdr:sp macro="" textlink="">
      <xdr:nvSpPr>
        <xdr:cNvPr id="177" name="フローチャート : 判断 176">
          <a:extLst>
            <a:ext uri="{FF2B5EF4-FFF2-40B4-BE49-F238E27FC236}">
              <a16:creationId xmlns:a16="http://schemas.microsoft.com/office/drawing/2014/main" id="{9B946251-DA7F-4409-BB78-FCAB12B12198}"/>
            </a:ext>
          </a:extLst>
        </xdr:cNvPr>
        <xdr:cNvSpPr/>
      </xdr:nvSpPr>
      <xdr:spPr>
        <a:xfrm>
          <a:off x="10426700" y="1024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58</xdr:row>
      <xdr:rowOff>41759</xdr:rowOff>
    </xdr:from>
    <xdr:to>
      <xdr:col>14</xdr:col>
      <xdr:colOff>79375</xdr:colOff>
      <xdr:row>58</xdr:row>
      <xdr:rowOff>143359</xdr:rowOff>
    </xdr:to>
    <xdr:sp macro="" textlink="">
      <xdr:nvSpPr>
        <xdr:cNvPr id="178" name="フローチャート : 判断 177">
          <a:extLst>
            <a:ext uri="{FF2B5EF4-FFF2-40B4-BE49-F238E27FC236}">
              <a16:creationId xmlns:a16="http://schemas.microsoft.com/office/drawing/2014/main" id="{8B2BDEA9-4029-4406-A6F9-582AF880169E}"/>
            </a:ext>
          </a:extLst>
        </xdr:cNvPr>
        <xdr:cNvSpPr/>
      </xdr:nvSpPr>
      <xdr:spPr>
        <a:xfrm>
          <a:off x="9588500" y="998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5934BA2D-A5E2-4A6A-89C2-E823CCA853D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BE1B87F7-4D32-4A6B-AC12-1FD897CD988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BE20BECD-7BEF-45C4-8294-32555DA5E5F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F4FD950A-C72B-4027-AF7E-1B22C0904D3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B8C0CBE7-6F12-408A-ACD3-0BF70AE00B1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170589</xdr:rowOff>
    </xdr:from>
    <xdr:to>
      <xdr:col>14</xdr:col>
      <xdr:colOff>79375</xdr:colOff>
      <xdr:row>62</xdr:row>
      <xdr:rowOff>100739</xdr:rowOff>
    </xdr:to>
    <xdr:sp macro="" textlink="">
      <xdr:nvSpPr>
        <xdr:cNvPr id="184" name="円/楕円 183">
          <a:extLst>
            <a:ext uri="{FF2B5EF4-FFF2-40B4-BE49-F238E27FC236}">
              <a16:creationId xmlns:a16="http://schemas.microsoft.com/office/drawing/2014/main" id="{77F84C9D-9C60-492A-9A38-45B2983BF167}"/>
            </a:ext>
          </a:extLst>
        </xdr:cNvPr>
        <xdr:cNvSpPr/>
      </xdr:nvSpPr>
      <xdr:spPr>
        <a:xfrm>
          <a:off x="9588500" y="1062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356579</xdr:colOff>
      <xdr:row>56</xdr:row>
      <xdr:rowOff>159886</xdr:rowOff>
    </xdr:from>
    <xdr:ext cx="690189" cy="259045"/>
    <xdr:sp macro="" textlink="">
      <xdr:nvSpPr>
        <xdr:cNvPr id="185" name="n_1aveValue【橋りょう・トンネル】&#10;一人当たり有形固定資産（償却資産）額">
          <a:extLst>
            <a:ext uri="{FF2B5EF4-FFF2-40B4-BE49-F238E27FC236}">
              <a16:creationId xmlns:a16="http://schemas.microsoft.com/office/drawing/2014/main" id="{E3187206-4E0C-488F-B025-9B5DE917C7D6}"/>
            </a:ext>
          </a:extLst>
        </xdr:cNvPr>
        <xdr:cNvSpPr txBox="1"/>
      </xdr:nvSpPr>
      <xdr:spPr>
        <a:xfrm>
          <a:off x="9281504" y="97610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1,328,532</a:t>
          </a:r>
          <a:endParaRPr kumimoji="1" lang="ja-JP" altLang="en-US" sz="1000" b="1">
            <a:solidFill>
              <a:srgbClr val="000080"/>
            </a:solidFill>
            <a:latin typeface="ＭＳ Ｐゴシック"/>
          </a:endParaRPr>
        </a:p>
      </xdr:txBody>
    </xdr:sp>
    <xdr:clientData/>
  </xdr:oneCellAnchor>
  <xdr:oneCellAnchor>
    <xdr:from>
      <xdr:col>13</xdr:col>
      <xdr:colOff>402169</xdr:colOff>
      <xdr:row>62</xdr:row>
      <xdr:rowOff>91866</xdr:rowOff>
    </xdr:from>
    <xdr:ext cx="599010" cy="259045"/>
    <xdr:sp macro="" textlink="">
      <xdr:nvSpPr>
        <xdr:cNvPr id="186" name="n_1mainValue【橋りょう・トンネル】&#10;一人当たり有形固定資産（償却資産）額">
          <a:extLst>
            <a:ext uri="{FF2B5EF4-FFF2-40B4-BE49-F238E27FC236}">
              <a16:creationId xmlns:a16="http://schemas.microsoft.com/office/drawing/2014/main" id="{C7A2BDDF-C1FB-49FB-8C68-6D495602BE69}"/>
            </a:ext>
          </a:extLst>
        </xdr:cNvPr>
        <xdr:cNvSpPr txBox="1"/>
      </xdr:nvSpPr>
      <xdr:spPr>
        <a:xfrm>
          <a:off x="9327094" y="10721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484,464</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7" name="正方形/長方形 186">
          <a:extLst>
            <a:ext uri="{FF2B5EF4-FFF2-40B4-BE49-F238E27FC236}">
              <a16:creationId xmlns:a16="http://schemas.microsoft.com/office/drawing/2014/main" id="{54CFE1CF-4084-42B7-BEF8-F01C1C231ED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8" name="正方形/長方形 187">
          <a:extLst>
            <a:ext uri="{FF2B5EF4-FFF2-40B4-BE49-F238E27FC236}">
              <a16:creationId xmlns:a16="http://schemas.microsoft.com/office/drawing/2014/main" id="{D2E64A0D-CBFE-4DB0-ABC2-05F21F19297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9" name="正方形/長方形 188">
          <a:extLst>
            <a:ext uri="{FF2B5EF4-FFF2-40B4-BE49-F238E27FC236}">
              <a16:creationId xmlns:a16="http://schemas.microsoft.com/office/drawing/2014/main" id="{BCE86FB1-C9A5-417F-8E97-35A8754AAA3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0" name="正方形/長方形 189">
          <a:extLst>
            <a:ext uri="{FF2B5EF4-FFF2-40B4-BE49-F238E27FC236}">
              <a16:creationId xmlns:a16="http://schemas.microsoft.com/office/drawing/2014/main" id="{26A44F2D-BD3E-4382-90DB-AB327430CE0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1" name="正方形/長方形 190">
          <a:extLst>
            <a:ext uri="{FF2B5EF4-FFF2-40B4-BE49-F238E27FC236}">
              <a16:creationId xmlns:a16="http://schemas.microsoft.com/office/drawing/2014/main" id="{5AB52253-752C-4B21-A8E1-5128F753BF0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2" name="正方形/長方形 191">
          <a:extLst>
            <a:ext uri="{FF2B5EF4-FFF2-40B4-BE49-F238E27FC236}">
              <a16:creationId xmlns:a16="http://schemas.microsoft.com/office/drawing/2014/main" id="{314D6B7E-438D-4E0E-9014-E37998CFB9E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3" name="正方形/長方形 192">
          <a:extLst>
            <a:ext uri="{FF2B5EF4-FFF2-40B4-BE49-F238E27FC236}">
              <a16:creationId xmlns:a16="http://schemas.microsoft.com/office/drawing/2014/main" id="{68C815CB-835F-4F67-807B-30DA86074DC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4" name="正方形/長方形 193">
          <a:extLst>
            <a:ext uri="{FF2B5EF4-FFF2-40B4-BE49-F238E27FC236}">
              <a16:creationId xmlns:a16="http://schemas.microsoft.com/office/drawing/2014/main" id="{E273FEE9-F926-4996-ACE3-A13638BA212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5" name="テキスト ボックス 194">
          <a:extLst>
            <a:ext uri="{FF2B5EF4-FFF2-40B4-BE49-F238E27FC236}">
              <a16:creationId xmlns:a16="http://schemas.microsoft.com/office/drawing/2014/main" id="{6EB7A71D-F9AF-4025-AF83-038DCA5D171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6" name="直線コネクタ 195">
          <a:extLst>
            <a:ext uri="{FF2B5EF4-FFF2-40B4-BE49-F238E27FC236}">
              <a16:creationId xmlns:a16="http://schemas.microsoft.com/office/drawing/2014/main" id="{E518D91C-90BA-4B76-B528-686E6C7F72B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7" name="テキスト ボックス 196">
          <a:extLst>
            <a:ext uri="{FF2B5EF4-FFF2-40B4-BE49-F238E27FC236}">
              <a16:creationId xmlns:a16="http://schemas.microsoft.com/office/drawing/2014/main" id="{589F9D0C-25DD-41B4-8E37-C1ECB052BA56}"/>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8" name="直線コネクタ 197">
          <a:extLst>
            <a:ext uri="{FF2B5EF4-FFF2-40B4-BE49-F238E27FC236}">
              <a16:creationId xmlns:a16="http://schemas.microsoft.com/office/drawing/2014/main" id="{462B5A49-C5E9-478F-9047-453184DDFF14}"/>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9" name="テキスト ボックス 198">
          <a:extLst>
            <a:ext uri="{FF2B5EF4-FFF2-40B4-BE49-F238E27FC236}">
              <a16:creationId xmlns:a16="http://schemas.microsoft.com/office/drawing/2014/main" id="{1A54062A-AFE5-4729-AEBB-B3C33971784A}"/>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0" name="直線コネクタ 199">
          <a:extLst>
            <a:ext uri="{FF2B5EF4-FFF2-40B4-BE49-F238E27FC236}">
              <a16:creationId xmlns:a16="http://schemas.microsoft.com/office/drawing/2014/main" id="{DBF25F13-4F7F-4E34-9A7D-2B0624E61605}"/>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1" name="テキスト ボックス 200">
          <a:extLst>
            <a:ext uri="{FF2B5EF4-FFF2-40B4-BE49-F238E27FC236}">
              <a16:creationId xmlns:a16="http://schemas.microsoft.com/office/drawing/2014/main" id="{15166903-7B6E-4F8C-829B-E8E25D60A42C}"/>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2" name="直線コネクタ 201">
          <a:extLst>
            <a:ext uri="{FF2B5EF4-FFF2-40B4-BE49-F238E27FC236}">
              <a16:creationId xmlns:a16="http://schemas.microsoft.com/office/drawing/2014/main" id="{1C17D11D-991B-4EC8-8350-77011A20D995}"/>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3" name="テキスト ボックス 202">
          <a:extLst>
            <a:ext uri="{FF2B5EF4-FFF2-40B4-BE49-F238E27FC236}">
              <a16:creationId xmlns:a16="http://schemas.microsoft.com/office/drawing/2014/main" id="{9CE8D8AF-1862-4570-B842-C48E0844C7FE}"/>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4" name="直線コネクタ 203">
          <a:extLst>
            <a:ext uri="{FF2B5EF4-FFF2-40B4-BE49-F238E27FC236}">
              <a16:creationId xmlns:a16="http://schemas.microsoft.com/office/drawing/2014/main" id="{385DF64B-2F58-4060-AB91-3EB0F545CFFC}"/>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05" name="テキスト ボックス 204">
          <a:extLst>
            <a:ext uri="{FF2B5EF4-FFF2-40B4-BE49-F238E27FC236}">
              <a16:creationId xmlns:a16="http://schemas.microsoft.com/office/drawing/2014/main" id="{61E8C2E3-36B1-4B8C-A4B9-ECF01E3DB6F6}"/>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6" name="直線コネクタ 205">
          <a:extLst>
            <a:ext uri="{FF2B5EF4-FFF2-40B4-BE49-F238E27FC236}">
              <a16:creationId xmlns:a16="http://schemas.microsoft.com/office/drawing/2014/main" id="{BF3CA370-2E40-4550-9AB4-90D15601689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7" name="テキスト ボックス 206">
          <a:extLst>
            <a:ext uri="{FF2B5EF4-FFF2-40B4-BE49-F238E27FC236}">
              <a16:creationId xmlns:a16="http://schemas.microsoft.com/office/drawing/2014/main" id="{C712F209-0963-45E8-AE8B-075E7662E0E3}"/>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8" name="【公営住宅】&#10;有形固定資産減価償却率グラフ枠">
          <a:extLst>
            <a:ext uri="{FF2B5EF4-FFF2-40B4-BE49-F238E27FC236}">
              <a16:creationId xmlns:a16="http://schemas.microsoft.com/office/drawing/2014/main" id="{5F3F8496-06F2-4219-B145-2D01C893EE1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104394</xdr:rowOff>
    </xdr:from>
    <xdr:to>
      <xdr:col>6</xdr:col>
      <xdr:colOff>510540</xdr:colOff>
      <xdr:row>85</xdr:row>
      <xdr:rowOff>1524</xdr:rowOff>
    </xdr:to>
    <xdr:cxnSp macro="">
      <xdr:nvCxnSpPr>
        <xdr:cNvPr id="209" name="直線コネクタ 208">
          <a:extLst>
            <a:ext uri="{FF2B5EF4-FFF2-40B4-BE49-F238E27FC236}">
              <a16:creationId xmlns:a16="http://schemas.microsoft.com/office/drawing/2014/main" id="{3B18CA16-A03A-43A4-A646-F7928FDDBA44}"/>
            </a:ext>
          </a:extLst>
        </xdr:cNvPr>
        <xdr:cNvCxnSpPr/>
      </xdr:nvCxnSpPr>
      <xdr:spPr>
        <a:xfrm flipV="1">
          <a:off x="4634865" y="1330604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5351</xdr:rowOff>
    </xdr:from>
    <xdr:ext cx="405111" cy="259045"/>
    <xdr:sp macro="" textlink="">
      <xdr:nvSpPr>
        <xdr:cNvPr id="210" name="【公営住宅】&#10;有形固定資産減価償却率最小値テキスト">
          <a:extLst>
            <a:ext uri="{FF2B5EF4-FFF2-40B4-BE49-F238E27FC236}">
              <a16:creationId xmlns:a16="http://schemas.microsoft.com/office/drawing/2014/main" id="{A7311008-A8EB-488D-A3B6-F293FF32F3E7}"/>
            </a:ext>
          </a:extLst>
        </xdr:cNvPr>
        <xdr:cNvSpPr txBox="1"/>
      </xdr:nvSpPr>
      <xdr:spPr>
        <a:xfrm>
          <a:off x="4724400" y="14578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6</xdr:col>
      <xdr:colOff>422275</xdr:colOff>
      <xdr:row>85</xdr:row>
      <xdr:rowOff>1524</xdr:rowOff>
    </xdr:from>
    <xdr:to>
      <xdr:col>6</xdr:col>
      <xdr:colOff>600075</xdr:colOff>
      <xdr:row>85</xdr:row>
      <xdr:rowOff>1524</xdr:rowOff>
    </xdr:to>
    <xdr:cxnSp macro="">
      <xdr:nvCxnSpPr>
        <xdr:cNvPr id="211" name="直線コネクタ 210">
          <a:extLst>
            <a:ext uri="{FF2B5EF4-FFF2-40B4-BE49-F238E27FC236}">
              <a16:creationId xmlns:a16="http://schemas.microsoft.com/office/drawing/2014/main" id="{01610325-1A87-4C34-A61D-5EDDBC64F2C6}"/>
            </a:ext>
          </a:extLst>
        </xdr:cNvPr>
        <xdr:cNvCxnSpPr/>
      </xdr:nvCxnSpPr>
      <xdr:spPr>
        <a:xfrm>
          <a:off x="4546600" y="14574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51071</xdr:rowOff>
    </xdr:from>
    <xdr:ext cx="405111" cy="259045"/>
    <xdr:sp macro="" textlink="">
      <xdr:nvSpPr>
        <xdr:cNvPr id="212" name="【公営住宅】&#10;有形固定資産減価償却率最大値テキスト">
          <a:extLst>
            <a:ext uri="{FF2B5EF4-FFF2-40B4-BE49-F238E27FC236}">
              <a16:creationId xmlns:a16="http://schemas.microsoft.com/office/drawing/2014/main" id="{A038E888-4151-4979-9C04-6EFCF9F1E189}"/>
            </a:ext>
          </a:extLst>
        </xdr:cNvPr>
        <xdr:cNvSpPr txBox="1"/>
      </xdr:nvSpPr>
      <xdr:spPr>
        <a:xfrm>
          <a:off x="4724400" y="1308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6</xdr:col>
      <xdr:colOff>422275</xdr:colOff>
      <xdr:row>77</xdr:row>
      <xdr:rowOff>104394</xdr:rowOff>
    </xdr:from>
    <xdr:to>
      <xdr:col>6</xdr:col>
      <xdr:colOff>600075</xdr:colOff>
      <xdr:row>77</xdr:row>
      <xdr:rowOff>104394</xdr:rowOff>
    </xdr:to>
    <xdr:cxnSp macro="">
      <xdr:nvCxnSpPr>
        <xdr:cNvPr id="213" name="直線コネクタ 212">
          <a:extLst>
            <a:ext uri="{FF2B5EF4-FFF2-40B4-BE49-F238E27FC236}">
              <a16:creationId xmlns:a16="http://schemas.microsoft.com/office/drawing/2014/main" id="{72CCEB4D-EAF4-4DA4-9907-5B9D5F06F31C}"/>
            </a:ext>
          </a:extLst>
        </xdr:cNvPr>
        <xdr:cNvCxnSpPr/>
      </xdr:nvCxnSpPr>
      <xdr:spPr>
        <a:xfrm>
          <a:off x="4546600" y="1330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52595</xdr:rowOff>
    </xdr:from>
    <xdr:ext cx="405111" cy="259045"/>
    <xdr:sp macro="" textlink="">
      <xdr:nvSpPr>
        <xdr:cNvPr id="214" name="【公営住宅】&#10;有形固定資産減価償却率平均値テキスト">
          <a:extLst>
            <a:ext uri="{FF2B5EF4-FFF2-40B4-BE49-F238E27FC236}">
              <a16:creationId xmlns:a16="http://schemas.microsoft.com/office/drawing/2014/main" id="{C0E22226-AFF9-4EC8-BF81-FBE451EAD2E1}"/>
            </a:ext>
          </a:extLst>
        </xdr:cNvPr>
        <xdr:cNvSpPr txBox="1"/>
      </xdr:nvSpPr>
      <xdr:spPr>
        <a:xfrm>
          <a:off x="4724400" y="139400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74168</xdr:rowOff>
    </xdr:from>
    <xdr:to>
      <xdr:col>6</xdr:col>
      <xdr:colOff>561975</xdr:colOff>
      <xdr:row>82</xdr:row>
      <xdr:rowOff>4318</xdr:rowOff>
    </xdr:to>
    <xdr:sp macro="" textlink="">
      <xdr:nvSpPr>
        <xdr:cNvPr id="215" name="フローチャート : 判断 214">
          <a:extLst>
            <a:ext uri="{FF2B5EF4-FFF2-40B4-BE49-F238E27FC236}">
              <a16:creationId xmlns:a16="http://schemas.microsoft.com/office/drawing/2014/main" id="{0699A84E-AB3C-40F0-8299-D6E60E1D83DF}"/>
            </a:ext>
          </a:extLst>
        </xdr:cNvPr>
        <xdr:cNvSpPr/>
      </xdr:nvSpPr>
      <xdr:spPr>
        <a:xfrm>
          <a:off x="4584700" y="1396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62737</xdr:rowOff>
    </xdr:from>
    <xdr:to>
      <xdr:col>5</xdr:col>
      <xdr:colOff>409575</xdr:colOff>
      <xdr:row>80</xdr:row>
      <xdr:rowOff>164337</xdr:rowOff>
    </xdr:to>
    <xdr:sp macro="" textlink="">
      <xdr:nvSpPr>
        <xdr:cNvPr id="216" name="フローチャート : 判断 215">
          <a:extLst>
            <a:ext uri="{FF2B5EF4-FFF2-40B4-BE49-F238E27FC236}">
              <a16:creationId xmlns:a16="http://schemas.microsoft.com/office/drawing/2014/main" id="{2A4740F0-C50C-45DB-B2FA-39031468D711}"/>
            </a:ext>
          </a:extLst>
        </xdr:cNvPr>
        <xdr:cNvSpPr/>
      </xdr:nvSpPr>
      <xdr:spPr>
        <a:xfrm>
          <a:off x="3746500" y="137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7" name="テキスト ボックス 216">
          <a:extLst>
            <a:ext uri="{FF2B5EF4-FFF2-40B4-BE49-F238E27FC236}">
              <a16:creationId xmlns:a16="http://schemas.microsoft.com/office/drawing/2014/main" id="{966D86D3-2920-41CF-BA8D-1FF744183B1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8" name="テキスト ボックス 217">
          <a:extLst>
            <a:ext uri="{FF2B5EF4-FFF2-40B4-BE49-F238E27FC236}">
              <a16:creationId xmlns:a16="http://schemas.microsoft.com/office/drawing/2014/main" id="{A8F021BF-978F-45B9-B92D-58CE6FC9028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9" name="テキスト ボックス 218">
          <a:extLst>
            <a:ext uri="{FF2B5EF4-FFF2-40B4-BE49-F238E27FC236}">
              <a16:creationId xmlns:a16="http://schemas.microsoft.com/office/drawing/2014/main" id="{E0B4C0A9-FDA1-4448-821C-FCD47260774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0" name="テキスト ボックス 219">
          <a:extLst>
            <a:ext uri="{FF2B5EF4-FFF2-40B4-BE49-F238E27FC236}">
              <a16:creationId xmlns:a16="http://schemas.microsoft.com/office/drawing/2014/main" id="{7B0400A8-7527-4DBB-9588-1AAD32FC63E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1" name="テキスト ボックス 220">
          <a:extLst>
            <a:ext uri="{FF2B5EF4-FFF2-40B4-BE49-F238E27FC236}">
              <a16:creationId xmlns:a16="http://schemas.microsoft.com/office/drawing/2014/main" id="{E919F010-CC1C-4285-9587-0C2D850CEAF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78</xdr:row>
      <xdr:rowOff>7874</xdr:rowOff>
    </xdr:from>
    <xdr:to>
      <xdr:col>5</xdr:col>
      <xdr:colOff>409575</xdr:colOff>
      <xdr:row>78</xdr:row>
      <xdr:rowOff>109474</xdr:rowOff>
    </xdr:to>
    <xdr:sp macro="" textlink="">
      <xdr:nvSpPr>
        <xdr:cNvPr id="222" name="円/楕円 221">
          <a:extLst>
            <a:ext uri="{FF2B5EF4-FFF2-40B4-BE49-F238E27FC236}">
              <a16:creationId xmlns:a16="http://schemas.microsoft.com/office/drawing/2014/main" id="{0E7B7D5E-F38F-4624-BFBE-CE7C42A14831}"/>
            </a:ext>
          </a:extLst>
        </xdr:cNvPr>
        <xdr:cNvSpPr/>
      </xdr:nvSpPr>
      <xdr:spPr>
        <a:xfrm>
          <a:off x="3746500" y="1338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155464</xdr:rowOff>
    </xdr:from>
    <xdr:ext cx="405111" cy="259045"/>
    <xdr:sp macro="" textlink="">
      <xdr:nvSpPr>
        <xdr:cNvPr id="223" name="n_1aveValue【公営住宅】&#10;有形固定資産減価償却率">
          <a:extLst>
            <a:ext uri="{FF2B5EF4-FFF2-40B4-BE49-F238E27FC236}">
              <a16:creationId xmlns:a16="http://schemas.microsoft.com/office/drawing/2014/main" id="{D97F281F-E602-40EE-9CF2-E8B3343DDCBD}"/>
            </a:ext>
          </a:extLst>
        </xdr:cNvPr>
        <xdr:cNvSpPr txBox="1"/>
      </xdr:nvSpPr>
      <xdr:spPr>
        <a:xfrm>
          <a:off x="3582043" y="13871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oneCellAnchor>
    <xdr:from>
      <xdr:col>5</xdr:col>
      <xdr:colOff>143518</xdr:colOff>
      <xdr:row>76</xdr:row>
      <xdr:rowOff>126001</xdr:rowOff>
    </xdr:from>
    <xdr:ext cx="405111" cy="259045"/>
    <xdr:sp macro="" textlink="">
      <xdr:nvSpPr>
        <xdr:cNvPr id="224" name="n_1mainValue【公営住宅】&#10;有形固定資産減価償却率">
          <a:extLst>
            <a:ext uri="{FF2B5EF4-FFF2-40B4-BE49-F238E27FC236}">
              <a16:creationId xmlns:a16="http://schemas.microsoft.com/office/drawing/2014/main" id="{1BBC258D-F450-4D13-BF36-05EB65740A66}"/>
            </a:ext>
          </a:extLst>
        </xdr:cNvPr>
        <xdr:cNvSpPr txBox="1"/>
      </xdr:nvSpPr>
      <xdr:spPr>
        <a:xfrm>
          <a:off x="3582043" y="13156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5" name="正方形/長方形 224">
          <a:extLst>
            <a:ext uri="{FF2B5EF4-FFF2-40B4-BE49-F238E27FC236}">
              <a16:creationId xmlns:a16="http://schemas.microsoft.com/office/drawing/2014/main" id="{54FA7208-5907-47FA-89EF-7B364BD3F99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6" name="正方形/長方形 225">
          <a:extLst>
            <a:ext uri="{FF2B5EF4-FFF2-40B4-BE49-F238E27FC236}">
              <a16:creationId xmlns:a16="http://schemas.microsoft.com/office/drawing/2014/main" id="{142458B8-3341-495A-8A64-2A2D0505A09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7" name="正方形/長方形 226">
          <a:extLst>
            <a:ext uri="{FF2B5EF4-FFF2-40B4-BE49-F238E27FC236}">
              <a16:creationId xmlns:a16="http://schemas.microsoft.com/office/drawing/2014/main" id="{DF74B375-FD77-45A4-B0C1-DD9A0152BA1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8" name="正方形/長方形 227">
          <a:extLst>
            <a:ext uri="{FF2B5EF4-FFF2-40B4-BE49-F238E27FC236}">
              <a16:creationId xmlns:a16="http://schemas.microsoft.com/office/drawing/2014/main" id="{048D4F5B-EE9B-4E46-B08C-92F41B49113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9" name="正方形/長方形 228">
          <a:extLst>
            <a:ext uri="{FF2B5EF4-FFF2-40B4-BE49-F238E27FC236}">
              <a16:creationId xmlns:a16="http://schemas.microsoft.com/office/drawing/2014/main" id="{35B35586-0E4B-4DD4-875F-E29C8C9DE88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0" name="正方形/長方形 229">
          <a:extLst>
            <a:ext uri="{FF2B5EF4-FFF2-40B4-BE49-F238E27FC236}">
              <a16:creationId xmlns:a16="http://schemas.microsoft.com/office/drawing/2014/main" id="{12260205-4C7B-427F-8F18-B07204E3B9B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1" name="正方形/長方形 230">
          <a:extLst>
            <a:ext uri="{FF2B5EF4-FFF2-40B4-BE49-F238E27FC236}">
              <a16:creationId xmlns:a16="http://schemas.microsoft.com/office/drawing/2014/main" id="{1F1EFEF0-5C72-41D5-BF43-D0A40EAA58F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0.610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2" name="正方形/長方形 231">
          <a:extLst>
            <a:ext uri="{FF2B5EF4-FFF2-40B4-BE49-F238E27FC236}">
              <a16:creationId xmlns:a16="http://schemas.microsoft.com/office/drawing/2014/main" id="{57CE84AF-FC55-430E-8796-5ACE716F6F1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3" name="テキスト ボックス 232">
          <a:extLst>
            <a:ext uri="{FF2B5EF4-FFF2-40B4-BE49-F238E27FC236}">
              <a16:creationId xmlns:a16="http://schemas.microsoft.com/office/drawing/2014/main" id="{C6D2CC25-C539-4698-A092-1CD91BAE8FE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4" name="直線コネクタ 233">
          <a:extLst>
            <a:ext uri="{FF2B5EF4-FFF2-40B4-BE49-F238E27FC236}">
              <a16:creationId xmlns:a16="http://schemas.microsoft.com/office/drawing/2014/main" id="{26AF2713-DF69-410B-B536-9CE0DC11D9C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35" name="直線コネクタ 234">
          <a:extLst>
            <a:ext uri="{FF2B5EF4-FFF2-40B4-BE49-F238E27FC236}">
              <a16:creationId xmlns:a16="http://schemas.microsoft.com/office/drawing/2014/main" id="{CF4D7ABD-7CEB-44B1-8D1E-1426D972C591}"/>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36" name="テキスト ボックス 235">
          <a:extLst>
            <a:ext uri="{FF2B5EF4-FFF2-40B4-BE49-F238E27FC236}">
              <a16:creationId xmlns:a16="http://schemas.microsoft.com/office/drawing/2014/main" id="{3539E684-26A0-47FD-B023-B9ADB7F24581}"/>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37" name="直線コネクタ 236">
          <a:extLst>
            <a:ext uri="{FF2B5EF4-FFF2-40B4-BE49-F238E27FC236}">
              <a16:creationId xmlns:a16="http://schemas.microsoft.com/office/drawing/2014/main" id="{7D9753A9-D73B-45AB-8627-A9748CBA3709}"/>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38" name="テキスト ボックス 237">
          <a:extLst>
            <a:ext uri="{FF2B5EF4-FFF2-40B4-BE49-F238E27FC236}">
              <a16:creationId xmlns:a16="http://schemas.microsoft.com/office/drawing/2014/main" id="{E5AC26A4-643B-46EF-A688-D9905D69B6CF}"/>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39" name="直線コネクタ 238">
          <a:extLst>
            <a:ext uri="{FF2B5EF4-FFF2-40B4-BE49-F238E27FC236}">
              <a16:creationId xmlns:a16="http://schemas.microsoft.com/office/drawing/2014/main" id="{5E52C9C1-DF7D-4E0E-B3C1-304A5F1B97BB}"/>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0" name="テキスト ボックス 239">
          <a:extLst>
            <a:ext uri="{FF2B5EF4-FFF2-40B4-BE49-F238E27FC236}">
              <a16:creationId xmlns:a16="http://schemas.microsoft.com/office/drawing/2014/main" id="{20B2A743-67C4-4B23-9098-58857B735813}"/>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1" name="直線コネクタ 240">
          <a:extLst>
            <a:ext uri="{FF2B5EF4-FFF2-40B4-BE49-F238E27FC236}">
              <a16:creationId xmlns:a16="http://schemas.microsoft.com/office/drawing/2014/main" id="{9A935747-DE10-4EB1-B501-D13E5E6FBDE1}"/>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42" name="テキスト ボックス 241">
          <a:extLst>
            <a:ext uri="{FF2B5EF4-FFF2-40B4-BE49-F238E27FC236}">
              <a16:creationId xmlns:a16="http://schemas.microsoft.com/office/drawing/2014/main" id="{0C62176E-0D3B-4808-BD35-387C8C34917D}"/>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43" name="直線コネクタ 242">
          <a:extLst>
            <a:ext uri="{FF2B5EF4-FFF2-40B4-BE49-F238E27FC236}">
              <a16:creationId xmlns:a16="http://schemas.microsoft.com/office/drawing/2014/main" id="{E9944443-7A32-4BD5-8F33-E280F550B97D}"/>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78</xdr:row>
      <xdr:rowOff>91820</xdr:rowOff>
    </xdr:from>
    <xdr:ext cx="531299" cy="259045"/>
    <xdr:sp macro="" textlink="">
      <xdr:nvSpPr>
        <xdr:cNvPr id="244" name="テキスト ボックス 243">
          <a:extLst>
            <a:ext uri="{FF2B5EF4-FFF2-40B4-BE49-F238E27FC236}">
              <a16:creationId xmlns:a16="http://schemas.microsoft.com/office/drawing/2014/main" id="{18615DB9-5CFD-4E05-8919-B2E9DE60D44D}"/>
            </a:ext>
          </a:extLst>
        </xdr:cNvPr>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45" name="直線コネクタ 244">
          <a:extLst>
            <a:ext uri="{FF2B5EF4-FFF2-40B4-BE49-F238E27FC236}">
              <a16:creationId xmlns:a16="http://schemas.microsoft.com/office/drawing/2014/main" id="{3012C080-494F-4F0B-BF26-C7D8A4D996CA}"/>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108148</xdr:rowOff>
    </xdr:from>
    <xdr:ext cx="531299" cy="259045"/>
    <xdr:sp macro="" textlink="">
      <xdr:nvSpPr>
        <xdr:cNvPr id="246" name="テキスト ボックス 245">
          <a:extLst>
            <a:ext uri="{FF2B5EF4-FFF2-40B4-BE49-F238E27FC236}">
              <a16:creationId xmlns:a16="http://schemas.microsoft.com/office/drawing/2014/main" id="{9F7F9E63-1687-4885-8AAB-FD2F3B4EE92A}"/>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7" name="直線コネクタ 246">
          <a:extLst>
            <a:ext uri="{FF2B5EF4-FFF2-40B4-BE49-F238E27FC236}">
              <a16:creationId xmlns:a16="http://schemas.microsoft.com/office/drawing/2014/main" id="{332B072A-90DD-444F-83FF-658EE84B283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124477</xdr:rowOff>
    </xdr:from>
    <xdr:ext cx="531299" cy="259045"/>
    <xdr:sp macro="" textlink="">
      <xdr:nvSpPr>
        <xdr:cNvPr id="248" name="テキスト ボックス 247">
          <a:extLst>
            <a:ext uri="{FF2B5EF4-FFF2-40B4-BE49-F238E27FC236}">
              <a16:creationId xmlns:a16="http://schemas.microsoft.com/office/drawing/2014/main" id="{6A763874-EFDB-4964-B02C-9D44630E1528}"/>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9" name="【公営住宅】&#10;一人当たり面積グラフ枠">
          <a:extLst>
            <a:ext uri="{FF2B5EF4-FFF2-40B4-BE49-F238E27FC236}">
              <a16:creationId xmlns:a16="http://schemas.microsoft.com/office/drawing/2014/main" id="{BD3CACB2-FE61-415B-BFA1-F6A28E03785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127036</xdr:rowOff>
    </xdr:from>
    <xdr:to>
      <xdr:col>15</xdr:col>
      <xdr:colOff>180340</xdr:colOff>
      <xdr:row>84</xdr:row>
      <xdr:rowOff>137378</xdr:rowOff>
    </xdr:to>
    <xdr:cxnSp macro="">
      <xdr:nvCxnSpPr>
        <xdr:cNvPr id="250" name="直線コネクタ 249">
          <a:extLst>
            <a:ext uri="{FF2B5EF4-FFF2-40B4-BE49-F238E27FC236}">
              <a16:creationId xmlns:a16="http://schemas.microsoft.com/office/drawing/2014/main" id="{A042C770-8866-4A05-8CA3-19B64A4D1378}"/>
            </a:ext>
          </a:extLst>
        </xdr:cNvPr>
        <xdr:cNvCxnSpPr/>
      </xdr:nvCxnSpPr>
      <xdr:spPr>
        <a:xfrm flipV="1">
          <a:off x="10476865" y="13500136"/>
          <a:ext cx="0" cy="1039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141205</xdr:rowOff>
    </xdr:from>
    <xdr:ext cx="469744" cy="259045"/>
    <xdr:sp macro="" textlink="">
      <xdr:nvSpPr>
        <xdr:cNvPr id="251" name="【公営住宅】&#10;一人当たり面積最小値テキスト">
          <a:extLst>
            <a:ext uri="{FF2B5EF4-FFF2-40B4-BE49-F238E27FC236}">
              <a16:creationId xmlns:a16="http://schemas.microsoft.com/office/drawing/2014/main" id="{910269A3-606B-4A54-81E7-7701D6AE9A56}"/>
            </a:ext>
          </a:extLst>
        </xdr:cNvPr>
        <xdr:cNvSpPr txBox="1"/>
      </xdr:nvSpPr>
      <xdr:spPr>
        <a:xfrm>
          <a:off x="10566400" y="1454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3.438</a:t>
          </a:r>
          <a:endParaRPr kumimoji="1" lang="ja-JP" altLang="en-US" sz="1000" b="1">
            <a:latin typeface="ＭＳ Ｐゴシック"/>
          </a:endParaRPr>
        </a:p>
      </xdr:txBody>
    </xdr:sp>
    <xdr:clientData/>
  </xdr:oneCellAnchor>
  <xdr:twoCellAnchor>
    <xdr:from>
      <xdr:col>15</xdr:col>
      <xdr:colOff>92075</xdr:colOff>
      <xdr:row>84</xdr:row>
      <xdr:rowOff>137378</xdr:rowOff>
    </xdr:from>
    <xdr:to>
      <xdr:col>15</xdr:col>
      <xdr:colOff>269875</xdr:colOff>
      <xdr:row>84</xdr:row>
      <xdr:rowOff>137378</xdr:rowOff>
    </xdr:to>
    <xdr:cxnSp macro="">
      <xdr:nvCxnSpPr>
        <xdr:cNvPr id="252" name="直線コネクタ 251">
          <a:extLst>
            <a:ext uri="{FF2B5EF4-FFF2-40B4-BE49-F238E27FC236}">
              <a16:creationId xmlns:a16="http://schemas.microsoft.com/office/drawing/2014/main" id="{7D900708-D42B-4E22-87DF-1D2576C30BDA}"/>
            </a:ext>
          </a:extLst>
        </xdr:cNvPr>
        <xdr:cNvCxnSpPr/>
      </xdr:nvCxnSpPr>
      <xdr:spPr>
        <a:xfrm>
          <a:off x="10388600" y="14539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73713</xdr:rowOff>
    </xdr:from>
    <xdr:ext cx="534377" cy="259045"/>
    <xdr:sp macro="" textlink="">
      <xdr:nvSpPr>
        <xdr:cNvPr id="253" name="【公営住宅】&#10;一人当たり面積最大値テキスト">
          <a:extLst>
            <a:ext uri="{FF2B5EF4-FFF2-40B4-BE49-F238E27FC236}">
              <a16:creationId xmlns:a16="http://schemas.microsoft.com/office/drawing/2014/main" id="{2BC9CC94-C0FC-43ED-915F-1EEC0FF3B075}"/>
            </a:ext>
          </a:extLst>
        </xdr:cNvPr>
        <xdr:cNvSpPr txBox="1"/>
      </xdr:nvSpPr>
      <xdr:spPr>
        <a:xfrm>
          <a:off x="10566400" y="1327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12.983</a:t>
          </a:r>
          <a:endParaRPr kumimoji="1" lang="ja-JP" altLang="en-US" sz="1000" b="1">
            <a:latin typeface="ＭＳ Ｐゴシック"/>
          </a:endParaRPr>
        </a:p>
      </xdr:txBody>
    </xdr:sp>
    <xdr:clientData/>
  </xdr:oneCellAnchor>
  <xdr:twoCellAnchor>
    <xdr:from>
      <xdr:col>15</xdr:col>
      <xdr:colOff>92075</xdr:colOff>
      <xdr:row>78</xdr:row>
      <xdr:rowOff>127036</xdr:rowOff>
    </xdr:from>
    <xdr:to>
      <xdr:col>15</xdr:col>
      <xdr:colOff>269875</xdr:colOff>
      <xdr:row>78</xdr:row>
      <xdr:rowOff>127036</xdr:rowOff>
    </xdr:to>
    <xdr:cxnSp macro="">
      <xdr:nvCxnSpPr>
        <xdr:cNvPr id="254" name="直線コネクタ 253">
          <a:extLst>
            <a:ext uri="{FF2B5EF4-FFF2-40B4-BE49-F238E27FC236}">
              <a16:creationId xmlns:a16="http://schemas.microsoft.com/office/drawing/2014/main" id="{881B43E8-5872-48E2-A171-2F87C5854BEB}"/>
            </a:ext>
          </a:extLst>
        </xdr:cNvPr>
        <xdr:cNvCxnSpPr/>
      </xdr:nvCxnSpPr>
      <xdr:spPr>
        <a:xfrm>
          <a:off x="10388600" y="1350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146212</xdr:rowOff>
    </xdr:from>
    <xdr:ext cx="469744" cy="259045"/>
    <xdr:sp macro="" textlink="">
      <xdr:nvSpPr>
        <xdr:cNvPr id="255" name="【公営住宅】&#10;一人当たり面積平均値テキスト">
          <a:extLst>
            <a:ext uri="{FF2B5EF4-FFF2-40B4-BE49-F238E27FC236}">
              <a16:creationId xmlns:a16="http://schemas.microsoft.com/office/drawing/2014/main" id="{A3BFB0A1-5F6D-4CA1-95E1-A76CF4E8AB64}"/>
            </a:ext>
          </a:extLst>
        </xdr:cNvPr>
        <xdr:cNvSpPr txBox="1"/>
      </xdr:nvSpPr>
      <xdr:spPr>
        <a:xfrm>
          <a:off x="10566400" y="14205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5.842</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167785</xdr:rowOff>
    </xdr:from>
    <xdr:to>
      <xdr:col>15</xdr:col>
      <xdr:colOff>231775</xdr:colOff>
      <xdr:row>83</xdr:row>
      <xdr:rowOff>97935</xdr:rowOff>
    </xdr:to>
    <xdr:sp macro="" textlink="">
      <xdr:nvSpPr>
        <xdr:cNvPr id="256" name="フローチャート : 判断 255">
          <a:extLst>
            <a:ext uri="{FF2B5EF4-FFF2-40B4-BE49-F238E27FC236}">
              <a16:creationId xmlns:a16="http://schemas.microsoft.com/office/drawing/2014/main" id="{EF921CD2-E809-45C8-A572-E0A3D021F5ED}"/>
            </a:ext>
          </a:extLst>
        </xdr:cNvPr>
        <xdr:cNvSpPr/>
      </xdr:nvSpPr>
      <xdr:spPr>
        <a:xfrm>
          <a:off x="10426700" y="1422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22569</xdr:rowOff>
    </xdr:from>
    <xdr:to>
      <xdr:col>14</xdr:col>
      <xdr:colOff>79375</xdr:colOff>
      <xdr:row>85</xdr:row>
      <xdr:rowOff>124169</xdr:rowOff>
    </xdr:to>
    <xdr:sp macro="" textlink="">
      <xdr:nvSpPr>
        <xdr:cNvPr id="257" name="フローチャート : 判断 256">
          <a:extLst>
            <a:ext uri="{FF2B5EF4-FFF2-40B4-BE49-F238E27FC236}">
              <a16:creationId xmlns:a16="http://schemas.microsoft.com/office/drawing/2014/main" id="{3CFEDD61-034E-4C57-A6CE-1565B7EE769A}"/>
            </a:ext>
          </a:extLst>
        </xdr:cNvPr>
        <xdr:cNvSpPr/>
      </xdr:nvSpPr>
      <xdr:spPr>
        <a:xfrm>
          <a:off x="9588500" y="1459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70E44651-D60F-4C34-AE15-0861A8F80A0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55FE6DC8-D863-4EBE-A9AA-372BC79F14A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F9F2BD1C-5305-4003-8B2C-32BE50EBC80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15109D92-62A5-4FE0-B8D5-6129C1BC7A3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79A64E91-9B7E-4E19-8C68-9179CCFB418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86</xdr:row>
      <xdr:rowOff>84837</xdr:rowOff>
    </xdr:from>
    <xdr:to>
      <xdr:col>14</xdr:col>
      <xdr:colOff>79375</xdr:colOff>
      <xdr:row>87</xdr:row>
      <xdr:rowOff>14987</xdr:rowOff>
    </xdr:to>
    <xdr:sp macro="" textlink="">
      <xdr:nvSpPr>
        <xdr:cNvPr id="263" name="円/楕円 262">
          <a:extLst>
            <a:ext uri="{FF2B5EF4-FFF2-40B4-BE49-F238E27FC236}">
              <a16:creationId xmlns:a16="http://schemas.microsoft.com/office/drawing/2014/main" id="{1EAB7029-C98A-44F0-80B0-F3A3CEFB7A3D}"/>
            </a:ext>
          </a:extLst>
        </xdr:cNvPr>
        <xdr:cNvSpPr/>
      </xdr:nvSpPr>
      <xdr:spPr>
        <a:xfrm>
          <a:off x="9588500" y="1482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140696</xdr:rowOff>
    </xdr:from>
    <xdr:ext cx="469744" cy="259045"/>
    <xdr:sp macro="" textlink="">
      <xdr:nvSpPr>
        <xdr:cNvPr id="264" name="n_1aveValue【公営住宅】&#10;一人当たり面積">
          <a:extLst>
            <a:ext uri="{FF2B5EF4-FFF2-40B4-BE49-F238E27FC236}">
              <a16:creationId xmlns:a16="http://schemas.microsoft.com/office/drawing/2014/main" id="{E910E514-CE0B-4BFC-B0B8-21D627B060F4}"/>
            </a:ext>
          </a:extLst>
        </xdr:cNvPr>
        <xdr:cNvSpPr txBox="1"/>
      </xdr:nvSpPr>
      <xdr:spPr>
        <a:xfrm>
          <a:off x="9391727" y="1437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2.451</a:t>
          </a:r>
          <a:endParaRPr kumimoji="1" lang="ja-JP" altLang="en-US" sz="1000" b="1">
            <a:solidFill>
              <a:srgbClr val="000080"/>
            </a:solidFill>
            <a:latin typeface="ＭＳ Ｐゴシック"/>
          </a:endParaRPr>
        </a:p>
      </xdr:txBody>
    </xdr:sp>
    <xdr:clientData/>
  </xdr:oneCellAnchor>
  <xdr:oneCellAnchor>
    <xdr:from>
      <xdr:col>13</xdr:col>
      <xdr:colOff>466802</xdr:colOff>
      <xdr:row>87</xdr:row>
      <xdr:rowOff>6114</xdr:rowOff>
    </xdr:from>
    <xdr:ext cx="469744" cy="259045"/>
    <xdr:sp macro="" textlink="">
      <xdr:nvSpPr>
        <xdr:cNvPr id="265" name="n_1mainValue【公営住宅】&#10;一人当たり面積">
          <a:extLst>
            <a:ext uri="{FF2B5EF4-FFF2-40B4-BE49-F238E27FC236}">
              <a16:creationId xmlns:a16="http://schemas.microsoft.com/office/drawing/2014/main" id="{4FA4B202-4536-41F9-A351-74962F973AF5}"/>
            </a:ext>
          </a:extLst>
        </xdr:cNvPr>
        <xdr:cNvSpPr txBox="1"/>
      </xdr:nvSpPr>
      <xdr:spPr>
        <a:xfrm>
          <a:off x="9391727" y="1492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0.304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6" name="正方形/長方形 265">
          <a:extLst>
            <a:ext uri="{FF2B5EF4-FFF2-40B4-BE49-F238E27FC236}">
              <a16:creationId xmlns:a16="http://schemas.microsoft.com/office/drawing/2014/main" id="{B4E82700-FF6D-4BB4-8E42-6AA26B01C8D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7" name="正方形/長方形 266">
          <a:extLst>
            <a:ext uri="{FF2B5EF4-FFF2-40B4-BE49-F238E27FC236}">
              <a16:creationId xmlns:a16="http://schemas.microsoft.com/office/drawing/2014/main" id="{A8126BA1-1941-4D8E-A298-2FB36A29A3B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8" name="正方形/長方形 267">
          <a:extLst>
            <a:ext uri="{FF2B5EF4-FFF2-40B4-BE49-F238E27FC236}">
              <a16:creationId xmlns:a16="http://schemas.microsoft.com/office/drawing/2014/main" id="{49CA84BC-6696-4598-9300-1CD87B00458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9" name="正方形/長方形 268">
          <a:extLst>
            <a:ext uri="{FF2B5EF4-FFF2-40B4-BE49-F238E27FC236}">
              <a16:creationId xmlns:a16="http://schemas.microsoft.com/office/drawing/2014/main" id="{A2F1585F-A69B-4931-B3E9-E28122221B0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0" name="正方形/長方形 269">
          <a:extLst>
            <a:ext uri="{FF2B5EF4-FFF2-40B4-BE49-F238E27FC236}">
              <a16:creationId xmlns:a16="http://schemas.microsoft.com/office/drawing/2014/main" id="{037093D0-B281-46AA-B78E-39B689F02B3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1" name="正方形/長方形 270">
          <a:extLst>
            <a:ext uri="{FF2B5EF4-FFF2-40B4-BE49-F238E27FC236}">
              <a16:creationId xmlns:a16="http://schemas.microsoft.com/office/drawing/2014/main" id="{9A911CB2-9141-4659-8EA4-05EC012CF41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2" name="正方形/長方形 271">
          <a:extLst>
            <a:ext uri="{FF2B5EF4-FFF2-40B4-BE49-F238E27FC236}">
              <a16:creationId xmlns:a16="http://schemas.microsoft.com/office/drawing/2014/main" id="{4C4EB48A-5E6F-4B11-BDAD-89DEBF7BCBC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3" name="正方形/長方形 272">
          <a:extLst>
            <a:ext uri="{FF2B5EF4-FFF2-40B4-BE49-F238E27FC236}">
              <a16:creationId xmlns:a16="http://schemas.microsoft.com/office/drawing/2014/main" id="{B7B25B7F-BD58-4F3E-9DFB-EC0D2A7AFB4D}"/>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4" name="正方形/長方形 273">
          <a:extLst>
            <a:ext uri="{FF2B5EF4-FFF2-40B4-BE49-F238E27FC236}">
              <a16:creationId xmlns:a16="http://schemas.microsoft.com/office/drawing/2014/main" id="{F707694D-2808-4818-A369-CAE56ABBF4D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5" name="正方形/長方形 274">
          <a:extLst>
            <a:ext uri="{FF2B5EF4-FFF2-40B4-BE49-F238E27FC236}">
              <a16:creationId xmlns:a16="http://schemas.microsoft.com/office/drawing/2014/main" id="{2908594E-2FA7-4FAD-A0D6-61FDC6DA4C8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6" name="正方形/長方形 275">
          <a:extLst>
            <a:ext uri="{FF2B5EF4-FFF2-40B4-BE49-F238E27FC236}">
              <a16:creationId xmlns:a16="http://schemas.microsoft.com/office/drawing/2014/main" id="{B8B35022-ADCA-4E7D-ACAC-393BD8A30FC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7" name="正方形/長方形 276">
          <a:extLst>
            <a:ext uri="{FF2B5EF4-FFF2-40B4-BE49-F238E27FC236}">
              <a16:creationId xmlns:a16="http://schemas.microsoft.com/office/drawing/2014/main" id="{F7975327-9C36-4CCD-AA6C-827E4120110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8" name="正方形/長方形 277">
          <a:extLst>
            <a:ext uri="{FF2B5EF4-FFF2-40B4-BE49-F238E27FC236}">
              <a16:creationId xmlns:a16="http://schemas.microsoft.com/office/drawing/2014/main" id="{0FA4F780-4170-4761-BC7B-B006F05B182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9" name="正方形/長方形 278">
          <a:extLst>
            <a:ext uri="{FF2B5EF4-FFF2-40B4-BE49-F238E27FC236}">
              <a16:creationId xmlns:a16="http://schemas.microsoft.com/office/drawing/2014/main" id="{BDF155D5-E543-43AB-894F-E0B4C005415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0" name="正方形/長方形 279">
          <a:extLst>
            <a:ext uri="{FF2B5EF4-FFF2-40B4-BE49-F238E27FC236}">
              <a16:creationId xmlns:a16="http://schemas.microsoft.com/office/drawing/2014/main" id="{BA3E3631-5C08-424D-BDBA-CF42754DA7A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1" name="正方形/長方形 280">
          <a:extLst>
            <a:ext uri="{FF2B5EF4-FFF2-40B4-BE49-F238E27FC236}">
              <a16:creationId xmlns:a16="http://schemas.microsoft.com/office/drawing/2014/main" id="{F131470B-E301-445F-A916-20C90E873C7A}"/>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2" name="正方形/長方形 281">
          <a:extLst>
            <a:ext uri="{FF2B5EF4-FFF2-40B4-BE49-F238E27FC236}">
              <a16:creationId xmlns:a16="http://schemas.microsoft.com/office/drawing/2014/main" id="{EB786D55-E21D-4BBB-8271-F60FBBAC0D0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3" name="正方形/長方形 282">
          <a:extLst>
            <a:ext uri="{FF2B5EF4-FFF2-40B4-BE49-F238E27FC236}">
              <a16:creationId xmlns:a16="http://schemas.microsoft.com/office/drawing/2014/main" id="{63A7431F-24ED-4873-BADE-0F26EA897BF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4" name="正方形/長方形 283">
          <a:extLst>
            <a:ext uri="{FF2B5EF4-FFF2-40B4-BE49-F238E27FC236}">
              <a16:creationId xmlns:a16="http://schemas.microsoft.com/office/drawing/2014/main" id="{73496AB2-72B7-42C6-8E21-9B670585B42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5" name="正方形/長方形 284">
          <a:extLst>
            <a:ext uri="{FF2B5EF4-FFF2-40B4-BE49-F238E27FC236}">
              <a16:creationId xmlns:a16="http://schemas.microsoft.com/office/drawing/2014/main" id="{352490BD-A6BA-494B-B012-0203B62FEC8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6" name="正方形/長方形 285">
          <a:extLst>
            <a:ext uri="{FF2B5EF4-FFF2-40B4-BE49-F238E27FC236}">
              <a16:creationId xmlns:a16="http://schemas.microsoft.com/office/drawing/2014/main" id="{D95A49FD-EC56-4407-BD06-862D07271DA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7" name="正方形/長方形 286">
          <a:extLst>
            <a:ext uri="{FF2B5EF4-FFF2-40B4-BE49-F238E27FC236}">
              <a16:creationId xmlns:a16="http://schemas.microsoft.com/office/drawing/2014/main" id="{42E43BA3-2EA2-45AF-8A9D-2B71F235147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8" name="正方形/長方形 287">
          <a:extLst>
            <a:ext uri="{FF2B5EF4-FFF2-40B4-BE49-F238E27FC236}">
              <a16:creationId xmlns:a16="http://schemas.microsoft.com/office/drawing/2014/main" id="{3208FC21-46EB-4610-8D52-CFA746D1FA3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9" name="正方形/長方形 288">
          <a:extLst>
            <a:ext uri="{FF2B5EF4-FFF2-40B4-BE49-F238E27FC236}">
              <a16:creationId xmlns:a16="http://schemas.microsoft.com/office/drawing/2014/main" id="{EABA86B3-BCAA-4CA4-AA0F-E5872EECA56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0" name="テキスト ボックス 289">
          <a:extLst>
            <a:ext uri="{FF2B5EF4-FFF2-40B4-BE49-F238E27FC236}">
              <a16:creationId xmlns:a16="http://schemas.microsoft.com/office/drawing/2014/main" id="{BA99FAD3-2F1E-4F72-BE01-707A411F94B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1" name="直線コネクタ 290">
          <a:extLst>
            <a:ext uri="{FF2B5EF4-FFF2-40B4-BE49-F238E27FC236}">
              <a16:creationId xmlns:a16="http://schemas.microsoft.com/office/drawing/2014/main" id="{008BFBC0-F6F3-49C2-8B18-E079EE318AC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292" name="直線コネクタ 291">
          <a:extLst>
            <a:ext uri="{FF2B5EF4-FFF2-40B4-BE49-F238E27FC236}">
              <a16:creationId xmlns:a16="http://schemas.microsoft.com/office/drawing/2014/main" id="{BD1CFF18-BE97-48A4-983B-C6F7DD92AB16}"/>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293" name="テキスト ボックス 292">
          <a:extLst>
            <a:ext uri="{FF2B5EF4-FFF2-40B4-BE49-F238E27FC236}">
              <a16:creationId xmlns:a16="http://schemas.microsoft.com/office/drawing/2014/main" id="{FBE70562-6FA8-4282-B964-4F090AED7AA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94" name="直線コネクタ 293">
          <a:extLst>
            <a:ext uri="{FF2B5EF4-FFF2-40B4-BE49-F238E27FC236}">
              <a16:creationId xmlns:a16="http://schemas.microsoft.com/office/drawing/2014/main" id="{30CD41B0-7D0E-4375-9A58-54E281370CD7}"/>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95" name="テキスト ボックス 294">
          <a:extLst>
            <a:ext uri="{FF2B5EF4-FFF2-40B4-BE49-F238E27FC236}">
              <a16:creationId xmlns:a16="http://schemas.microsoft.com/office/drawing/2014/main" id="{8B30BBB5-1985-44EE-8C23-F954C1C73FFF}"/>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96" name="直線コネクタ 295">
          <a:extLst>
            <a:ext uri="{FF2B5EF4-FFF2-40B4-BE49-F238E27FC236}">
              <a16:creationId xmlns:a16="http://schemas.microsoft.com/office/drawing/2014/main" id="{1837500D-BBEE-4436-B8B1-C598042B9B5F}"/>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297" name="テキスト ボックス 296">
          <a:extLst>
            <a:ext uri="{FF2B5EF4-FFF2-40B4-BE49-F238E27FC236}">
              <a16:creationId xmlns:a16="http://schemas.microsoft.com/office/drawing/2014/main" id="{3BE8D8D1-F781-4525-B1C1-B6730C5FC9E1}"/>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298" name="直線コネクタ 297">
          <a:extLst>
            <a:ext uri="{FF2B5EF4-FFF2-40B4-BE49-F238E27FC236}">
              <a16:creationId xmlns:a16="http://schemas.microsoft.com/office/drawing/2014/main" id="{BC09731B-B73A-4531-9AFE-D3303E7D303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299" name="テキスト ボックス 298">
          <a:extLst>
            <a:ext uri="{FF2B5EF4-FFF2-40B4-BE49-F238E27FC236}">
              <a16:creationId xmlns:a16="http://schemas.microsoft.com/office/drawing/2014/main" id="{C5950D75-B874-4079-A452-EE8B42F73088}"/>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00" name="直線コネクタ 299">
          <a:extLst>
            <a:ext uri="{FF2B5EF4-FFF2-40B4-BE49-F238E27FC236}">
              <a16:creationId xmlns:a16="http://schemas.microsoft.com/office/drawing/2014/main" id="{5C29F586-C16C-46BE-8178-E3E9045C87B5}"/>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01" name="テキスト ボックス 300">
          <a:extLst>
            <a:ext uri="{FF2B5EF4-FFF2-40B4-BE49-F238E27FC236}">
              <a16:creationId xmlns:a16="http://schemas.microsoft.com/office/drawing/2014/main" id="{2FE9C2E0-BFEA-4247-866C-23FF4CA9F57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02" name="直線コネクタ 301">
          <a:extLst>
            <a:ext uri="{FF2B5EF4-FFF2-40B4-BE49-F238E27FC236}">
              <a16:creationId xmlns:a16="http://schemas.microsoft.com/office/drawing/2014/main" id="{2879AD99-BDEF-4F2E-8082-2BC8168BAAF9}"/>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03" name="テキスト ボックス 302">
          <a:extLst>
            <a:ext uri="{FF2B5EF4-FFF2-40B4-BE49-F238E27FC236}">
              <a16:creationId xmlns:a16="http://schemas.microsoft.com/office/drawing/2014/main" id="{D9BB09AB-A58A-4DB4-8DEE-999E5921F5DB}"/>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4" name="直線コネクタ 303">
          <a:extLst>
            <a:ext uri="{FF2B5EF4-FFF2-40B4-BE49-F238E27FC236}">
              <a16:creationId xmlns:a16="http://schemas.microsoft.com/office/drawing/2014/main" id="{93B149E9-3593-4E9D-9FAF-5A4A575FF09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5" name="テキスト ボックス 304">
          <a:extLst>
            <a:ext uri="{FF2B5EF4-FFF2-40B4-BE49-F238E27FC236}">
              <a16:creationId xmlns:a16="http://schemas.microsoft.com/office/drawing/2014/main" id="{35A04B1A-9DBE-4C10-81E9-57C85465838A}"/>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6" name="【認定こども園・幼稚園・保育所】&#10;有形固定資産減価償却率グラフ枠">
          <a:extLst>
            <a:ext uri="{FF2B5EF4-FFF2-40B4-BE49-F238E27FC236}">
              <a16:creationId xmlns:a16="http://schemas.microsoft.com/office/drawing/2014/main" id="{6916B08A-609E-414C-9C5D-88915D222AC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133350</xdr:rowOff>
    </xdr:from>
    <xdr:to>
      <xdr:col>23</xdr:col>
      <xdr:colOff>516889</xdr:colOff>
      <xdr:row>41</xdr:row>
      <xdr:rowOff>68035</xdr:rowOff>
    </xdr:to>
    <xdr:cxnSp macro="">
      <xdr:nvCxnSpPr>
        <xdr:cNvPr id="307" name="直線コネクタ 306">
          <a:extLst>
            <a:ext uri="{FF2B5EF4-FFF2-40B4-BE49-F238E27FC236}">
              <a16:creationId xmlns:a16="http://schemas.microsoft.com/office/drawing/2014/main" id="{31F6475D-636A-4719-91D6-080FFD1D7C7E}"/>
            </a:ext>
          </a:extLst>
        </xdr:cNvPr>
        <xdr:cNvCxnSpPr/>
      </xdr:nvCxnSpPr>
      <xdr:spPr>
        <a:xfrm flipV="1">
          <a:off x="16318864" y="5791200"/>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71862</xdr:rowOff>
    </xdr:from>
    <xdr:ext cx="405111" cy="259045"/>
    <xdr:sp macro="" textlink="">
      <xdr:nvSpPr>
        <xdr:cNvPr id="308" name="【認定こども園・幼稚園・保育所】&#10;有形固定資産減価償却率最小値テキスト">
          <a:extLst>
            <a:ext uri="{FF2B5EF4-FFF2-40B4-BE49-F238E27FC236}">
              <a16:creationId xmlns:a16="http://schemas.microsoft.com/office/drawing/2014/main" id="{1C40FAA3-9629-4B33-B113-6D4BAC78B594}"/>
            </a:ext>
          </a:extLst>
        </xdr:cNvPr>
        <xdr:cNvSpPr txBox="1"/>
      </xdr:nvSpPr>
      <xdr:spPr>
        <a:xfrm>
          <a:off x="16408400" y="710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23</xdr:col>
      <xdr:colOff>428625</xdr:colOff>
      <xdr:row>41</xdr:row>
      <xdr:rowOff>68035</xdr:rowOff>
    </xdr:from>
    <xdr:to>
      <xdr:col>23</xdr:col>
      <xdr:colOff>606425</xdr:colOff>
      <xdr:row>41</xdr:row>
      <xdr:rowOff>68035</xdr:rowOff>
    </xdr:to>
    <xdr:cxnSp macro="">
      <xdr:nvCxnSpPr>
        <xdr:cNvPr id="309" name="直線コネクタ 308">
          <a:extLst>
            <a:ext uri="{FF2B5EF4-FFF2-40B4-BE49-F238E27FC236}">
              <a16:creationId xmlns:a16="http://schemas.microsoft.com/office/drawing/2014/main" id="{2A155D68-80BD-4E11-8AED-FDECAE6042F4}"/>
            </a:ext>
          </a:extLst>
        </xdr:cNvPr>
        <xdr:cNvCxnSpPr/>
      </xdr:nvCxnSpPr>
      <xdr:spPr>
        <a:xfrm>
          <a:off x="16230600" y="709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80027</xdr:rowOff>
    </xdr:from>
    <xdr:ext cx="405111" cy="259045"/>
    <xdr:sp macro="" textlink="">
      <xdr:nvSpPr>
        <xdr:cNvPr id="310" name="【認定こども園・幼稚園・保育所】&#10;有形固定資産減価償却率最大値テキスト">
          <a:extLst>
            <a:ext uri="{FF2B5EF4-FFF2-40B4-BE49-F238E27FC236}">
              <a16:creationId xmlns:a16="http://schemas.microsoft.com/office/drawing/2014/main" id="{E7051854-10E3-4D83-9454-548584AB93FA}"/>
            </a:ext>
          </a:extLst>
        </xdr:cNvPr>
        <xdr:cNvSpPr txBox="1"/>
      </xdr:nvSpPr>
      <xdr:spPr>
        <a:xfrm>
          <a:off x="16408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23</xdr:col>
      <xdr:colOff>428625</xdr:colOff>
      <xdr:row>33</xdr:row>
      <xdr:rowOff>133350</xdr:rowOff>
    </xdr:from>
    <xdr:to>
      <xdr:col>23</xdr:col>
      <xdr:colOff>606425</xdr:colOff>
      <xdr:row>33</xdr:row>
      <xdr:rowOff>133350</xdr:rowOff>
    </xdr:to>
    <xdr:cxnSp macro="">
      <xdr:nvCxnSpPr>
        <xdr:cNvPr id="311" name="直線コネクタ 310">
          <a:extLst>
            <a:ext uri="{FF2B5EF4-FFF2-40B4-BE49-F238E27FC236}">
              <a16:creationId xmlns:a16="http://schemas.microsoft.com/office/drawing/2014/main" id="{A61565B0-DA2B-4957-B487-97D65E55C03C}"/>
            </a:ext>
          </a:extLst>
        </xdr:cNvPr>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118127</xdr:rowOff>
    </xdr:from>
    <xdr:ext cx="405111" cy="259045"/>
    <xdr:sp macro="" textlink="">
      <xdr:nvSpPr>
        <xdr:cNvPr id="312" name="【認定こども園・幼稚園・保育所】&#10;有形固定資産減価償却率平均値テキスト">
          <a:extLst>
            <a:ext uri="{FF2B5EF4-FFF2-40B4-BE49-F238E27FC236}">
              <a16:creationId xmlns:a16="http://schemas.microsoft.com/office/drawing/2014/main" id="{CE441709-8B0E-4B63-8DD8-F1CF37B4A004}"/>
            </a:ext>
          </a:extLst>
        </xdr:cNvPr>
        <xdr:cNvSpPr txBox="1"/>
      </xdr:nvSpPr>
      <xdr:spPr>
        <a:xfrm>
          <a:off x="16408400" y="646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139700</xdr:rowOff>
    </xdr:from>
    <xdr:to>
      <xdr:col>23</xdr:col>
      <xdr:colOff>568325</xdr:colOff>
      <xdr:row>38</xdr:row>
      <xdr:rowOff>69850</xdr:rowOff>
    </xdr:to>
    <xdr:sp macro="" textlink="">
      <xdr:nvSpPr>
        <xdr:cNvPr id="313" name="フローチャート : 判断 312">
          <a:extLst>
            <a:ext uri="{FF2B5EF4-FFF2-40B4-BE49-F238E27FC236}">
              <a16:creationId xmlns:a16="http://schemas.microsoft.com/office/drawing/2014/main" id="{D2B86438-219E-4EBA-B5F3-DA125BBC2174}"/>
            </a:ext>
          </a:extLst>
        </xdr:cNvPr>
        <xdr:cNvSpPr/>
      </xdr:nvSpPr>
      <xdr:spPr>
        <a:xfrm>
          <a:off x="16268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15603</xdr:rowOff>
    </xdr:from>
    <xdr:to>
      <xdr:col>22</xdr:col>
      <xdr:colOff>415925</xdr:colOff>
      <xdr:row>37</xdr:row>
      <xdr:rowOff>117203</xdr:rowOff>
    </xdr:to>
    <xdr:sp macro="" textlink="">
      <xdr:nvSpPr>
        <xdr:cNvPr id="314" name="フローチャート : 判断 313">
          <a:extLst>
            <a:ext uri="{FF2B5EF4-FFF2-40B4-BE49-F238E27FC236}">
              <a16:creationId xmlns:a16="http://schemas.microsoft.com/office/drawing/2014/main" id="{5FD21E8D-4DAE-4C1E-AE40-325BE4EDD503}"/>
            </a:ext>
          </a:extLst>
        </xdr:cNvPr>
        <xdr:cNvSpPr/>
      </xdr:nvSpPr>
      <xdr:spPr>
        <a:xfrm>
          <a:off x="15430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5" name="テキスト ボックス 314">
          <a:extLst>
            <a:ext uri="{FF2B5EF4-FFF2-40B4-BE49-F238E27FC236}">
              <a16:creationId xmlns:a16="http://schemas.microsoft.com/office/drawing/2014/main" id="{54349692-0648-4ECF-9161-1FBADE4CACF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6" name="テキスト ボックス 315">
          <a:extLst>
            <a:ext uri="{FF2B5EF4-FFF2-40B4-BE49-F238E27FC236}">
              <a16:creationId xmlns:a16="http://schemas.microsoft.com/office/drawing/2014/main" id="{BDB1FB0A-314C-4C7F-94D9-9635302E7C2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7" name="テキスト ボックス 316">
          <a:extLst>
            <a:ext uri="{FF2B5EF4-FFF2-40B4-BE49-F238E27FC236}">
              <a16:creationId xmlns:a16="http://schemas.microsoft.com/office/drawing/2014/main" id="{E6904382-7EBC-4065-8A8C-0585EDEE1B0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8" name="テキスト ボックス 317">
          <a:extLst>
            <a:ext uri="{FF2B5EF4-FFF2-40B4-BE49-F238E27FC236}">
              <a16:creationId xmlns:a16="http://schemas.microsoft.com/office/drawing/2014/main" id="{D546424F-96AC-45C2-B599-3489053C361F}"/>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9" name="テキスト ボックス 318">
          <a:extLst>
            <a:ext uri="{FF2B5EF4-FFF2-40B4-BE49-F238E27FC236}">
              <a16:creationId xmlns:a16="http://schemas.microsoft.com/office/drawing/2014/main" id="{31D4723C-C14F-46EB-949D-79B7F71817C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37</xdr:row>
      <xdr:rowOff>5806</xdr:rowOff>
    </xdr:from>
    <xdr:to>
      <xdr:col>22</xdr:col>
      <xdr:colOff>415925</xdr:colOff>
      <xdr:row>37</xdr:row>
      <xdr:rowOff>107406</xdr:rowOff>
    </xdr:to>
    <xdr:sp macro="" textlink="">
      <xdr:nvSpPr>
        <xdr:cNvPr id="320" name="円/楕円 319">
          <a:extLst>
            <a:ext uri="{FF2B5EF4-FFF2-40B4-BE49-F238E27FC236}">
              <a16:creationId xmlns:a16="http://schemas.microsoft.com/office/drawing/2014/main" id="{7E1148AF-753E-428F-B7C1-287E08268E89}"/>
            </a:ext>
          </a:extLst>
        </xdr:cNvPr>
        <xdr:cNvSpPr/>
      </xdr:nvSpPr>
      <xdr:spPr>
        <a:xfrm>
          <a:off x="15430500" y="634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108330</xdr:rowOff>
    </xdr:from>
    <xdr:ext cx="405111" cy="259045"/>
    <xdr:sp macro="" textlink="">
      <xdr:nvSpPr>
        <xdr:cNvPr id="321" name="n_1aveValue【認定こども園・幼稚園・保育所】&#10;有形固定資産減価償却率">
          <a:extLst>
            <a:ext uri="{FF2B5EF4-FFF2-40B4-BE49-F238E27FC236}">
              <a16:creationId xmlns:a16="http://schemas.microsoft.com/office/drawing/2014/main" id="{D1EE9FE6-F367-441C-8ED0-53B630300B6C}"/>
            </a:ext>
          </a:extLst>
        </xdr:cNvPr>
        <xdr:cNvSpPr txBox="1"/>
      </xdr:nvSpPr>
      <xdr:spPr>
        <a:xfrm>
          <a:off x="15266043"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oneCellAnchor>
    <xdr:from>
      <xdr:col>22</xdr:col>
      <xdr:colOff>149868</xdr:colOff>
      <xdr:row>35</xdr:row>
      <xdr:rowOff>123933</xdr:rowOff>
    </xdr:from>
    <xdr:ext cx="405111" cy="259045"/>
    <xdr:sp macro="" textlink="">
      <xdr:nvSpPr>
        <xdr:cNvPr id="322" name="n_1mainValue【認定こども園・幼稚園・保育所】&#10;有形固定資産減価償却率">
          <a:extLst>
            <a:ext uri="{FF2B5EF4-FFF2-40B4-BE49-F238E27FC236}">
              <a16:creationId xmlns:a16="http://schemas.microsoft.com/office/drawing/2014/main" id="{65C21617-587A-4F21-A730-4BBEF59E5627}"/>
            </a:ext>
          </a:extLst>
        </xdr:cNvPr>
        <xdr:cNvSpPr txBox="1"/>
      </xdr:nvSpPr>
      <xdr:spPr>
        <a:xfrm>
          <a:off x="15266043" y="612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3" name="正方形/長方形 322">
          <a:extLst>
            <a:ext uri="{FF2B5EF4-FFF2-40B4-BE49-F238E27FC236}">
              <a16:creationId xmlns:a16="http://schemas.microsoft.com/office/drawing/2014/main" id="{00C4048B-8925-4A65-865D-BF9D712D32F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4" name="正方形/長方形 323">
          <a:extLst>
            <a:ext uri="{FF2B5EF4-FFF2-40B4-BE49-F238E27FC236}">
              <a16:creationId xmlns:a16="http://schemas.microsoft.com/office/drawing/2014/main" id="{0F416C15-4877-4719-A9CC-84ABCE3D1F1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5" name="正方形/長方形 324">
          <a:extLst>
            <a:ext uri="{FF2B5EF4-FFF2-40B4-BE49-F238E27FC236}">
              <a16:creationId xmlns:a16="http://schemas.microsoft.com/office/drawing/2014/main" id="{E9F85F6F-D5DE-4048-A650-F4B8A02F5AC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6" name="正方形/長方形 325">
          <a:extLst>
            <a:ext uri="{FF2B5EF4-FFF2-40B4-BE49-F238E27FC236}">
              <a16:creationId xmlns:a16="http://schemas.microsoft.com/office/drawing/2014/main" id="{622CDC78-0D50-4EEB-B569-120C0AAB03D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7" name="正方形/長方形 326">
          <a:extLst>
            <a:ext uri="{FF2B5EF4-FFF2-40B4-BE49-F238E27FC236}">
              <a16:creationId xmlns:a16="http://schemas.microsoft.com/office/drawing/2014/main" id="{9F636E84-B1EE-451E-8341-5FBFE197FFA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8" name="正方形/長方形 327">
          <a:extLst>
            <a:ext uri="{FF2B5EF4-FFF2-40B4-BE49-F238E27FC236}">
              <a16:creationId xmlns:a16="http://schemas.microsoft.com/office/drawing/2014/main" id="{C7BC369C-F1FE-4492-ABFF-71C87407B35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9" name="正方形/長方形 328">
          <a:extLst>
            <a:ext uri="{FF2B5EF4-FFF2-40B4-BE49-F238E27FC236}">
              <a16:creationId xmlns:a16="http://schemas.microsoft.com/office/drawing/2014/main" id="{224CAB2A-324D-4BAF-9062-A1FC6CAED86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0" name="正方形/長方形 329">
          <a:extLst>
            <a:ext uri="{FF2B5EF4-FFF2-40B4-BE49-F238E27FC236}">
              <a16:creationId xmlns:a16="http://schemas.microsoft.com/office/drawing/2014/main" id="{3AB05BB1-2831-4716-8EFB-66C66FBB8E0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1" name="テキスト ボックス 330">
          <a:extLst>
            <a:ext uri="{FF2B5EF4-FFF2-40B4-BE49-F238E27FC236}">
              <a16:creationId xmlns:a16="http://schemas.microsoft.com/office/drawing/2014/main" id="{21396EE5-86DC-4B7F-B90F-D47B443973C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2" name="直線コネクタ 331">
          <a:extLst>
            <a:ext uri="{FF2B5EF4-FFF2-40B4-BE49-F238E27FC236}">
              <a16:creationId xmlns:a16="http://schemas.microsoft.com/office/drawing/2014/main" id="{1CE9EA06-4467-468A-B88F-43EF3118801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33" name="直線コネクタ 332">
          <a:extLst>
            <a:ext uri="{FF2B5EF4-FFF2-40B4-BE49-F238E27FC236}">
              <a16:creationId xmlns:a16="http://schemas.microsoft.com/office/drawing/2014/main" id="{3E24E60F-36A1-4081-B9AC-CC7439A2179B}"/>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34" name="テキスト ボックス 333">
          <a:extLst>
            <a:ext uri="{FF2B5EF4-FFF2-40B4-BE49-F238E27FC236}">
              <a16:creationId xmlns:a16="http://schemas.microsoft.com/office/drawing/2014/main" id="{8F552D16-AC4A-443B-99AA-954EBB2DCD22}"/>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35" name="直線コネクタ 334">
          <a:extLst>
            <a:ext uri="{FF2B5EF4-FFF2-40B4-BE49-F238E27FC236}">
              <a16:creationId xmlns:a16="http://schemas.microsoft.com/office/drawing/2014/main" id="{FFF00FDF-6DE5-44D9-AD04-C0C79448ACC2}"/>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38</xdr:row>
      <xdr:rowOff>48277</xdr:rowOff>
    </xdr:from>
    <xdr:ext cx="531299" cy="259045"/>
    <xdr:sp macro="" textlink="">
      <xdr:nvSpPr>
        <xdr:cNvPr id="336" name="テキスト ボックス 335">
          <a:extLst>
            <a:ext uri="{FF2B5EF4-FFF2-40B4-BE49-F238E27FC236}">
              <a16:creationId xmlns:a16="http://schemas.microsoft.com/office/drawing/2014/main" id="{C8B34EAF-826C-4457-82FB-315B57410E18}"/>
            </a:ext>
          </a:extLst>
        </xdr:cNvPr>
        <xdr:cNvSpPr txBox="1"/>
      </xdr:nvSpPr>
      <xdr:spPr>
        <a:xfrm>
          <a:off x="17756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37" name="直線コネクタ 336">
          <a:extLst>
            <a:ext uri="{FF2B5EF4-FFF2-40B4-BE49-F238E27FC236}">
              <a16:creationId xmlns:a16="http://schemas.microsoft.com/office/drawing/2014/main" id="{22B0B346-4D6D-4E20-8F8F-11E912E3AAFF}"/>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105427</xdr:rowOff>
    </xdr:from>
    <xdr:ext cx="531299" cy="259045"/>
    <xdr:sp macro="" textlink="">
      <xdr:nvSpPr>
        <xdr:cNvPr id="338" name="テキスト ボックス 337">
          <a:extLst>
            <a:ext uri="{FF2B5EF4-FFF2-40B4-BE49-F238E27FC236}">
              <a16:creationId xmlns:a16="http://schemas.microsoft.com/office/drawing/2014/main" id="{1FCACC6F-7B1F-4F30-AACB-70B980EC0CA0}"/>
            </a:ext>
          </a:extLst>
        </xdr:cNvPr>
        <xdr:cNvSpPr txBox="1"/>
      </xdr:nvSpPr>
      <xdr:spPr>
        <a:xfrm>
          <a:off x="17756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39" name="直線コネクタ 338">
          <a:extLst>
            <a:ext uri="{FF2B5EF4-FFF2-40B4-BE49-F238E27FC236}">
              <a16:creationId xmlns:a16="http://schemas.microsoft.com/office/drawing/2014/main" id="{141D0EBF-74E1-4F7A-906F-C478C84E8069}"/>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162577</xdr:rowOff>
    </xdr:from>
    <xdr:ext cx="531299" cy="259045"/>
    <xdr:sp macro="" textlink="">
      <xdr:nvSpPr>
        <xdr:cNvPr id="340" name="テキスト ボックス 339">
          <a:extLst>
            <a:ext uri="{FF2B5EF4-FFF2-40B4-BE49-F238E27FC236}">
              <a16:creationId xmlns:a16="http://schemas.microsoft.com/office/drawing/2014/main" id="{AA8D1B9C-8050-4CA7-A0F1-57E5CCEFAB7F}"/>
            </a:ext>
          </a:extLst>
        </xdr:cNvPr>
        <xdr:cNvSpPr txBox="1"/>
      </xdr:nvSpPr>
      <xdr:spPr>
        <a:xfrm>
          <a:off x="17756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1" name="直線コネクタ 340">
          <a:extLst>
            <a:ext uri="{FF2B5EF4-FFF2-40B4-BE49-F238E27FC236}">
              <a16:creationId xmlns:a16="http://schemas.microsoft.com/office/drawing/2014/main" id="{AC28DC2D-C9C8-4C24-A238-D532A3BE8A7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48277</xdr:rowOff>
    </xdr:from>
    <xdr:ext cx="531299" cy="259045"/>
    <xdr:sp macro="" textlink="">
      <xdr:nvSpPr>
        <xdr:cNvPr id="342" name="テキスト ボックス 341">
          <a:extLst>
            <a:ext uri="{FF2B5EF4-FFF2-40B4-BE49-F238E27FC236}">
              <a16:creationId xmlns:a16="http://schemas.microsoft.com/office/drawing/2014/main" id="{F29CD1EF-3F10-4D2C-B235-D4E13F15CFE6}"/>
            </a:ext>
          </a:extLst>
        </xdr:cNvPr>
        <xdr:cNvSpPr txBox="1"/>
      </xdr:nvSpPr>
      <xdr:spPr>
        <a:xfrm>
          <a:off x="17756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3" name="【認定こども園・幼稚園・保育所】&#10;一人当たり面積グラフ枠">
          <a:extLst>
            <a:ext uri="{FF2B5EF4-FFF2-40B4-BE49-F238E27FC236}">
              <a16:creationId xmlns:a16="http://schemas.microsoft.com/office/drawing/2014/main" id="{E8C68A11-CA09-43EC-9E23-F95D074C2A4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129006</xdr:rowOff>
    </xdr:from>
    <xdr:to>
      <xdr:col>32</xdr:col>
      <xdr:colOff>186689</xdr:colOff>
      <xdr:row>41</xdr:row>
      <xdr:rowOff>123383</xdr:rowOff>
    </xdr:to>
    <xdr:cxnSp macro="">
      <xdr:nvCxnSpPr>
        <xdr:cNvPr id="344" name="直線コネクタ 343">
          <a:extLst>
            <a:ext uri="{FF2B5EF4-FFF2-40B4-BE49-F238E27FC236}">
              <a16:creationId xmlns:a16="http://schemas.microsoft.com/office/drawing/2014/main" id="{31B2D8C0-FD91-4559-8DCF-52208EE1E3B7}"/>
            </a:ext>
          </a:extLst>
        </xdr:cNvPr>
        <xdr:cNvCxnSpPr/>
      </xdr:nvCxnSpPr>
      <xdr:spPr>
        <a:xfrm flipV="1">
          <a:off x="22160864" y="5786856"/>
          <a:ext cx="0" cy="1365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127210</xdr:rowOff>
    </xdr:from>
    <xdr:ext cx="469744" cy="259045"/>
    <xdr:sp macro="" textlink="">
      <xdr:nvSpPr>
        <xdr:cNvPr id="345" name="【認定こども園・幼稚園・保育所】&#10;一人当たり面積最小値テキスト">
          <a:extLst>
            <a:ext uri="{FF2B5EF4-FFF2-40B4-BE49-F238E27FC236}">
              <a16:creationId xmlns:a16="http://schemas.microsoft.com/office/drawing/2014/main" id="{4A50ACE7-FD85-4EB4-B048-CE981320A136}"/>
            </a:ext>
          </a:extLst>
        </xdr:cNvPr>
        <xdr:cNvSpPr txBox="1"/>
      </xdr:nvSpPr>
      <xdr:spPr>
        <a:xfrm>
          <a:off x="22250400" y="7156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0.218</a:t>
          </a:r>
          <a:endParaRPr kumimoji="1" lang="ja-JP" altLang="en-US" sz="1000" b="1">
            <a:latin typeface="ＭＳ Ｐゴシック"/>
          </a:endParaRPr>
        </a:p>
      </xdr:txBody>
    </xdr:sp>
    <xdr:clientData/>
  </xdr:oneCellAnchor>
  <xdr:twoCellAnchor>
    <xdr:from>
      <xdr:col>32</xdr:col>
      <xdr:colOff>98425</xdr:colOff>
      <xdr:row>41</xdr:row>
      <xdr:rowOff>123383</xdr:rowOff>
    </xdr:from>
    <xdr:to>
      <xdr:col>32</xdr:col>
      <xdr:colOff>276225</xdr:colOff>
      <xdr:row>41</xdr:row>
      <xdr:rowOff>123383</xdr:rowOff>
    </xdr:to>
    <xdr:cxnSp macro="">
      <xdr:nvCxnSpPr>
        <xdr:cNvPr id="346" name="直線コネクタ 345">
          <a:extLst>
            <a:ext uri="{FF2B5EF4-FFF2-40B4-BE49-F238E27FC236}">
              <a16:creationId xmlns:a16="http://schemas.microsoft.com/office/drawing/2014/main" id="{88C01B5B-3DA6-4FBF-A521-7169386E9698}"/>
            </a:ext>
          </a:extLst>
        </xdr:cNvPr>
        <xdr:cNvCxnSpPr/>
      </xdr:nvCxnSpPr>
      <xdr:spPr>
        <a:xfrm>
          <a:off x="22072600" y="715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75683</xdr:rowOff>
    </xdr:from>
    <xdr:ext cx="534377" cy="259045"/>
    <xdr:sp macro="" textlink="">
      <xdr:nvSpPr>
        <xdr:cNvPr id="347" name="【認定こども園・幼稚園・保育所】&#10;一人当たり面積最大値テキスト">
          <a:extLst>
            <a:ext uri="{FF2B5EF4-FFF2-40B4-BE49-F238E27FC236}">
              <a16:creationId xmlns:a16="http://schemas.microsoft.com/office/drawing/2014/main" id="{0DA46FB5-BB88-4A24-8600-2E4F64622DAF}"/>
            </a:ext>
          </a:extLst>
        </xdr:cNvPr>
        <xdr:cNvSpPr txBox="1"/>
      </xdr:nvSpPr>
      <xdr:spPr>
        <a:xfrm>
          <a:off x="22250400" y="55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30.095</a:t>
          </a:r>
          <a:endParaRPr kumimoji="1" lang="ja-JP" altLang="en-US" sz="1000" b="1">
            <a:latin typeface="ＭＳ Ｐゴシック"/>
          </a:endParaRPr>
        </a:p>
      </xdr:txBody>
    </xdr:sp>
    <xdr:clientData/>
  </xdr:oneCellAnchor>
  <xdr:twoCellAnchor>
    <xdr:from>
      <xdr:col>32</xdr:col>
      <xdr:colOff>98425</xdr:colOff>
      <xdr:row>33</xdr:row>
      <xdr:rowOff>129006</xdr:rowOff>
    </xdr:from>
    <xdr:to>
      <xdr:col>32</xdr:col>
      <xdr:colOff>276225</xdr:colOff>
      <xdr:row>33</xdr:row>
      <xdr:rowOff>129006</xdr:rowOff>
    </xdr:to>
    <xdr:cxnSp macro="">
      <xdr:nvCxnSpPr>
        <xdr:cNvPr id="348" name="直線コネクタ 347">
          <a:extLst>
            <a:ext uri="{FF2B5EF4-FFF2-40B4-BE49-F238E27FC236}">
              <a16:creationId xmlns:a16="http://schemas.microsoft.com/office/drawing/2014/main" id="{C46B4163-1194-4CE0-95EA-7287C782AB9B}"/>
            </a:ext>
          </a:extLst>
        </xdr:cNvPr>
        <xdr:cNvCxnSpPr/>
      </xdr:nvCxnSpPr>
      <xdr:spPr>
        <a:xfrm>
          <a:off x="22072600" y="578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42598</xdr:rowOff>
    </xdr:from>
    <xdr:ext cx="469744" cy="259045"/>
    <xdr:sp macro="" textlink="">
      <xdr:nvSpPr>
        <xdr:cNvPr id="349" name="【認定こども園・幼稚園・保育所】&#10;一人当たり面積平均値テキスト">
          <a:extLst>
            <a:ext uri="{FF2B5EF4-FFF2-40B4-BE49-F238E27FC236}">
              <a16:creationId xmlns:a16="http://schemas.microsoft.com/office/drawing/2014/main" id="{AB38526C-02D9-47DB-9C8D-3CB100D581F6}"/>
            </a:ext>
          </a:extLst>
        </xdr:cNvPr>
        <xdr:cNvSpPr txBox="1"/>
      </xdr:nvSpPr>
      <xdr:spPr>
        <a:xfrm>
          <a:off x="22250400" y="69005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4.152</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64171</xdr:rowOff>
    </xdr:from>
    <xdr:to>
      <xdr:col>32</xdr:col>
      <xdr:colOff>238125</xdr:colOff>
      <xdr:row>40</xdr:row>
      <xdr:rowOff>165771</xdr:rowOff>
    </xdr:to>
    <xdr:sp macro="" textlink="">
      <xdr:nvSpPr>
        <xdr:cNvPr id="350" name="フローチャート : 判断 349">
          <a:extLst>
            <a:ext uri="{FF2B5EF4-FFF2-40B4-BE49-F238E27FC236}">
              <a16:creationId xmlns:a16="http://schemas.microsoft.com/office/drawing/2014/main" id="{8247145B-6187-490E-AFB3-FBDEAE5B1E22}"/>
            </a:ext>
          </a:extLst>
        </xdr:cNvPr>
        <xdr:cNvSpPr/>
      </xdr:nvSpPr>
      <xdr:spPr>
        <a:xfrm>
          <a:off x="22110700" y="692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41</xdr:row>
      <xdr:rowOff>66548</xdr:rowOff>
    </xdr:from>
    <xdr:to>
      <xdr:col>31</xdr:col>
      <xdr:colOff>85725</xdr:colOff>
      <xdr:row>41</xdr:row>
      <xdr:rowOff>168148</xdr:rowOff>
    </xdr:to>
    <xdr:sp macro="" textlink="">
      <xdr:nvSpPr>
        <xdr:cNvPr id="351" name="フローチャート : 判断 350">
          <a:extLst>
            <a:ext uri="{FF2B5EF4-FFF2-40B4-BE49-F238E27FC236}">
              <a16:creationId xmlns:a16="http://schemas.microsoft.com/office/drawing/2014/main" id="{3DAA97C9-7F5E-4E9B-9709-4F570E5F6AB6}"/>
            </a:ext>
          </a:extLst>
        </xdr:cNvPr>
        <xdr:cNvSpPr/>
      </xdr:nvSpPr>
      <xdr:spPr>
        <a:xfrm>
          <a:off x="21272500" y="709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2" name="テキスト ボックス 351">
          <a:extLst>
            <a:ext uri="{FF2B5EF4-FFF2-40B4-BE49-F238E27FC236}">
              <a16:creationId xmlns:a16="http://schemas.microsoft.com/office/drawing/2014/main" id="{8D851D6B-3173-4C7D-886F-064992FDA6A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3" name="テキスト ボックス 352">
          <a:extLst>
            <a:ext uri="{FF2B5EF4-FFF2-40B4-BE49-F238E27FC236}">
              <a16:creationId xmlns:a16="http://schemas.microsoft.com/office/drawing/2014/main" id="{3C3BB191-5207-492C-85B2-D7725DD8AEFA}"/>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4" name="テキスト ボックス 353">
          <a:extLst>
            <a:ext uri="{FF2B5EF4-FFF2-40B4-BE49-F238E27FC236}">
              <a16:creationId xmlns:a16="http://schemas.microsoft.com/office/drawing/2014/main" id="{DC5F81CE-C67D-4A3F-ABEB-C50AD758208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5" name="テキスト ボックス 354">
          <a:extLst>
            <a:ext uri="{FF2B5EF4-FFF2-40B4-BE49-F238E27FC236}">
              <a16:creationId xmlns:a16="http://schemas.microsoft.com/office/drawing/2014/main" id="{713FA67F-A179-4C43-99CE-526D44A3DF31}"/>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6" name="テキスト ボックス 355">
          <a:extLst>
            <a:ext uri="{FF2B5EF4-FFF2-40B4-BE49-F238E27FC236}">
              <a16:creationId xmlns:a16="http://schemas.microsoft.com/office/drawing/2014/main" id="{F900D1C9-8D60-4F1D-AD0F-C92348C0835E}"/>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65908</xdr:rowOff>
    </xdr:from>
    <xdr:to>
      <xdr:col>31</xdr:col>
      <xdr:colOff>85725</xdr:colOff>
      <xdr:row>41</xdr:row>
      <xdr:rowOff>167508</xdr:rowOff>
    </xdr:to>
    <xdr:sp macro="" textlink="">
      <xdr:nvSpPr>
        <xdr:cNvPr id="357" name="円/楕円 356">
          <a:extLst>
            <a:ext uri="{FF2B5EF4-FFF2-40B4-BE49-F238E27FC236}">
              <a16:creationId xmlns:a16="http://schemas.microsoft.com/office/drawing/2014/main" id="{7C8D97DD-A22C-4CBE-9B28-747D4F9AF378}"/>
            </a:ext>
          </a:extLst>
        </xdr:cNvPr>
        <xdr:cNvSpPr/>
      </xdr:nvSpPr>
      <xdr:spPr>
        <a:xfrm>
          <a:off x="21272500" y="709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41</xdr:row>
      <xdr:rowOff>159275</xdr:rowOff>
    </xdr:from>
    <xdr:ext cx="469744" cy="259045"/>
    <xdr:sp macro="" textlink="">
      <xdr:nvSpPr>
        <xdr:cNvPr id="358" name="n_1aveValue【認定こども園・幼稚園・保育所】&#10;一人当たり面積">
          <a:extLst>
            <a:ext uri="{FF2B5EF4-FFF2-40B4-BE49-F238E27FC236}">
              <a16:creationId xmlns:a16="http://schemas.microsoft.com/office/drawing/2014/main" id="{FF925DBB-D451-4FD8-9AAE-1BC1BB2AD0B9}"/>
            </a:ext>
          </a:extLst>
        </xdr:cNvPr>
        <xdr:cNvSpPr txBox="1"/>
      </xdr:nvSpPr>
      <xdr:spPr>
        <a:xfrm>
          <a:off x="21075727" y="718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0.350</a:t>
          </a:r>
          <a:endParaRPr kumimoji="1" lang="ja-JP" altLang="en-US" sz="1000" b="1">
            <a:solidFill>
              <a:srgbClr val="000080"/>
            </a:solidFill>
            <a:latin typeface="ＭＳ Ｐゴシック"/>
          </a:endParaRPr>
        </a:p>
      </xdr:txBody>
    </xdr:sp>
    <xdr:clientData/>
  </xdr:oneCellAnchor>
  <xdr:oneCellAnchor>
    <xdr:from>
      <xdr:col>30</xdr:col>
      <xdr:colOff>473152</xdr:colOff>
      <xdr:row>40</xdr:row>
      <xdr:rowOff>12585</xdr:rowOff>
    </xdr:from>
    <xdr:ext cx="469744" cy="259045"/>
    <xdr:sp macro="" textlink="">
      <xdr:nvSpPr>
        <xdr:cNvPr id="359" name="n_1mainValue【認定こども園・幼稚園・保育所】&#10;一人当たり面積">
          <a:extLst>
            <a:ext uri="{FF2B5EF4-FFF2-40B4-BE49-F238E27FC236}">
              <a16:creationId xmlns:a16="http://schemas.microsoft.com/office/drawing/2014/main" id="{04885C96-CA80-4CA8-8903-40B96C5C720F}"/>
            </a:ext>
          </a:extLst>
        </xdr:cNvPr>
        <xdr:cNvSpPr txBox="1"/>
      </xdr:nvSpPr>
      <xdr:spPr>
        <a:xfrm>
          <a:off x="21075727" y="687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0.364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0" name="正方形/長方形 359">
          <a:extLst>
            <a:ext uri="{FF2B5EF4-FFF2-40B4-BE49-F238E27FC236}">
              <a16:creationId xmlns:a16="http://schemas.microsoft.com/office/drawing/2014/main" id="{453D7B68-2808-4BE7-80B3-CE337BBB8D7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1" name="正方形/長方形 360">
          <a:extLst>
            <a:ext uri="{FF2B5EF4-FFF2-40B4-BE49-F238E27FC236}">
              <a16:creationId xmlns:a16="http://schemas.microsoft.com/office/drawing/2014/main" id="{A9CA2DD0-F77F-42ED-AB22-4B2188DCEB1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2" name="正方形/長方形 361">
          <a:extLst>
            <a:ext uri="{FF2B5EF4-FFF2-40B4-BE49-F238E27FC236}">
              <a16:creationId xmlns:a16="http://schemas.microsoft.com/office/drawing/2014/main" id="{E149D8D9-199B-4E84-9EC6-F6DB7E61E92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3" name="正方形/長方形 362">
          <a:extLst>
            <a:ext uri="{FF2B5EF4-FFF2-40B4-BE49-F238E27FC236}">
              <a16:creationId xmlns:a16="http://schemas.microsoft.com/office/drawing/2014/main" id="{0A41DEEF-C3C7-49E2-ACAC-BF9DF6EC6BC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4" name="正方形/長方形 363">
          <a:extLst>
            <a:ext uri="{FF2B5EF4-FFF2-40B4-BE49-F238E27FC236}">
              <a16:creationId xmlns:a16="http://schemas.microsoft.com/office/drawing/2014/main" id="{B1953DD6-97D0-40E4-88E6-AA8509A6FBC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5" name="正方形/長方形 364">
          <a:extLst>
            <a:ext uri="{FF2B5EF4-FFF2-40B4-BE49-F238E27FC236}">
              <a16:creationId xmlns:a16="http://schemas.microsoft.com/office/drawing/2014/main" id="{E881D353-A5CC-468B-9D95-F780F4D55B0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6" name="正方形/長方形 365">
          <a:extLst>
            <a:ext uri="{FF2B5EF4-FFF2-40B4-BE49-F238E27FC236}">
              <a16:creationId xmlns:a16="http://schemas.microsoft.com/office/drawing/2014/main" id="{C9B99FF8-3072-4D0F-B251-EF57BE6E013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7" name="正方形/長方形 366">
          <a:extLst>
            <a:ext uri="{FF2B5EF4-FFF2-40B4-BE49-F238E27FC236}">
              <a16:creationId xmlns:a16="http://schemas.microsoft.com/office/drawing/2014/main" id="{1850D432-D0E1-421E-BECE-4A58ED9B0BA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8" name="テキスト ボックス 367">
          <a:extLst>
            <a:ext uri="{FF2B5EF4-FFF2-40B4-BE49-F238E27FC236}">
              <a16:creationId xmlns:a16="http://schemas.microsoft.com/office/drawing/2014/main" id="{81F553AB-F3D6-43E6-B0BA-642F667B855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9" name="直線コネクタ 368">
          <a:extLst>
            <a:ext uri="{FF2B5EF4-FFF2-40B4-BE49-F238E27FC236}">
              <a16:creationId xmlns:a16="http://schemas.microsoft.com/office/drawing/2014/main" id="{E23F5DE9-F38B-4BDE-9F62-F886708236D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0" name="テキスト ボックス 369">
          <a:extLst>
            <a:ext uri="{FF2B5EF4-FFF2-40B4-BE49-F238E27FC236}">
              <a16:creationId xmlns:a16="http://schemas.microsoft.com/office/drawing/2014/main" id="{28A87B9E-010B-4562-8F69-27FBC3368ACA}"/>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71" name="直線コネクタ 370">
          <a:extLst>
            <a:ext uri="{FF2B5EF4-FFF2-40B4-BE49-F238E27FC236}">
              <a16:creationId xmlns:a16="http://schemas.microsoft.com/office/drawing/2014/main" id="{0146D376-5275-4E13-B18E-28877351FC9D}"/>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72" name="テキスト ボックス 371">
          <a:extLst>
            <a:ext uri="{FF2B5EF4-FFF2-40B4-BE49-F238E27FC236}">
              <a16:creationId xmlns:a16="http://schemas.microsoft.com/office/drawing/2014/main" id="{8C34AF16-E4F6-4D26-8092-271EAA716FB6}"/>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3" name="直線コネクタ 372">
          <a:extLst>
            <a:ext uri="{FF2B5EF4-FFF2-40B4-BE49-F238E27FC236}">
              <a16:creationId xmlns:a16="http://schemas.microsoft.com/office/drawing/2014/main" id="{A95D9848-B2C0-46F5-801E-4C81DF233044}"/>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4" name="テキスト ボックス 373">
          <a:extLst>
            <a:ext uri="{FF2B5EF4-FFF2-40B4-BE49-F238E27FC236}">
              <a16:creationId xmlns:a16="http://schemas.microsoft.com/office/drawing/2014/main" id="{E825EDCE-A5F1-40BB-BA0B-AEA968BF46F1}"/>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5" name="直線コネクタ 374">
          <a:extLst>
            <a:ext uri="{FF2B5EF4-FFF2-40B4-BE49-F238E27FC236}">
              <a16:creationId xmlns:a16="http://schemas.microsoft.com/office/drawing/2014/main" id="{BA4BC955-A80E-4A3A-AE19-4A726A1C3EBF}"/>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6" name="テキスト ボックス 375">
          <a:extLst>
            <a:ext uri="{FF2B5EF4-FFF2-40B4-BE49-F238E27FC236}">
              <a16:creationId xmlns:a16="http://schemas.microsoft.com/office/drawing/2014/main" id="{AC293358-FFC5-4063-B113-BCAE5EAE1B49}"/>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7" name="直線コネクタ 376">
          <a:extLst>
            <a:ext uri="{FF2B5EF4-FFF2-40B4-BE49-F238E27FC236}">
              <a16:creationId xmlns:a16="http://schemas.microsoft.com/office/drawing/2014/main" id="{CAAE47E8-E44D-4801-9815-D73D9809922F}"/>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78" name="テキスト ボックス 377">
          <a:extLst>
            <a:ext uri="{FF2B5EF4-FFF2-40B4-BE49-F238E27FC236}">
              <a16:creationId xmlns:a16="http://schemas.microsoft.com/office/drawing/2014/main" id="{DFB9FB98-0544-40C7-9544-D6DB601F8CB7}"/>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79" name="直線コネクタ 378">
          <a:extLst>
            <a:ext uri="{FF2B5EF4-FFF2-40B4-BE49-F238E27FC236}">
              <a16:creationId xmlns:a16="http://schemas.microsoft.com/office/drawing/2014/main" id="{E9AE4A65-F328-42B3-AF44-E71622613CDA}"/>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80" name="テキスト ボックス 379">
          <a:extLst>
            <a:ext uri="{FF2B5EF4-FFF2-40B4-BE49-F238E27FC236}">
              <a16:creationId xmlns:a16="http://schemas.microsoft.com/office/drawing/2014/main" id="{E016F1BF-5201-471F-8EF4-D6CE409DA0C4}"/>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1" name="直線コネクタ 380">
          <a:extLst>
            <a:ext uri="{FF2B5EF4-FFF2-40B4-BE49-F238E27FC236}">
              <a16:creationId xmlns:a16="http://schemas.microsoft.com/office/drawing/2014/main" id="{A387719C-DF03-433D-956D-3E167BE58CF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2" name="テキスト ボックス 381">
          <a:extLst>
            <a:ext uri="{FF2B5EF4-FFF2-40B4-BE49-F238E27FC236}">
              <a16:creationId xmlns:a16="http://schemas.microsoft.com/office/drawing/2014/main" id="{03F69107-0AFC-4BE7-BC92-445DF1CEFC15}"/>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3" name="【学校施設】&#10;有形固定資産減価償却率グラフ枠">
          <a:extLst>
            <a:ext uri="{FF2B5EF4-FFF2-40B4-BE49-F238E27FC236}">
              <a16:creationId xmlns:a16="http://schemas.microsoft.com/office/drawing/2014/main" id="{BC499AD1-C7AC-4DD6-9295-00000CB24C6F}"/>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64770</xdr:rowOff>
    </xdr:from>
    <xdr:to>
      <xdr:col>23</xdr:col>
      <xdr:colOff>516889</xdr:colOff>
      <xdr:row>64</xdr:row>
      <xdr:rowOff>3810</xdr:rowOff>
    </xdr:to>
    <xdr:cxnSp macro="">
      <xdr:nvCxnSpPr>
        <xdr:cNvPr id="384" name="直線コネクタ 383">
          <a:extLst>
            <a:ext uri="{FF2B5EF4-FFF2-40B4-BE49-F238E27FC236}">
              <a16:creationId xmlns:a16="http://schemas.microsoft.com/office/drawing/2014/main" id="{4C13FE3F-4681-4B43-ABAF-1341FAACEA17}"/>
            </a:ext>
          </a:extLst>
        </xdr:cNvPr>
        <xdr:cNvCxnSpPr/>
      </xdr:nvCxnSpPr>
      <xdr:spPr>
        <a:xfrm flipV="1">
          <a:off x="16318864" y="949452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7637</xdr:rowOff>
    </xdr:from>
    <xdr:ext cx="405111" cy="259045"/>
    <xdr:sp macro="" textlink="">
      <xdr:nvSpPr>
        <xdr:cNvPr id="385" name="【学校施設】&#10;有形固定資産減価償却率最小値テキスト">
          <a:extLst>
            <a:ext uri="{FF2B5EF4-FFF2-40B4-BE49-F238E27FC236}">
              <a16:creationId xmlns:a16="http://schemas.microsoft.com/office/drawing/2014/main" id="{8B9CBCCC-01D6-43ED-8BC1-75052CA6AF44}"/>
            </a:ext>
          </a:extLst>
        </xdr:cNvPr>
        <xdr:cNvSpPr txBox="1"/>
      </xdr:nvSpPr>
      <xdr:spPr>
        <a:xfrm>
          <a:off x="16408400" y="1098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41.9</a:t>
          </a:r>
          <a:endParaRPr kumimoji="1" lang="ja-JP" altLang="en-US" sz="1000" b="1">
            <a:latin typeface="ＭＳ Ｐゴシック"/>
          </a:endParaRPr>
        </a:p>
      </xdr:txBody>
    </xdr:sp>
    <xdr:clientData/>
  </xdr:oneCellAnchor>
  <xdr:twoCellAnchor>
    <xdr:from>
      <xdr:col>23</xdr:col>
      <xdr:colOff>428625</xdr:colOff>
      <xdr:row>64</xdr:row>
      <xdr:rowOff>3810</xdr:rowOff>
    </xdr:from>
    <xdr:to>
      <xdr:col>23</xdr:col>
      <xdr:colOff>606425</xdr:colOff>
      <xdr:row>64</xdr:row>
      <xdr:rowOff>3810</xdr:rowOff>
    </xdr:to>
    <xdr:cxnSp macro="">
      <xdr:nvCxnSpPr>
        <xdr:cNvPr id="386" name="直線コネクタ 385">
          <a:extLst>
            <a:ext uri="{FF2B5EF4-FFF2-40B4-BE49-F238E27FC236}">
              <a16:creationId xmlns:a16="http://schemas.microsoft.com/office/drawing/2014/main" id="{B704C775-1CEB-44D2-9B81-48EB7E813B6D}"/>
            </a:ext>
          </a:extLst>
        </xdr:cNvPr>
        <xdr:cNvCxnSpPr/>
      </xdr:nvCxnSpPr>
      <xdr:spPr>
        <a:xfrm>
          <a:off x="16230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11447</xdr:rowOff>
    </xdr:from>
    <xdr:ext cx="405111" cy="259045"/>
    <xdr:sp macro="" textlink="">
      <xdr:nvSpPr>
        <xdr:cNvPr id="387" name="【学校施設】&#10;有形固定資産減価償却率最大値テキスト">
          <a:extLst>
            <a:ext uri="{FF2B5EF4-FFF2-40B4-BE49-F238E27FC236}">
              <a16:creationId xmlns:a16="http://schemas.microsoft.com/office/drawing/2014/main" id="{6C05F89A-219B-4874-895E-0F83DCCD1A87}"/>
            </a:ext>
          </a:extLst>
        </xdr:cNvPr>
        <xdr:cNvSpPr txBox="1"/>
      </xdr:nvSpPr>
      <xdr:spPr>
        <a:xfrm>
          <a:off x="164084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23</xdr:col>
      <xdr:colOff>428625</xdr:colOff>
      <xdr:row>55</xdr:row>
      <xdr:rowOff>64770</xdr:rowOff>
    </xdr:from>
    <xdr:to>
      <xdr:col>23</xdr:col>
      <xdr:colOff>606425</xdr:colOff>
      <xdr:row>55</xdr:row>
      <xdr:rowOff>64770</xdr:rowOff>
    </xdr:to>
    <xdr:cxnSp macro="">
      <xdr:nvCxnSpPr>
        <xdr:cNvPr id="388" name="直線コネクタ 387">
          <a:extLst>
            <a:ext uri="{FF2B5EF4-FFF2-40B4-BE49-F238E27FC236}">
              <a16:creationId xmlns:a16="http://schemas.microsoft.com/office/drawing/2014/main" id="{0345AAC4-B1E1-49A2-90E7-8D7E5CF64F4B}"/>
            </a:ext>
          </a:extLst>
        </xdr:cNvPr>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30497</xdr:rowOff>
    </xdr:from>
    <xdr:ext cx="405111" cy="259045"/>
    <xdr:sp macro="" textlink="">
      <xdr:nvSpPr>
        <xdr:cNvPr id="389" name="【学校施設】&#10;有形固定資産減価償却率平均値テキスト">
          <a:extLst>
            <a:ext uri="{FF2B5EF4-FFF2-40B4-BE49-F238E27FC236}">
              <a16:creationId xmlns:a16="http://schemas.microsoft.com/office/drawing/2014/main" id="{DB277C5A-5542-46D8-A81E-9D663282933A}"/>
            </a:ext>
          </a:extLst>
        </xdr:cNvPr>
        <xdr:cNvSpPr txBox="1"/>
      </xdr:nvSpPr>
      <xdr:spPr>
        <a:xfrm>
          <a:off x="16408400" y="1014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52070</xdr:rowOff>
    </xdr:from>
    <xdr:to>
      <xdr:col>23</xdr:col>
      <xdr:colOff>568325</xdr:colOff>
      <xdr:row>59</xdr:row>
      <xdr:rowOff>153670</xdr:rowOff>
    </xdr:to>
    <xdr:sp macro="" textlink="">
      <xdr:nvSpPr>
        <xdr:cNvPr id="390" name="フローチャート : 判断 389">
          <a:extLst>
            <a:ext uri="{FF2B5EF4-FFF2-40B4-BE49-F238E27FC236}">
              <a16:creationId xmlns:a16="http://schemas.microsoft.com/office/drawing/2014/main" id="{3A821065-3F37-4CBA-824F-24356A23DB56}"/>
            </a:ext>
          </a:extLst>
        </xdr:cNvPr>
        <xdr:cNvSpPr/>
      </xdr:nvSpPr>
      <xdr:spPr>
        <a:xfrm>
          <a:off x="162687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90170</xdr:rowOff>
    </xdr:from>
    <xdr:to>
      <xdr:col>22</xdr:col>
      <xdr:colOff>415925</xdr:colOff>
      <xdr:row>60</xdr:row>
      <xdr:rowOff>20320</xdr:rowOff>
    </xdr:to>
    <xdr:sp macro="" textlink="">
      <xdr:nvSpPr>
        <xdr:cNvPr id="391" name="フローチャート : 判断 390">
          <a:extLst>
            <a:ext uri="{FF2B5EF4-FFF2-40B4-BE49-F238E27FC236}">
              <a16:creationId xmlns:a16="http://schemas.microsoft.com/office/drawing/2014/main" id="{5C16FDAF-15B1-4A49-B997-02EA3B49D000}"/>
            </a:ext>
          </a:extLst>
        </xdr:cNvPr>
        <xdr:cNvSpPr/>
      </xdr:nvSpPr>
      <xdr:spPr>
        <a:xfrm>
          <a:off x="15430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2" name="テキスト ボックス 391">
          <a:extLst>
            <a:ext uri="{FF2B5EF4-FFF2-40B4-BE49-F238E27FC236}">
              <a16:creationId xmlns:a16="http://schemas.microsoft.com/office/drawing/2014/main" id="{7CC6F123-453D-4129-8F90-2F3FD9791DC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3" name="テキスト ボックス 392">
          <a:extLst>
            <a:ext uri="{FF2B5EF4-FFF2-40B4-BE49-F238E27FC236}">
              <a16:creationId xmlns:a16="http://schemas.microsoft.com/office/drawing/2014/main" id="{78863954-0913-495A-8A85-AAD4B7DB90C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4" name="テキスト ボックス 393">
          <a:extLst>
            <a:ext uri="{FF2B5EF4-FFF2-40B4-BE49-F238E27FC236}">
              <a16:creationId xmlns:a16="http://schemas.microsoft.com/office/drawing/2014/main" id="{D7B1E4B8-BA22-485A-87F4-E91E629B967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5" name="テキスト ボックス 394">
          <a:extLst>
            <a:ext uri="{FF2B5EF4-FFF2-40B4-BE49-F238E27FC236}">
              <a16:creationId xmlns:a16="http://schemas.microsoft.com/office/drawing/2014/main" id="{44DB8050-5C1E-42C4-A6F5-B49E3708905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6" name="テキスト ボックス 395">
          <a:extLst>
            <a:ext uri="{FF2B5EF4-FFF2-40B4-BE49-F238E27FC236}">
              <a16:creationId xmlns:a16="http://schemas.microsoft.com/office/drawing/2014/main" id="{CE4F1044-2306-417C-954E-980ED812112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55</xdr:row>
      <xdr:rowOff>63500</xdr:rowOff>
    </xdr:from>
    <xdr:to>
      <xdr:col>22</xdr:col>
      <xdr:colOff>415925</xdr:colOff>
      <xdr:row>55</xdr:row>
      <xdr:rowOff>165100</xdr:rowOff>
    </xdr:to>
    <xdr:sp macro="" textlink="">
      <xdr:nvSpPr>
        <xdr:cNvPr id="397" name="円/楕円 396">
          <a:extLst>
            <a:ext uri="{FF2B5EF4-FFF2-40B4-BE49-F238E27FC236}">
              <a16:creationId xmlns:a16="http://schemas.microsoft.com/office/drawing/2014/main" id="{4FC93F5E-B4EA-44DA-A169-CD91CD2C2FB3}"/>
            </a:ext>
          </a:extLst>
        </xdr:cNvPr>
        <xdr:cNvSpPr/>
      </xdr:nvSpPr>
      <xdr:spPr>
        <a:xfrm>
          <a:off x="15430500" y="949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11447</xdr:rowOff>
    </xdr:from>
    <xdr:ext cx="405111" cy="259045"/>
    <xdr:sp macro="" textlink="">
      <xdr:nvSpPr>
        <xdr:cNvPr id="398" name="n_1aveValue【学校施設】&#10;有形固定資産減価償却率">
          <a:extLst>
            <a:ext uri="{FF2B5EF4-FFF2-40B4-BE49-F238E27FC236}">
              <a16:creationId xmlns:a16="http://schemas.microsoft.com/office/drawing/2014/main" id="{E7A30DF2-303B-4538-BF54-52A782BF5565}"/>
            </a:ext>
          </a:extLst>
        </xdr:cNvPr>
        <xdr:cNvSpPr txBox="1"/>
      </xdr:nvSpPr>
      <xdr:spPr>
        <a:xfrm>
          <a:off x="15266043" y="1029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oneCellAnchor>
    <xdr:from>
      <xdr:col>22</xdr:col>
      <xdr:colOff>149868</xdr:colOff>
      <xdr:row>54</xdr:row>
      <xdr:rowOff>10177</xdr:rowOff>
    </xdr:from>
    <xdr:ext cx="405111" cy="259045"/>
    <xdr:sp macro="" textlink="">
      <xdr:nvSpPr>
        <xdr:cNvPr id="399" name="n_1mainValue【学校施設】&#10;有形固定資産減価償却率">
          <a:extLst>
            <a:ext uri="{FF2B5EF4-FFF2-40B4-BE49-F238E27FC236}">
              <a16:creationId xmlns:a16="http://schemas.microsoft.com/office/drawing/2014/main" id="{0F165E7C-282A-4D7C-BB5E-11DFFFF103F8}"/>
            </a:ext>
          </a:extLst>
        </xdr:cNvPr>
        <xdr:cNvSpPr txBox="1"/>
      </xdr:nvSpPr>
      <xdr:spPr>
        <a:xfrm>
          <a:off x="15266043" y="926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0" name="正方形/長方形 399">
          <a:extLst>
            <a:ext uri="{FF2B5EF4-FFF2-40B4-BE49-F238E27FC236}">
              <a16:creationId xmlns:a16="http://schemas.microsoft.com/office/drawing/2014/main" id="{FAED5E4B-A520-4C34-A2F1-5D744408A9A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1" name="正方形/長方形 400">
          <a:extLst>
            <a:ext uri="{FF2B5EF4-FFF2-40B4-BE49-F238E27FC236}">
              <a16:creationId xmlns:a16="http://schemas.microsoft.com/office/drawing/2014/main" id="{B100975B-A773-47F9-9B4C-E14F661AD95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2" name="正方形/長方形 401">
          <a:extLst>
            <a:ext uri="{FF2B5EF4-FFF2-40B4-BE49-F238E27FC236}">
              <a16:creationId xmlns:a16="http://schemas.microsoft.com/office/drawing/2014/main" id="{9204533F-7B41-4AB1-8310-491FD387FA8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3" name="正方形/長方形 402">
          <a:extLst>
            <a:ext uri="{FF2B5EF4-FFF2-40B4-BE49-F238E27FC236}">
              <a16:creationId xmlns:a16="http://schemas.microsoft.com/office/drawing/2014/main" id="{F6CA0C53-F379-48FC-9895-89D0362BA75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4" name="正方形/長方形 403">
          <a:extLst>
            <a:ext uri="{FF2B5EF4-FFF2-40B4-BE49-F238E27FC236}">
              <a16:creationId xmlns:a16="http://schemas.microsoft.com/office/drawing/2014/main" id="{C6F05954-9158-4ABA-BB65-AE6DC0B03BB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5" name="正方形/長方形 404">
          <a:extLst>
            <a:ext uri="{FF2B5EF4-FFF2-40B4-BE49-F238E27FC236}">
              <a16:creationId xmlns:a16="http://schemas.microsoft.com/office/drawing/2014/main" id="{73A3354E-9F4B-4E25-8DD3-4BA63DE430F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6" name="正方形/長方形 405">
          <a:extLst>
            <a:ext uri="{FF2B5EF4-FFF2-40B4-BE49-F238E27FC236}">
              <a16:creationId xmlns:a16="http://schemas.microsoft.com/office/drawing/2014/main" id="{A1375D6B-0F49-463F-9DAE-60B55BD1D8A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1.538</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7" name="正方形/長方形 406">
          <a:extLst>
            <a:ext uri="{FF2B5EF4-FFF2-40B4-BE49-F238E27FC236}">
              <a16:creationId xmlns:a16="http://schemas.microsoft.com/office/drawing/2014/main" id="{C6A3DF70-1876-4987-A884-7290FD8C9FC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8" name="テキスト ボックス 407">
          <a:extLst>
            <a:ext uri="{FF2B5EF4-FFF2-40B4-BE49-F238E27FC236}">
              <a16:creationId xmlns:a16="http://schemas.microsoft.com/office/drawing/2014/main" id="{367D5CEB-037F-4B7D-8487-4A1518B6697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9" name="直線コネクタ 408">
          <a:extLst>
            <a:ext uri="{FF2B5EF4-FFF2-40B4-BE49-F238E27FC236}">
              <a16:creationId xmlns:a16="http://schemas.microsoft.com/office/drawing/2014/main" id="{0CBDBE84-6FB5-48A9-B749-97FA42BBD73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10" name="直線コネクタ 409">
          <a:extLst>
            <a:ext uri="{FF2B5EF4-FFF2-40B4-BE49-F238E27FC236}">
              <a16:creationId xmlns:a16="http://schemas.microsoft.com/office/drawing/2014/main" id="{7DA433C5-44F6-4447-8E9F-88737C48632D}"/>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11" name="テキスト ボックス 410">
          <a:extLst>
            <a:ext uri="{FF2B5EF4-FFF2-40B4-BE49-F238E27FC236}">
              <a16:creationId xmlns:a16="http://schemas.microsoft.com/office/drawing/2014/main" id="{64D791F5-EB40-456E-AA5C-7D0A26CAB0BD}"/>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2" name="直線コネクタ 411">
          <a:extLst>
            <a:ext uri="{FF2B5EF4-FFF2-40B4-BE49-F238E27FC236}">
              <a16:creationId xmlns:a16="http://schemas.microsoft.com/office/drawing/2014/main" id="{E13D47A3-E5E4-458B-917F-E3071E994487}"/>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3" name="テキスト ボックス 412">
          <a:extLst>
            <a:ext uri="{FF2B5EF4-FFF2-40B4-BE49-F238E27FC236}">
              <a16:creationId xmlns:a16="http://schemas.microsoft.com/office/drawing/2014/main" id="{F0043679-ED17-49C7-B503-D63FA8433763}"/>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4" name="直線コネクタ 413">
          <a:extLst>
            <a:ext uri="{FF2B5EF4-FFF2-40B4-BE49-F238E27FC236}">
              <a16:creationId xmlns:a16="http://schemas.microsoft.com/office/drawing/2014/main" id="{980BCE85-F36C-4607-B948-1D19C4C1EC46}"/>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59</xdr:row>
      <xdr:rowOff>29227</xdr:rowOff>
    </xdr:from>
    <xdr:ext cx="531299" cy="259045"/>
    <xdr:sp macro="" textlink="">
      <xdr:nvSpPr>
        <xdr:cNvPr id="415" name="テキスト ボックス 414">
          <a:extLst>
            <a:ext uri="{FF2B5EF4-FFF2-40B4-BE49-F238E27FC236}">
              <a16:creationId xmlns:a16="http://schemas.microsoft.com/office/drawing/2014/main" id="{0C03DBA1-230E-4766-8E97-8D38B90A31C4}"/>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16" name="直線コネクタ 415">
          <a:extLst>
            <a:ext uri="{FF2B5EF4-FFF2-40B4-BE49-F238E27FC236}">
              <a16:creationId xmlns:a16="http://schemas.microsoft.com/office/drawing/2014/main" id="{0F2B8800-4325-4A7C-954D-685C09CF72FA}"/>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162577</xdr:rowOff>
    </xdr:from>
    <xdr:ext cx="531299" cy="259045"/>
    <xdr:sp macro="" textlink="">
      <xdr:nvSpPr>
        <xdr:cNvPr id="417" name="テキスト ボックス 416">
          <a:extLst>
            <a:ext uri="{FF2B5EF4-FFF2-40B4-BE49-F238E27FC236}">
              <a16:creationId xmlns:a16="http://schemas.microsoft.com/office/drawing/2014/main" id="{72AA1AE5-BB30-4FDE-BED2-2255D1DA4C05}"/>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18" name="直線コネクタ 417">
          <a:extLst>
            <a:ext uri="{FF2B5EF4-FFF2-40B4-BE49-F238E27FC236}">
              <a16:creationId xmlns:a16="http://schemas.microsoft.com/office/drawing/2014/main" id="{6961DD07-9963-4AB7-A1F0-B76EE64024E9}"/>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124477</xdr:rowOff>
    </xdr:from>
    <xdr:ext cx="531299" cy="259045"/>
    <xdr:sp macro="" textlink="">
      <xdr:nvSpPr>
        <xdr:cNvPr id="419" name="テキスト ボックス 418">
          <a:extLst>
            <a:ext uri="{FF2B5EF4-FFF2-40B4-BE49-F238E27FC236}">
              <a16:creationId xmlns:a16="http://schemas.microsoft.com/office/drawing/2014/main" id="{4DD7B8DD-56F0-491E-AA8B-18B8F0494EDE}"/>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0" name="直線コネクタ 419">
          <a:extLst>
            <a:ext uri="{FF2B5EF4-FFF2-40B4-BE49-F238E27FC236}">
              <a16:creationId xmlns:a16="http://schemas.microsoft.com/office/drawing/2014/main" id="{C515A60E-ECF8-47E5-96E9-B327D16D00F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21" name="テキスト ボックス 420">
          <a:extLst>
            <a:ext uri="{FF2B5EF4-FFF2-40B4-BE49-F238E27FC236}">
              <a16:creationId xmlns:a16="http://schemas.microsoft.com/office/drawing/2014/main" id="{C79D85B7-C0D5-4F3F-8CA2-12BB367A47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2" name="【学校施設】&#10;一人当たり面積グラフ枠">
          <a:extLst>
            <a:ext uri="{FF2B5EF4-FFF2-40B4-BE49-F238E27FC236}">
              <a16:creationId xmlns:a16="http://schemas.microsoft.com/office/drawing/2014/main" id="{5D4D5DE7-7DCA-449F-A4E3-EF91011DC07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7696</xdr:rowOff>
    </xdr:from>
    <xdr:to>
      <xdr:col>32</xdr:col>
      <xdr:colOff>186689</xdr:colOff>
      <xdr:row>63</xdr:row>
      <xdr:rowOff>59893</xdr:rowOff>
    </xdr:to>
    <xdr:cxnSp macro="">
      <xdr:nvCxnSpPr>
        <xdr:cNvPr id="423" name="直線コネクタ 422">
          <a:extLst>
            <a:ext uri="{FF2B5EF4-FFF2-40B4-BE49-F238E27FC236}">
              <a16:creationId xmlns:a16="http://schemas.microsoft.com/office/drawing/2014/main" id="{30ADD567-71FF-42D6-B192-EDECFB20AF93}"/>
            </a:ext>
          </a:extLst>
        </xdr:cNvPr>
        <xdr:cNvCxnSpPr/>
      </xdr:nvCxnSpPr>
      <xdr:spPr>
        <a:xfrm flipV="1">
          <a:off x="22160864" y="9608896"/>
          <a:ext cx="0" cy="1252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63720</xdr:rowOff>
    </xdr:from>
    <xdr:ext cx="469744" cy="259045"/>
    <xdr:sp macro="" textlink="">
      <xdr:nvSpPr>
        <xdr:cNvPr id="424" name="【学校施設】&#10;一人当たり面積最小値テキスト">
          <a:extLst>
            <a:ext uri="{FF2B5EF4-FFF2-40B4-BE49-F238E27FC236}">
              <a16:creationId xmlns:a16="http://schemas.microsoft.com/office/drawing/2014/main" id="{FD7D72D6-DFB3-4C96-B886-ED969E5F100D}"/>
            </a:ext>
          </a:extLst>
        </xdr:cNvPr>
        <xdr:cNvSpPr txBox="1"/>
      </xdr:nvSpPr>
      <xdr:spPr>
        <a:xfrm>
          <a:off x="22250400" y="1086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2.464</a:t>
          </a:r>
          <a:endParaRPr kumimoji="1" lang="ja-JP" altLang="en-US" sz="1000" b="1">
            <a:latin typeface="ＭＳ Ｐゴシック"/>
          </a:endParaRPr>
        </a:p>
      </xdr:txBody>
    </xdr:sp>
    <xdr:clientData/>
  </xdr:oneCellAnchor>
  <xdr:twoCellAnchor>
    <xdr:from>
      <xdr:col>32</xdr:col>
      <xdr:colOff>98425</xdr:colOff>
      <xdr:row>63</xdr:row>
      <xdr:rowOff>59893</xdr:rowOff>
    </xdr:from>
    <xdr:to>
      <xdr:col>32</xdr:col>
      <xdr:colOff>276225</xdr:colOff>
      <xdr:row>63</xdr:row>
      <xdr:rowOff>59893</xdr:rowOff>
    </xdr:to>
    <xdr:cxnSp macro="">
      <xdr:nvCxnSpPr>
        <xdr:cNvPr id="425" name="直線コネクタ 424">
          <a:extLst>
            <a:ext uri="{FF2B5EF4-FFF2-40B4-BE49-F238E27FC236}">
              <a16:creationId xmlns:a16="http://schemas.microsoft.com/office/drawing/2014/main" id="{96EAF69E-F642-4041-A148-A8E708C3BFF2}"/>
            </a:ext>
          </a:extLst>
        </xdr:cNvPr>
        <xdr:cNvCxnSpPr/>
      </xdr:nvCxnSpPr>
      <xdr:spPr>
        <a:xfrm>
          <a:off x="22072600" y="10861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125823</xdr:rowOff>
    </xdr:from>
    <xdr:ext cx="534377" cy="259045"/>
    <xdr:sp macro="" textlink="">
      <xdr:nvSpPr>
        <xdr:cNvPr id="426" name="【学校施設】&#10;一人当たり面積最大値テキスト">
          <a:extLst>
            <a:ext uri="{FF2B5EF4-FFF2-40B4-BE49-F238E27FC236}">
              <a16:creationId xmlns:a16="http://schemas.microsoft.com/office/drawing/2014/main" id="{36610950-B3FF-49EE-BEDB-A0377957DF4F}"/>
            </a:ext>
          </a:extLst>
        </xdr:cNvPr>
        <xdr:cNvSpPr txBox="1"/>
      </xdr:nvSpPr>
      <xdr:spPr>
        <a:xfrm>
          <a:off x="22250400" y="938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18.899</a:t>
          </a:r>
          <a:endParaRPr kumimoji="1" lang="ja-JP" altLang="en-US" sz="1000" b="1">
            <a:latin typeface="ＭＳ Ｐゴシック"/>
          </a:endParaRPr>
        </a:p>
      </xdr:txBody>
    </xdr:sp>
    <xdr:clientData/>
  </xdr:oneCellAnchor>
  <xdr:twoCellAnchor>
    <xdr:from>
      <xdr:col>32</xdr:col>
      <xdr:colOff>98425</xdr:colOff>
      <xdr:row>56</xdr:row>
      <xdr:rowOff>7696</xdr:rowOff>
    </xdr:from>
    <xdr:to>
      <xdr:col>32</xdr:col>
      <xdr:colOff>276225</xdr:colOff>
      <xdr:row>56</xdr:row>
      <xdr:rowOff>7696</xdr:rowOff>
    </xdr:to>
    <xdr:cxnSp macro="">
      <xdr:nvCxnSpPr>
        <xdr:cNvPr id="427" name="直線コネクタ 426">
          <a:extLst>
            <a:ext uri="{FF2B5EF4-FFF2-40B4-BE49-F238E27FC236}">
              <a16:creationId xmlns:a16="http://schemas.microsoft.com/office/drawing/2014/main" id="{11201B81-F9C7-4C40-B706-1A5A4BBA1261}"/>
            </a:ext>
          </a:extLst>
        </xdr:cNvPr>
        <xdr:cNvCxnSpPr/>
      </xdr:nvCxnSpPr>
      <xdr:spPr>
        <a:xfrm>
          <a:off x="22072600" y="960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108755</xdr:rowOff>
    </xdr:from>
    <xdr:ext cx="469744" cy="259045"/>
    <xdr:sp macro="" textlink="">
      <xdr:nvSpPr>
        <xdr:cNvPr id="428" name="【学校施設】&#10;一人当たり面積平均値テキスト">
          <a:extLst>
            <a:ext uri="{FF2B5EF4-FFF2-40B4-BE49-F238E27FC236}">
              <a16:creationId xmlns:a16="http://schemas.microsoft.com/office/drawing/2014/main" id="{176C943A-5356-4C8C-8C18-B1D2FE98B4F6}"/>
            </a:ext>
          </a:extLst>
        </xdr:cNvPr>
        <xdr:cNvSpPr txBox="1"/>
      </xdr:nvSpPr>
      <xdr:spPr>
        <a:xfrm>
          <a:off x="22250400" y="10567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5.373</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130328</xdr:rowOff>
    </xdr:from>
    <xdr:to>
      <xdr:col>32</xdr:col>
      <xdr:colOff>238125</xdr:colOff>
      <xdr:row>62</xdr:row>
      <xdr:rowOff>60478</xdr:rowOff>
    </xdr:to>
    <xdr:sp macro="" textlink="">
      <xdr:nvSpPr>
        <xdr:cNvPr id="429" name="フローチャート : 判断 428">
          <a:extLst>
            <a:ext uri="{FF2B5EF4-FFF2-40B4-BE49-F238E27FC236}">
              <a16:creationId xmlns:a16="http://schemas.microsoft.com/office/drawing/2014/main" id="{7AF2EF44-0042-4F11-A2E8-198F7D0474BA}"/>
            </a:ext>
          </a:extLst>
        </xdr:cNvPr>
        <xdr:cNvSpPr/>
      </xdr:nvSpPr>
      <xdr:spPr>
        <a:xfrm>
          <a:off x="22110700" y="105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30276</xdr:rowOff>
    </xdr:from>
    <xdr:to>
      <xdr:col>31</xdr:col>
      <xdr:colOff>85725</xdr:colOff>
      <xdr:row>62</xdr:row>
      <xdr:rowOff>131876</xdr:rowOff>
    </xdr:to>
    <xdr:sp macro="" textlink="">
      <xdr:nvSpPr>
        <xdr:cNvPr id="430" name="フローチャート : 判断 429">
          <a:extLst>
            <a:ext uri="{FF2B5EF4-FFF2-40B4-BE49-F238E27FC236}">
              <a16:creationId xmlns:a16="http://schemas.microsoft.com/office/drawing/2014/main" id="{9DC0DC0C-12E3-42AB-88EB-4520BD857692}"/>
            </a:ext>
          </a:extLst>
        </xdr:cNvPr>
        <xdr:cNvSpPr/>
      </xdr:nvSpPr>
      <xdr:spPr>
        <a:xfrm>
          <a:off x="21272500" y="1066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1" name="テキスト ボックス 430">
          <a:extLst>
            <a:ext uri="{FF2B5EF4-FFF2-40B4-BE49-F238E27FC236}">
              <a16:creationId xmlns:a16="http://schemas.microsoft.com/office/drawing/2014/main" id="{FC47E368-DA3D-469F-B513-B5EA3120D813}"/>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2" name="テキスト ボックス 431">
          <a:extLst>
            <a:ext uri="{FF2B5EF4-FFF2-40B4-BE49-F238E27FC236}">
              <a16:creationId xmlns:a16="http://schemas.microsoft.com/office/drawing/2014/main" id="{3A65014A-6D7D-4D1D-A004-D0780180B51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3" name="テキスト ボックス 432">
          <a:extLst>
            <a:ext uri="{FF2B5EF4-FFF2-40B4-BE49-F238E27FC236}">
              <a16:creationId xmlns:a16="http://schemas.microsoft.com/office/drawing/2014/main" id="{3C9D1D20-B91B-4BC1-A655-AEB75CEA270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4" name="テキスト ボックス 433">
          <a:extLst>
            <a:ext uri="{FF2B5EF4-FFF2-40B4-BE49-F238E27FC236}">
              <a16:creationId xmlns:a16="http://schemas.microsoft.com/office/drawing/2014/main" id="{AB961D63-2497-4581-9F96-12DC5FDBF7E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5" name="テキスト ボックス 434">
          <a:extLst>
            <a:ext uri="{FF2B5EF4-FFF2-40B4-BE49-F238E27FC236}">
              <a16:creationId xmlns:a16="http://schemas.microsoft.com/office/drawing/2014/main" id="{56205F1E-4694-4E93-9DE8-47A0D55866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63</xdr:row>
      <xdr:rowOff>78359</xdr:rowOff>
    </xdr:from>
    <xdr:to>
      <xdr:col>31</xdr:col>
      <xdr:colOff>85725</xdr:colOff>
      <xdr:row>64</xdr:row>
      <xdr:rowOff>8509</xdr:rowOff>
    </xdr:to>
    <xdr:sp macro="" textlink="">
      <xdr:nvSpPr>
        <xdr:cNvPr id="436" name="円/楕円 435">
          <a:extLst>
            <a:ext uri="{FF2B5EF4-FFF2-40B4-BE49-F238E27FC236}">
              <a16:creationId xmlns:a16="http://schemas.microsoft.com/office/drawing/2014/main" id="{C7837CDA-7082-4930-99F2-6A509CF9F5B7}"/>
            </a:ext>
          </a:extLst>
        </xdr:cNvPr>
        <xdr:cNvSpPr/>
      </xdr:nvSpPr>
      <xdr:spPr>
        <a:xfrm>
          <a:off x="21272500" y="1087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148403</xdr:rowOff>
    </xdr:from>
    <xdr:ext cx="469744" cy="259045"/>
    <xdr:sp macro="" textlink="">
      <xdr:nvSpPr>
        <xdr:cNvPr id="437" name="n_1aveValue【学校施設】&#10;一人当たり面積">
          <a:extLst>
            <a:ext uri="{FF2B5EF4-FFF2-40B4-BE49-F238E27FC236}">
              <a16:creationId xmlns:a16="http://schemas.microsoft.com/office/drawing/2014/main" id="{209172B9-0D87-4AA8-B931-E4EDA0AFEC9A}"/>
            </a:ext>
          </a:extLst>
        </xdr:cNvPr>
        <xdr:cNvSpPr txBox="1"/>
      </xdr:nvSpPr>
      <xdr:spPr>
        <a:xfrm>
          <a:off x="21075727" y="10435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171086</xdr:rowOff>
    </xdr:from>
    <xdr:ext cx="469744" cy="259045"/>
    <xdr:sp macro="" textlink="">
      <xdr:nvSpPr>
        <xdr:cNvPr id="438" name="n_1mainValue【学校施設】&#10;一人当たり面積">
          <a:extLst>
            <a:ext uri="{FF2B5EF4-FFF2-40B4-BE49-F238E27FC236}">
              <a16:creationId xmlns:a16="http://schemas.microsoft.com/office/drawing/2014/main" id="{9F98BAB3-6F15-4C9A-B6B2-B81ADD985C5B}"/>
            </a:ext>
          </a:extLst>
        </xdr:cNvPr>
        <xdr:cNvSpPr txBox="1"/>
      </xdr:nvSpPr>
      <xdr:spPr>
        <a:xfrm>
          <a:off x="21075727" y="1097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9" name="正方形/長方形 438">
          <a:extLst>
            <a:ext uri="{FF2B5EF4-FFF2-40B4-BE49-F238E27FC236}">
              <a16:creationId xmlns:a16="http://schemas.microsoft.com/office/drawing/2014/main" id="{0EFDA9FD-2E70-4B08-9257-4AFF494E1BF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72</xdr:row>
      <xdr:rowOff>127000</xdr:rowOff>
    </xdr:from>
    <xdr:to>
      <xdr:col>20</xdr:col>
      <xdr:colOff>225425</xdr:colOff>
      <xdr:row>74</xdr:row>
      <xdr:rowOff>38100</xdr:rowOff>
    </xdr:to>
    <xdr:sp macro="" textlink="">
      <xdr:nvSpPr>
        <xdr:cNvPr id="440" name="正方形/長方形 439">
          <a:extLst>
            <a:ext uri="{FF2B5EF4-FFF2-40B4-BE49-F238E27FC236}">
              <a16:creationId xmlns:a16="http://schemas.microsoft.com/office/drawing/2014/main" id="{D52EFF11-749B-48A9-BCAF-6318DB90B026}"/>
            </a:ext>
          </a:extLst>
        </xdr:cNvPr>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73</xdr:row>
      <xdr:rowOff>158750</xdr:rowOff>
    </xdr:from>
    <xdr:to>
      <xdr:col>20</xdr:col>
      <xdr:colOff>225425</xdr:colOff>
      <xdr:row>75</xdr:row>
      <xdr:rowOff>69850</xdr:rowOff>
    </xdr:to>
    <xdr:sp macro="" textlink="">
      <xdr:nvSpPr>
        <xdr:cNvPr id="441" name="正方形/長方形 440">
          <a:extLst>
            <a:ext uri="{FF2B5EF4-FFF2-40B4-BE49-F238E27FC236}">
              <a16:creationId xmlns:a16="http://schemas.microsoft.com/office/drawing/2014/main" id="{CA8E1773-519C-4DCB-97AE-AE104F7CF4AD}"/>
            </a:ext>
          </a:extLst>
        </xdr:cNvPr>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19</xdr:col>
      <xdr:colOff>657225</xdr:colOff>
      <xdr:row>72</xdr:row>
      <xdr:rowOff>127000</xdr:rowOff>
    </xdr:from>
    <xdr:to>
      <xdr:col>22</xdr:col>
      <xdr:colOff>123825</xdr:colOff>
      <xdr:row>74</xdr:row>
      <xdr:rowOff>38100</xdr:rowOff>
    </xdr:to>
    <xdr:sp macro="" textlink="">
      <xdr:nvSpPr>
        <xdr:cNvPr id="442" name="正方形/長方形 441">
          <a:extLst>
            <a:ext uri="{FF2B5EF4-FFF2-40B4-BE49-F238E27FC236}">
              <a16:creationId xmlns:a16="http://schemas.microsoft.com/office/drawing/2014/main" id="{656DEF6C-63DC-42CE-8D5C-CC1774F78603}"/>
            </a:ext>
          </a:extLst>
        </xdr:cNvPr>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19</xdr:col>
      <xdr:colOff>657225</xdr:colOff>
      <xdr:row>73</xdr:row>
      <xdr:rowOff>158750</xdr:rowOff>
    </xdr:from>
    <xdr:to>
      <xdr:col>22</xdr:col>
      <xdr:colOff>123825</xdr:colOff>
      <xdr:row>75</xdr:row>
      <xdr:rowOff>69850</xdr:rowOff>
    </xdr:to>
    <xdr:sp macro="" textlink="">
      <xdr:nvSpPr>
        <xdr:cNvPr id="443" name="正方形/長方形 442">
          <a:extLst>
            <a:ext uri="{FF2B5EF4-FFF2-40B4-BE49-F238E27FC236}">
              <a16:creationId xmlns:a16="http://schemas.microsoft.com/office/drawing/2014/main" id="{CB4F59DE-7D8C-49AF-9497-ADC777AA5D64}"/>
            </a:ext>
          </a:extLst>
        </xdr:cNvPr>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4" name="正方形/長方形 443">
          <a:extLst>
            <a:ext uri="{FF2B5EF4-FFF2-40B4-BE49-F238E27FC236}">
              <a16:creationId xmlns:a16="http://schemas.microsoft.com/office/drawing/2014/main" id="{F7F5DC8D-F989-4CDE-B963-31A35D54BE5B}"/>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45" name="正方形/長方形 444">
          <a:extLst>
            <a:ext uri="{FF2B5EF4-FFF2-40B4-BE49-F238E27FC236}">
              <a16:creationId xmlns:a16="http://schemas.microsoft.com/office/drawing/2014/main" id="{65446291-6EE1-49E5-A848-F5C89026F7C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428625</xdr:colOff>
      <xdr:row>72</xdr:row>
      <xdr:rowOff>127000</xdr:rowOff>
    </xdr:from>
    <xdr:to>
      <xdr:col>28</xdr:col>
      <xdr:colOff>581025</xdr:colOff>
      <xdr:row>74</xdr:row>
      <xdr:rowOff>38100</xdr:rowOff>
    </xdr:to>
    <xdr:sp macro="" textlink="">
      <xdr:nvSpPr>
        <xdr:cNvPr id="446" name="正方形/長方形 445">
          <a:extLst>
            <a:ext uri="{FF2B5EF4-FFF2-40B4-BE49-F238E27FC236}">
              <a16:creationId xmlns:a16="http://schemas.microsoft.com/office/drawing/2014/main" id="{C0259808-E97B-4AEA-8E61-7A480A746CF4}"/>
            </a:ext>
          </a:extLst>
        </xdr:cNvPr>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73</xdr:row>
      <xdr:rowOff>158750</xdr:rowOff>
    </xdr:from>
    <xdr:to>
      <xdr:col>28</xdr:col>
      <xdr:colOff>581025</xdr:colOff>
      <xdr:row>75</xdr:row>
      <xdr:rowOff>69850</xdr:rowOff>
    </xdr:to>
    <xdr:sp macro="" textlink="">
      <xdr:nvSpPr>
        <xdr:cNvPr id="447" name="正方形/長方形 446">
          <a:extLst>
            <a:ext uri="{FF2B5EF4-FFF2-40B4-BE49-F238E27FC236}">
              <a16:creationId xmlns:a16="http://schemas.microsoft.com/office/drawing/2014/main" id="{F7CD1263-D9A3-4579-835E-C7AE6317915D}"/>
            </a:ext>
          </a:extLst>
        </xdr:cNvPr>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28</xdr:col>
      <xdr:colOff>327025</xdr:colOff>
      <xdr:row>72</xdr:row>
      <xdr:rowOff>127000</xdr:rowOff>
    </xdr:from>
    <xdr:to>
      <xdr:col>30</xdr:col>
      <xdr:colOff>479425</xdr:colOff>
      <xdr:row>74</xdr:row>
      <xdr:rowOff>38100</xdr:rowOff>
    </xdr:to>
    <xdr:sp macro="" textlink="">
      <xdr:nvSpPr>
        <xdr:cNvPr id="448" name="正方形/長方形 447">
          <a:extLst>
            <a:ext uri="{FF2B5EF4-FFF2-40B4-BE49-F238E27FC236}">
              <a16:creationId xmlns:a16="http://schemas.microsoft.com/office/drawing/2014/main" id="{15D99885-1BD6-46CD-9A4A-D71A5AE6B703}"/>
            </a:ext>
          </a:extLst>
        </xdr:cNvPr>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28</xdr:col>
      <xdr:colOff>327025</xdr:colOff>
      <xdr:row>73</xdr:row>
      <xdr:rowOff>158750</xdr:rowOff>
    </xdr:from>
    <xdr:to>
      <xdr:col>30</xdr:col>
      <xdr:colOff>479425</xdr:colOff>
      <xdr:row>75</xdr:row>
      <xdr:rowOff>69850</xdr:rowOff>
    </xdr:to>
    <xdr:sp macro="" textlink="">
      <xdr:nvSpPr>
        <xdr:cNvPr id="449" name="正方形/長方形 448">
          <a:extLst>
            <a:ext uri="{FF2B5EF4-FFF2-40B4-BE49-F238E27FC236}">
              <a16:creationId xmlns:a16="http://schemas.microsoft.com/office/drawing/2014/main" id="{A3F55115-5CC5-45CE-AF0D-DD529488500B}"/>
            </a:ext>
          </a:extLst>
        </xdr:cNvPr>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0" name="正方形/長方形 449">
          <a:extLst>
            <a:ext uri="{FF2B5EF4-FFF2-40B4-BE49-F238E27FC236}">
              <a16:creationId xmlns:a16="http://schemas.microsoft.com/office/drawing/2014/main" id="{D20D6095-963E-405E-B2AB-6AD47F395572}"/>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51" name="正方形/長方形 450">
          <a:extLst>
            <a:ext uri="{FF2B5EF4-FFF2-40B4-BE49-F238E27FC236}">
              <a16:creationId xmlns:a16="http://schemas.microsoft.com/office/drawing/2014/main" id="{23DD247F-7DCF-4A4F-8FEB-A01E17E8262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2" name="正方形/長方形 451">
          <a:extLst>
            <a:ext uri="{FF2B5EF4-FFF2-40B4-BE49-F238E27FC236}">
              <a16:creationId xmlns:a16="http://schemas.microsoft.com/office/drawing/2014/main" id="{EA1709BE-CF64-4AB8-AE10-B2C9F122EE3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3" name="正方形/長方形 452">
          <a:extLst>
            <a:ext uri="{FF2B5EF4-FFF2-40B4-BE49-F238E27FC236}">
              <a16:creationId xmlns:a16="http://schemas.microsoft.com/office/drawing/2014/main" id="{71026AEA-2B43-4C1E-B955-D0A2D44AE2F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4" name="正方形/長方形 453">
          <a:extLst>
            <a:ext uri="{FF2B5EF4-FFF2-40B4-BE49-F238E27FC236}">
              <a16:creationId xmlns:a16="http://schemas.microsoft.com/office/drawing/2014/main" id="{7704C940-EA30-4B6D-8B7A-50BDA0F7CF3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55" name="正方形/長方形 454">
          <a:extLst>
            <a:ext uri="{FF2B5EF4-FFF2-40B4-BE49-F238E27FC236}">
              <a16:creationId xmlns:a16="http://schemas.microsoft.com/office/drawing/2014/main" id="{6CA022F6-7A0B-47E8-AAD2-2AA924B7595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56" name="正方形/長方形 455">
          <a:extLst>
            <a:ext uri="{FF2B5EF4-FFF2-40B4-BE49-F238E27FC236}">
              <a16:creationId xmlns:a16="http://schemas.microsoft.com/office/drawing/2014/main" id="{9DEFF0EC-E19C-4B9E-847D-951374CAC93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57" name="正方形/長方形 456">
          <a:extLst>
            <a:ext uri="{FF2B5EF4-FFF2-40B4-BE49-F238E27FC236}">
              <a16:creationId xmlns:a16="http://schemas.microsoft.com/office/drawing/2014/main" id="{4C60CBCF-889D-4D7A-8DEA-DD5C9C633F1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58" name="正方形/長方形 457">
          <a:extLst>
            <a:ext uri="{FF2B5EF4-FFF2-40B4-BE49-F238E27FC236}">
              <a16:creationId xmlns:a16="http://schemas.microsoft.com/office/drawing/2014/main" id="{36388E93-18D7-41D9-89D3-53E8918479B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59" name="テキスト ボックス 458">
          <a:extLst>
            <a:ext uri="{FF2B5EF4-FFF2-40B4-BE49-F238E27FC236}">
              <a16:creationId xmlns:a16="http://schemas.microsoft.com/office/drawing/2014/main" id="{CB2CE6BD-3515-4844-AB31-40984B3FA4F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0" name="直線コネクタ 459">
          <a:extLst>
            <a:ext uri="{FF2B5EF4-FFF2-40B4-BE49-F238E27FC236}">
              <a16:creationId xmlns:a16="http://schemas.microsoft.com/office/drawing/2014/main" id="{C16D718E-1BB0-41CD-B82D-505485F6352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461" name="直線コネクタ 460">
          <a:extLst>
            <a:ext uri="{FF2B5EF4-FFF2-40B4-BE49-F238E27FC236}">
              <a16:creationId xmlns:a16="http://schemas.microsoft.com/office/drawing/2014/main" id="{CB40D8FE-B4E2-42D7-AA7C-44723712C737}"/>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462" name="テキスト ボックス 461">
          <a:extLst>
            <a:ext uri="{FF2B5EF4-FFF2-40B4-BE49-F238E27FC236}">
              <a16:creationId xmlns:a16="http://schemas.microsoft.com/office/drawing/2014/main" id="{80593B78-04AF-4B21-8B0A-5D1FBD28AB74}"/>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63" name="直線コネクタ 462">
          <a:extLst>
            <a:ext uri="{FF2B5EF4-FFF2-40B4-BE49-F238E27FC236}">
              <a16:creationId xmlns:a16="http://schemas.microsoft.com/office/drawing/2014/main" id="{BC1D2E52-BB4C-4341-B9AA-C011AFDD31D3}"/>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64" name="テキスト ボックス 463">
          <a:extLst>
            <a:ext uri="{FF2B5EF4-FFF2-40B4-BE49-F238E27FC236}">
              <a16:creationId xmlns:a16="http://schemas.microsoft.com/office/drawing/2014/main" id="{1D7A6330-5754-475F-A5E4-353E9F2DE4AE}"/>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65" name="直線コネクタ 464">
          <a:extLst>
            <a:ext uri="{FF2B5EF4-FFF2-40B4-BE49-F238E27FC236}">
              <a16:creationId xmlns:a16="http://schemas.microsoft.com/office/drawing/2014/main" id="{B952AD7D-FEDE-4EC4-93C0-C8A9F33F7DFD}"/>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66" name="テキスト ボックス 465">
          <a:extLst>
            <a:ext uri="{FF2B5EF4-FFF2-40B4-BE49-F238E27FC236}">
              <a16:creationId xmlns:a16="http://schemas.microsoft.com/office/drawing/2014/main" id="{EB91E3DB-A533-4836-A86D-0DD6E6E526DF}"/>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67" name="直線コネクタ 466">
          <a:extLst>
            <a:ext uri="{FF2B5EF4-FFF2-40B4-BE49-F238E27FC236}">
              <a16:creationId xmlns:a16="http://schemas.microsoft.com/office/drawing/2014/main" id="{47F77DE3-D82D-47D8-8589-568EE428344F}"/>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68" name="テキスト ボックス 467">
          <a:extLst>
            <a:ext uri="{FF2B5EF4-FFF2-40B4-BE49-F238E27FC236}">
              <a16:creationId xmlns:a16="http://schemas.microsoft.com/office/drawing/2014/main" id="{09B47C51-6563-456C-94EA-E98E0DB0C791}"/>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69" name="直線コネクタ 468">
          <a:extLst>
            <a:ext uri="{FF2B5EF4-FFF2-40B4-BE49-F238E27FC236}">
              <a16:creationId xmlns:a16="http://schemas.microsoft.com/office/drawing/2014/main" id="{8A926D6B-2A23-45B4-98F3-70BCC497DA93}"/>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70" name="テキスト ボックス 469">
          <a:extLst>
            <a:ext uri="{FF2B5EF4-FFF2-40B4-BE49-F238E27FC236}">
              <a16:creationId xmlns:a16="http://schemas.microsoft.com/office/drawing/2014/main" id="{B8DE860A-092B-455B-8746-3CF6A497CDB1}"/>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71" name="直線コネクタ 470">
          <a:extLst>
            <a:ext uri="{FF2B5EF4-FFF2-40B4-BE49-F238E27FC236}">
              <a16:creationId xmlns:a16="http://schemas.microsoft.com/office/drawing/2014/main" id="{9E16F61D-EFC4-4817-81B5-F6F8BE56F1DD}"/>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472" name="テキスト ボックス 471">
          <a:extLst>
            <a:ext uri="{FF2B5EF4-FFF2-40B4-BE49-F238E27FC236}">
              <a16:creationId xmlns:a16="http://schemas.microsoft.com/office/drawing/2014/main" id="{20952A87-56A9-4980-ACF5-3B3F3AED857F}"/>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73" name="直線コネクタ 472">
          <a:extLst>
            <a:ext uri="{FF2B5EF4-FFF2-40B4-BE49-F238E27FC236}">
              <a16:creationId xmlns:a16="http://schemas.microsoft.com/office/drawing/2014/main" id="{73D76189-0D3E-488A-9534-020E1EADAD4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74" name="テキスト ボックス 473">
          <a:extLst>
            <a:ext uri="{FF2B5EF4-FFF2-40B4-BE49-F238E27FC236}">
              <a16:creationId xmlns:a16="http://schemas.microsoft.com/office/drawing/2014/main" id="{7AC90846-83ED-47D7-99D8-CFE8013A1E11}"/>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75" name="【公民館】&#10;有形固定資産減価償却率グラフ枠">
          <a:extLst>
            <a:ext uri="{FF2B5EF4-FFF2-40B4-BE49-F238E27FC236}">
              <a16:creationId xmlns:a16="http://schemas.microsoft.com/office/drawing/2014/main" id="{441CC1B6-9DA5-4AEF-A76C-5776F0CD1AF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117021</xdr:rowOff>
    </xdr:from>
    <xdr:to>
      <xdr:col>23</xdr:col>
      <xdr:colOff>516889</xdr:colOff>
      <xdr:row>108</xdr:row>
      <xdr:rowOff>41911</xdr:rowOff>
    </xdr:to>
    <xdr:cxnSp macro="">
      <xdr:nvCxnSpPr>
        <xdr:cNvPr id="476" name="直線コネクタ 475">
          <a:extLst>
            <a:ext uri="{FF2B5EF4-FFF2-40B4-BE49-F238E27FC236}">
              <a16:creationId xmlns:a16="http://schemas.microsoft.com/office/drawing/2014/main" id="{3DC714B5-808F-401F-8829-D66BA454768A}"/>
            </a:ext>
          </a:extLst>
        </xdr:cNvPr>
        <xdr:cNvCxnSpPr/>
      </xdr:nvCxnSpPr>
      <xdr:spPr>
        <a:xfrm flipV="1">
          <a:off x="16318864" y="17090571"/>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45738</xdr:rowOff>
    </xdr:from>
    <xdr:ext cx="405111" cy="259045"/>
    <xdr:sp macro="" textlink="">
      <xdr:nvSpPr>
        <xdr:cNvPr id="477" name="【公民館】&#10;有形固定資産減価償却率最小値テキスト">
          <a:extLst>
            <a:ext uri="{FF2B5EF4-FFF2-40B4-BE49-F238E27FC236}">
              <a16:creationId xmlns:a16="http://schemas.microsoft.com/office/drawing/2014/main" id="{C0DB9752-C280-42CD-B665-C4E4CA37C206}"/>
            </a:ext>
          </a:extLst>
        </xdr:cNvPr>
        <xdr:cNvSpPr txBox="1"/>
      </xdr:nvSpPr>
      <xdr:spPr>
        <a:xfrm>
          <a:off x="16408400" y="1856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428625</xdr:colOff>
      <xdr:row>108</xdr:row>
      <xdr:rowOff>41911</xdr:rowOff>
    </xdr:from>
    <xdr:to>
      <xdr:col>23</xdr:col>
      <xdr:colOff>606425</xdr:colOff>
      <xdr:row>108</xdr:row>
      <xdr:rowOff>41911</xdr:rowOff>
    </xdr:to>
    <xdr:cxnSp macro="">
      <xdr:nvCxnSpPr>
        <xdr:cNvPr id="478" name="直線コネクタ 477">
          <a:extLst>
            <a:ext uri="{FF2B5EF4-FFF2-40B4-BE49-F238E27FC236}">
              <a16:creationId xmlns:a16="http://schemas.microsoft.com/office/drawing/2014/main" id="{E959228D-72F7-4BD4-B39B-3E617E353784}"/>
            </a:ext>
          </a:extLst>
        </xdr:cNvPr>
        <xdr:cNvCxnSpPr/>
      </xdr:nvCxnSpPr>
      <xdr:spPr>
        <a:xfrm>
          <a:off x="16230600" y="1855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63698</xdr:rowOff>
    </xdr:from>
    <xdr:ext cx="469744" cy="259045"/>
    <xdr:sp macro="" textlink="">
      <xdr:nvSpPr>
        <xdr:cNvPr id="479" name="【公民館】&#10;有形固定資産減価償却率最大値テキスト">
          <a:extLst>
            <a:ext uri="{FF2B5EF4-FFF2-40B4-BE49-F238E27FC236}">
              <a16:creationId xmlns:a16="http://schemas.microsoft.com/office/drawing/2014/main" id="{2C60AA30-5498-449D-A815-75B12D66C377}"/>
            </a:ext>
          </a:extLst>
        </xdr:cNvPr>
        <xdr:cNvSpPr txBox="1"/>
      </xdr:nvSpPr>
      <xdr:spPr>
        <a:xfrm>
          <a:off x="164084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99</xdr:row>
      <xdr:rowOff>117021</xdr:rowOff>
    </xdr:from>
    <xdr:to>
      <xdr:col>23</xdr:col>
      <xdr:colOff>606425</xdr:colOff>
      <xdr:row>99</xdr:row>
      <xdr:rowOff>117021</xdr:rowOff>
    </xdr:to>
    <xdr:cxnSp macro="">
      <xdr:nvCxnSpPr>
        <xdr:cNvPr id="480" name="直線コネクタ 479">
          <a:extLst>
            <a:ext uri="{FF2B5EF4-FFF2-40B4-BE49-F238E27FC236}">
              <a16:creationId xmlns:a16="http://schemas.microsoft.com/office/drawing/2014/main" id="{394F66CF-0C0C-4DF8-8A80-652143A59079}"/>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28320</xdr:rowOff>
    </xdr:from>
    <xdr:ext cx="405111" cy="259045"/>
    <xdr:sp macro="" textlink="">
      <xdr:nvSpPr>
        <xdr:cNvPr id="481" name="【公民館】&#10;有形固定資産減価償却率平均値テキスト">
          <a:extLst>
            <a:ext uri="{FF2B5EF4-FFF2-40B4-BE49-F238E27FC236}">
              <a16:creationId xmlns:a16="http://schemas.microsoft.com/office/drawing/2014/main" id="{20068E16-3C66-4905-B298-F623B50C9B5B}"/>
            </a:ext>
          </a:extLst>
        </xdr:cNvPr>
        <xdr:cNvSpPr txBox="1"/>
      </xdr:nvSpPr>
      <xdr:spPr>
        <a:xfrm>
          <a:off x="16408400" y="176876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49893</xdr:rowOff>
    </xdr:from>
    <xdr:to>
      <xdr:col>23</xdr:col>
      <xdr:colOff>568325</xdr:colOff>
      <xdr:row>103</xdr:row>
      <xdr:rowOff>151493</xdr:rowOff>
    </xdr:to>
    <xdr:sp macro="" textlink="">
      <xdr:nvSpPr>
        <xdr:cNvPr id="482" name="フローチャート : 判断 481">
          <a:extLst>
            <a:ext uri="{FF2B5EF4-FFF2-40B4-BE49-F238E27FC236}">
              <a16:creationId xmlns:a16="http://schemas.microsoft.com/office/drawing/2014/main" id="{D3471F00-A0B2-430F-AB1F-29CF178996B2}"/>
            </a:ext>
          </a:extLst>
        </xdr:cNvPr>
        <xdr:cNvSpPr/>
      </xdr:nvSpPr>
      <xdr:spPr>
        <a:xfrm>
          <a:off x="162687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84182</xdr:rowOff>
    </xdr:from>
    <xdr:to>
      <xdr:col>22</xdr:col>
      <xdr:colOff>415925</xdr:colOff>
      <xdr:row>103</xdr:row>
      <xdr:rowOff>14332</xdr:rowOff>
    </xdr:to>
    <xdr:sp macro="" textlink="">
      <xdr:nvSpPr>
        <xdr:cNvPr id="483" name="フローチャート : 判断 482">
          <a:extLst>
            <a:ext uri="{FF2B5EF4-FFF2-40B4-BE49-F238E27FC236}">
              <a16:creationId xmlns:a16="http://schemas.microsoft.com/office/drawing/2014/main" id="{5B66FB1A-0B84-4B7D-AECA-18BA221923D1}"/>
            </a:ext>
          </a:extLst>
        </xdr:cNvPr>
        <xdr:cNvSpPr/>
      </xdr:nvSpPr>
      <xdr:spPr>
        <a:xfrm>
          <a:off x="15430500" y="1757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84" name="テキスト ボックス 483">
          <a:extLst>
            <a:ext uri="{FF2B5EF4-FFF2-40B4-BE49-F238E27FC236}">
              <a16:creationId xmlns:a16="http://schemas.microsoft.com/office/drawing/2014/main" id="{4043C688-3664-48BC-8CAB-EBB7DEB8141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85" name="テキスト ボックス 484">
          <a:extLst>
            <a:ext uri="{FF2B5EF4-FFF2-40B4-BE49-F238E27FC236}">
              <a16:creationId xmlns:a16="http://schemas.microsoft.com/office/drawing/2014/main" id="{20EC71D0-EB8B-4D0F-B1EC-07149E696E1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86" name="テキスト ボックス 485">
          <a:extLst>
            <a:ext uri="{FF2B5EF4-FFF2-40B4-BE49-F238E27FC236}">
              <a16:creationId xmlns:a16="http://schemas.microsoft.com/office/drawing/2014/main" id="{460648B5-2C44-416E-A402-292C08725B8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87" name="テキスト ボックス 486">
          <a:extLst>
            <a:ext uri="{FF2B5EF4-FFF2-40B4-BE49-F238E27FC236}">
              <a16:creationId xmlns:a16="http://schemas.microsoft.com/office/drawing/2014/main" id="{6E293B92-74FF-4BB6-ACA4-E87808BC550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88" name="テキスト ボックス 487">
          <a:extLst>
            <a:ext uri="{FF2B5EF4-FFF2-40B4-BE49-F238E27FC236}">
              <a16:creationId xmlns:a16="http://schemas.microsoft.com/office/drawing/2014/main" id="{FD8FF7AF-6389-45E0-A536-52A9CCCE55A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43362</xdr:rowOff>
    </xdr:from>
    <xdr:to>
      <xdr:col>22</xdr:col>
      <xdr:colOff>415925</xdr:colOff>
      <xdr:row>103</xdr:row>
      <xdr:rowOff>144962</xdr:rowOff>
    </xdr:to>
    <xdr:sp macro="" textlink="">
      <xdr:nvSpPr>
        <xdr:cNvPr id="489" name="円/楕円 488">
          <a:extLst>
            <a:ext uri="{FF2B5EF4-FFF2-40B4-BE49-F238E27FC236}">
              <a16:creationId xmlns:a16="http://schemas.microsoft.com/office/drawing/2014/main" id="{66AFFF04-85CA-4BE7-9CD0-08B0F2BB4FEF}"/>
            </a:ext>
          </a:extLst>
        </xdr:cNvPr>
        <xdr:cNvSpPr/>
      </xdr:nvSpPr>
      <xdr:spPr>
        <a:xfrm>
          <a:off x="15430500" y="1770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101</xdr:row>
      <xdr:rowOff>30859</xdr:rowOff>
    </xdr:from>
    <xdr:ext cx="405111" cy="259045"/>
    <xdr:sp macro="" textlink="">
      <xdr:nvSpPr>
        <xdr:cNvPr id="490" name="n_1aveValue【公民館】&#10;有形固定資産減価償却率">
          <a:extLst>
            <a:ext uri="{FF2B5EF4-FFF2-40B4-BE49-F238E27FC236}">
              <a16:creationId xmlns:a16="http://schemas.microsoft.com/office/drawing/2014/main" id="{F30F5A34-5899-4A57-8B74-C5E0C76F69F5}"/>
            </a:ext>
          </a:extLst>
        </xdr:cNvPr>
        <xdr:cNvSpPr txBox="1"/>
      </xdr:nvSpPr>
      <xdr:spPr>
        <a:xfrm>
          <a:off x="15266043" y="17347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22</xdr:col>
      <xdr:colOff>149868</xdr:colOff>
      <xdr:row>103</xdr:row>
      <xdr:rowOff>136089</xdr:rowOff>
    </xdr:from>
    <xdr:ext cx="405111" cy="259045"/>
    <xdr:sp macro="" textlink="">
      <xdr:nvSpPr>
        <xdr:cNvPr id="491" name="n_1mainValue【公民館】&#10;有形固定資産減価償却率">
          <a:extLst>
            <a:ext uri="{FF2B5EF4-FFF2-40B4-BE49-F238E27FC236}">
              <a16:creationId xmlns:a16="http://schemas.microsoft.com/office/drawing/2014/main" id="{39FEF320-C093-43EF-B45F-35CADD352BA2}"/>
            </a:ext>
          </a:extLst>
        </xdr:cNvPr>
        <xdr:cNvSpPr txBox="1"/>
      </xdr:nvSpPr>
      <xdr:spPr>
        <a:xfrm>
          <a:off x="15266043" y="17795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2" name="正方形/長方形 491">
          <a:extLst>
            <a:ext uri="{FF2B5EF4-FFF2-40B4-BE49-F238E27FC236}">
              <a16:creationId xmlns:a16="http://schemas.microsoft.com/office/drawing/2014/main" id="{7948E776-DB73-4EF1-9667-65D62FCAA3F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3" name="正方形/長方形 492">
          <a:extLst>
            <a:ext uri="{FF2B5EF4-FFF2-40B4-BE49-F238E27FC236}">
              <a16:creationId xmlns:a16="http://schemas.microsoft.com/office/drawing/2014/main" id="{A4BBC3C5-B414-48FC-A136-912F3A3EFA8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94" name="正方形/長方形 493">
          <a:extLst>
            <a:ext uri="{FF2B5EF4-FFF2-40B4-BE49-F238E27FC236}">
              <a16:creationId xmlns:a16="http://schemas.microsoft.com/office/drawing/2014/main" id="{DA7D0C7C-BCF3-414A-8CED-CB5B57ADA0D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95" name="正方形/長方形 494">
          <a:extLst>
            <a:ext uri="{FF2B5EF4-FFF2-40B4-BE49-F238E27FC236}">
              <a16:creationId xmlns:a16="http://schemas.microsoft.com/office/drawing/2014/main" id="{956FECA5-0465-4EBD-87CD-01FDFC234B2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96" name="正方形/長方形 495">
          <a:extLst>
            <a:ext uri="{FF2B5EF4-FFF2-40B4-BE49-F238E27FC236}">
              <a16:creationId xmlns:a16="http://schemas.microsoft.com/office/drawing/2014/main" id="{9F368A90-41D7-42F8-ADC2-0168C1B0FED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97" name="正方形/長方形 496">
          <a:extLst>
            <a:ext uri="{FF2B5EF4-FFF2-40B4-BE49-F238E27FC236}">
              <a16:creationId xmlns:a16="http://schemas.microsoft.com/office/drawing/2014/main" id="{D2D55643-C0A6-43D4-804C-A37238E264B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98" name="正方形/長方形 497">
          <a:extLst>
            <a:ext uri="{FF2B5EF4-FFF2-40B4-BE49-F238E27FC236}">
              <a16:creationId xmlns:a16="http://schemas.microsoft.com/office/drawing/2014/main" id="{D9EA0E21-A6AC-422E-A78C-B393E631588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99" name="正方形/長方形 498">
          <a:extLst>
            <a:ext uri="{FF2B5EF4-FFF2-40B4-BE49-F238E27FC236}">
              <a16:creationId xmlns:a16="http://schemas.microsoft.com/office/drawing/2014/main" id="{4F464625-6363-42B1-A92E-A4D8FF7B6D4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0" name="テキスト ボックス 499">
          <a:extLst>
            <a:ext uri="{FF2B5EF4-FFF2-40B4-BE49-F238E27FC236}">
              <a16:creationId xmlns:a16="http://schemas.microsoft.com/office/drawing/2014/main" id="{F2223DEF-0781-4675-9973-E8AC595EDA1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1" name="直線コネクタ 500">
          <a:extLst>
            <a:ext uri="{FF2B5EF4-FFF2-40B4-BE49-F238E27FC236}">
              <a16:creationId xmlns:a16="http://schemas.microsoft.com/office/drawing/2014/main" id="{E3960CF5-9246-4FB9-BCBB-CFB66081E48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02" name="テキスト ボックス 501">
          <a:extLst>
            <a:ext uri="{FF2B5EF4-FFF2-40B4-BE49-F238E27FC236}">
              <a16:creationId xmlns:a16="http://schemas.microsoft.com/office/drawing/2014/main" id="{51A09F37-A710-4C56-91C4-4B0323963F6A}"/>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03" name="直線コネクタ 502">
          <a:extLst>
            <a:ext uri="{FF2B5EF4-FFF2-40B4-BE49-F238E27FC236}">
              <a16:creationId xmlns:a16="http://schemas.microsoft.com/office/drawing/2014/main" id="{9737C8C5-B0FD-4DB5-BC01-DB1A44A5861B}"/>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04" name="テキスト ボックス 503">
          <a:extLst>
            <a:ext uri="{FF2B5EF4-FFF2-40B4-BE49-F238E27FC236}">
              <a16:creationId xmlns:a16="http://schemas.microsoft.com/office/drawing/2014/main" id="{DACAFBC3-B4AA-4930-90AA-DC4561BC2BE6}"/>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05" name="直線コネクタ 504">
          <a:extLst>
            <a:ext uri="{FF2B5EF4-FFF2-40B4-BE49-F238E27FC236}">
              <a16:creationId xmlns:a16="http://schemas.microsoft.com/office/drawing/2014/main" id="{6AE59CE1-BCB1-48CC-BE86-E9C0C7787DC3}"/>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06" name="テキスト ボックス 505">
          <a:extLst>
            <a:ext uri="{FF2B5EF4-FFF2-40B4-BE49-F238E27FC236}">
              <a16:creationId xmlns:a16="http://schemas.microsoft.com/office/drawing/2014/main" id="{46F1303E-9300-4B17-9D2A-F1EF9C50C6DE}"/>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07" name="直線コネクタ 506">
          <a:extLst>
            <a:ext uri="{FF2B5EF4-FFF2-40B4-BE49-F238E27FC236}">
              <a16:creationId xmlns:a16="http://schemas.microsoft.com/office/drawing/2014/main" id="{36FA8EA2-D7C3-4C10-875D-6A8ADCEF94D8}"/>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08" name="テキスト ボックス 507">
          <a:extLst>
            <a:ext uri="{FF2B5EF4-FFF2-40B4-BE49-F238E27FC236}">
              <a16:creationId xmlns:a16="http://schemas.microsoft.com/office/drawing/2014/main" id="{9BDB1450-E163-4E05-9438-8AAA489631D3}"/>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09" name="直線コネクタ 508">
          <a:extLst>
            <a:ext uri="{FF2B5EF4-FFF2-40B4-BE49-F238E27FC236}">
              <a16:creationId xmlns:a16="http://schemas.microsoft.com/office/drawing/2014/main" id="{81A391DD-74F3-4AE4-B344-E24624BE2FB7}"/>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10" name="テキスト ボックス 509">
          <a:extLst>
            <a:ext uri="{FF2B5EF4-FFF2-40B4-BE49-F238E27FC236}">
              <a16:creationId xmlns:a16="http://schemas.microsoft.com/office/drawing/2014/main" id="{3F4DE289-F22D-4680-89A9-1B5C7D7290BA}"/>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11" name="直線コネクタ 510">
          <a:extLst>
            <a:ext uri="{FF2B5EF4-FFF2-40B4-BE49-F238E27FC236}">
              <a16:creationId xmlns:a16="http://schemas.microsoft.com/office/drawing/2014/main" id="{AC8D09A3-265C-4C1E-ABF3-2CBD806EA469}"/>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12" name="テキスト ボックス 511">
          <a:extLst>
            <a:ext uri="{FF2B5EF4-FFF2-40B4-BE49-F238E27FC236}">
              <a16:creationId xmlns:a16="http://schemas.microsoft.com/office/drawing/2014/main" id="{FCD4C525-7568-467A-9829-A1409494C5EE}"/>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13" name="直線コネクタ 512">
          <a:extLst>
            <a:ext uri="{FF2B5EF4-FFF2-40B4-BE49-F238E27FC236}">
              <a16:creationId xmlns:a16="http://schemas.microsoft.com/office/drawing/2014/main" id="{C8A2BF46-13FA-4D41-82E3-CEA34D274E8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14" name="テキスト ボックス 513">
          <a:extLst>
            <a:ext uri="{FF2B5EF4-FFF2-40B4-BE49-F238E27FC236}">
              <a16:creationId xmlns:a16="http://schemas.microsoft.com/office/drawing/2014/main" id="{03994F6E-FE17-4CAC-8E73-1453ACB06F37}"/>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15" name="【公民館】&#10;一人当たり面積グラフ枠">
          <a:extLst>
            <a:ext uri="{FF2B5EF4-FFF2-40B4-BE49-F238E27FC236}">
              <a16:creationId xmlns:a16="http://schemas.microsoft.com/office/drawing/2014/main" id="{D41F07A2-8A9A-4BEF-AF95-A7E2DEA972C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103</xdr:row>
      <xdr:rowOff>18287</xdr:rowOff>
    </xdr:from>
    <xdr:to>
      <xdr:col>32</xdr:col>
      <xdr:colOff>186689</xdr:colOff>
      <xdr:row>107</xdr:row>
      <xdr:rowOff>140208</xdr:rowOff>
    </xdr:to>
    <xdr:cxnSp macro="">
      <xdr:nvCxnSpPr>
        <xdr:cNvPr id="516" name="直線コネクタ 515">
          <a:extLst>
            <a:ext uri="{FF2B5EF4-FFF2-40B4-BE49-F238E27FC236}">
              <a16:creationId xmlns:a16="http://schemas.microsoft.com/office/drawing/2014/main" id="{3FA1669D-9BEB-47E6-832B-D19D24A80DE4}"/>
            </a:ext>
          </a:extLst>
        </xdr:cNvPr>
        <xdr:cNvCxnSpPr/>
      </xdr:nvCxnSpPr>
      <xdr:spPr>
        <a:xfrm flipV="1">
          <a:off x="22160864" y="17677637"/>
          <a:ext cx="0" cy="807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144035</xdr:rowOff>
    </xdr:from>
    <xdr:ext cx="469744" cy="259045"/>
    <xdr:sp macro="" textlink="">
      <xdr:nvSpPr>
        <xdr:cNvPr id="517" name="【公民館】&#10;一人当たり面積最小値テキスト">
          <a:extLst>
            <a:ext uri="{FF2B5EF4-FFF2-40B4-BE49-F238E27FC236}">
              <a16:creationId xmlns:a16="http://schemas.microsoft.com/office/drawing/2014/main" id="{0DDAEA80-7BB7-4264-8DA6-EE50C5FEDDAD}"/>
            </a:ext>
          </a:extLst>
        </xdr:cNvPr>
        <xdr:cNvSpPr txBox="1"/>
      </xdr:nvSpPr>
      <xdr:spPr>
        <a:xfrm>
          <a:off x="22250400" y="18489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0.741</a:t>
          </a:r>
          <a:endParaRPr kumimoji="1" lang="ja-JP" altLang="en-US" sz="1000" b="1">
            <a:latin typeface="ＭＳ Ｐゴシック"/>
          </a:endParaRPr>
        </a:p>
      </xdr:txBody>
    </xdr:sp>
    <xdr:clientData/>
  </xdr:oneCellAnchor>
  <xdr:twoCellAnchor>
    <xdr:from>
      <xdr:col>32</xdr:col>
      <xdr:colOff>98425</xdr:colOff>
      <xdr:row>107</xdr:row>
      <xdr:rowOff>140208</xdr:rowOff>
    </xdr:from>
    <xdr:to>
      <xdr:col>32</xdr:col>
      <xdr:colOff>276225</xdr:colOff>
      <xdr:row>107</xdr:row>
      <xdr:rowOff>140208</xdr:rowOff>
    </xdr:to>
    <xdr:cxnSp macro="">
      <xdr:nvCxnSpPr>
        <xdr:cNvPr id="518" name="直線コネクタ 517">
          <a:extLst>
            <a:ext uri="{FF2B5EF4-FFF2-40B4-BE49-F238E27FC236}">
              <a16:creationId xmlns:a16="http://schemas.microsoft.com/office/drawing/2014/main" id="{DB13B9BF-A291-4E4D-9C1E-6EC44AE760BC}"/>
            </a:ext>
          </a:extLst>
        </xdr:cNvPr>
        <xdr:cNvCxnSpPr/>
      </xdr:nvCxnSpPr>
      <xdr:spPr>
        <a:xfrm>
          <a:off x="22072600" y="18485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101</xdr:row>
      <xdr:rowOff>136414</xdr:rowOff>
    </xdr:from>
    <xdr:ext cx="469744" cy="259045"/>
    <xdr:sp macro="" textlink="">
      <xdr:nvSpPr>
        <xdr:cNvPr id="519" name="【公民館】&#10;一人当たり面積最大値テキスト">
          <a:extLst>
            <a:ext uri="{FF2B5EF4-FFF2-40B4-BE49-F238E27FC236}">
              <a16:creationId xmlns:a16="http://schemas.microsoft.com/office/drawing/2014/main" id="{C2090D68-A2E6-41BF-8CCC-DE091AFBB0A1}"/>
            </a:ext>
          </a:extLst>
        </xdr:cNvPr>
        <xdr:cNvSpPr txBox="1"/>
      </xdr:nvSpPr>
      <xdr:spPr>
        <a:xfrm>
          <a:off x="22250400" y="17452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1.801</a:t>
          </a:r>
          <a:endParaRPr kumimoji="1" lang="ja-JP" altLang="en-US" sz="1000" b="1">
            <a:latin typeface="ＭＳ Ｐゴシック"/>
          </a:endParaRPr>
        </a:p>
      </xdr:txBody>
    </xdr:sp>
    <xdr:clientData/>
  </xdr:oneCellAnchor>
  <xdr:twoCellAnchor>
    <xdr:from>
      <xdr:col>32</xdr:col>
      <xdr:colOff>98425</xdr:colOff>
      <xdr:row>103</xdr:row>
      <xdr:rowOff>18287</xdr:rowOff>
    </xdr:from>
    <xdr:to>
      <xdr:col>32</xdr:col>
      <xdr:colOff>276225</xdr:colOff>
      <xdr:row>103</xdr:row>
      <xdr:rowOff>18287</xdr:rowOff>
    </xdr:to>
    <xdr:cxnSp macro="">
      <xdr:nvCxnSpPr>
        <xdr:cNvPr id="520" name="直線コネクタ 519">
          <a:extLst>
            <a:ext uri="{FF2B5EF4-FFF2-40B4-BE49-F238E27FC236}">
              <a16:creationId xmlns:a16="http://schemas.microsoft.com/office/drawing/2014/main" id="{E86BA752-1710-4269-8399-05C5C3543E2A}"/>
            </a:ext>
          </a:extLst>
        </xdr:cNvPr>
        <xdr:cNvCxnSpPr/>
      </xdr:nvCxnSpPr>
      <xdr:spPr>
        <a:xfrm>
          <a:off x="22072600" y="17677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87647</xdr:rowOff>
    </xdr:from>
    <xdr:ext cx="469744" cy="259045"/>
    <xdr:sp macro="" textlink="">
      <xdr:nvSpPr>
        <xdr:cNvPr id="521" name="【公民館】&#10;一人当たり面積平均値テキスト">
          <a:extLst>
            <a:ext uri="{FF2B5EF4-FFF2-40B4-BE49-F238E27FC236}">
              <a16:creationId xmlns:a16="http://schemas.microsoft.com/office/drawing/2014/main" id="{525F43AC-1C8E-413E-A0FF-E47D6688F065}"/>
            </a:ext>
          </a:extLst>
        </xdr:cNvPr>
        <xdr:cNvSpPr txBox="1"/>
      </xdr:nvSpPr>
      <xdr:spPr>
        <a:xfrm>
          <a:off x="22250400" y="18089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1.165</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109220</xdr:rowOff>
    </xdr:from>
    <xdr:to>
      <xdr:col>32</xdr:col>
      <xdr:colOff>238125</xdr:colOff>
      <xdr:row>106</xdr:row>
      <xdr:rowOff>39370</xdr:rowOff>
    </xdr:to>
    <xdr:sp macro="" textlink="">
      <xdr:nvSpPr>
        <xdr:cNvPr id="522" name="フローチャート : 判断 521">
          <a:extLst>
            <a:ext uri="{FF2B5EF4-FFF2-40B4-BE49-F238E27FC236}">
              <a16:creationId xmlns:a16="http://schemas.microsoft.com/office/drawing/2014/main" id="{F176C5F9-8E6D-4830-9584-D5D265789E47}"/>
            </a:ext>
          </a:extLst>
        </xdr:cNvPr>
        <xdr:cNvSpPr/>
      </xdr:nvSpPr>
      <xdr:spPr>
        <a:xfrm>
          <a:off x="221107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107</xdr:row>
      <xdr:rowOff>6350</xdr:rowOff>
    </xdr:from>
    <xdr:to>
      <xdr:col>31</xdr:col>
      <xdr:colOff>85725</xdr:colOff>
      <xdr:row>107</xdr:row>
      <xdr:rowOff>107950</xdr:rowOff>
    </xdr:to>
    <xdr:sp macro="" textlink="">
      <xdr:nvSpPr>
        <xdr:cNvPr id="523" name="フローチャート : 判断 522">
          <a:extLst>
            <a:ext uri="{FF2B5EF4-FFF2-40B4-BE49-F238E27FC236}">
              <a16:creationId xmlns:a16="http://schemas.microsoft.com/office/drawing/2014/main" id="{E83999B9-FCF0-4CFC-8162-882FCE9FFFBF}"/>
            </a:ext>
          </a:extLst>
        </xdr:cNvPr>
        <xdr:cNvSpPr/>
      </xdr:nvSpPr>
      <xdr:spPr>
        <a:xfrm>
          <a:off x="21272500" y="1835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24" name="テキスト ボックス 523">
          <a:extLst>
            <a:ext uri="{FF2B5EF4-FFF2-40B4-BE49-F238E27FC236}">
              <a16:creationId xmlns:a16="http://schemas.microsoft.com/office/drawing/2014/main" id="{6E97FD10-AC84-4155-83D6-FD5E484F301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25" name="テキスト ボックス 524">
          <a:extLst>
            <a:ext uri="{FF2B5EF4-FFF2-40B4-BE49-F238E27FC236}">
              <a16:creationId xmlns:a16="http://schemas.microsoft.com/office/drawing/2014/main" id="{C1D2AD19-1E93-46D2-8C0F-43BDE6095AD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26" name="テキスト ボックス 525">
          <a:extLst>
            <a:ext uri="{FF2B5EF4-FFF2-40B4-BE49-F238E27FC236}">
              <a16:creationId xmlns:a16="http://schemas.microsoft.com/office/drawing/2014/main" id="{F20C201A-639D-4848-BF01-FF9826D9B56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27" name="テキスト ボックス 526">
          <a:extLst>
            <a:ext uri="{FF2B5EF4-FFF2-40B4-BE49-F238E27FC236}">
              <a16:creationId xmlns:a16="http://schemas.microsoft.com/office/drawing/2014/main" id="{F28FDC73-2F94-471F-8916-B04B3D95D85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28" name="テキスト ボックス 527">
          <a:extLst>
            <a:ext uri="{FF2B5EF4-FFF2-40B4-BE49-F238E27FC236}">
              <a16:creationId xmlns:a16="http://schemas.microsoft.com/office/drawing/2014/main" id="{04B220D3-FEAA-41DB-8498-56C9B0D273F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100</xdr:row>
      <xdr:rowOff>37592</xdr:rowOff>
    </xdr:from>
    <xdr:to>
      <xdr:col>31</xdr:col>
      <xdr:colOff>85725</xdr:colOff>
      <xdr:row>100</xdr:row>
      <xdr:rowOff>139192</xdr:rowOff>
    </xdr:to>
    <xdr:sp macro="" textlink="">
      <xdr:nvSpPr>
        <xdr:cNvPr id="529" name="円/楕円 528">
          <a:extLst>
            <a:ext uri="{FF2B5EF4-FFF2-40B4-BE49-F238E27FC236}">
              <a16:creationId xmlns:a16="http://schemas.microsoft.com/office/drawing/2014/main" id="{17635D99-4A61-427B-A7E7-8B0A27CDC970}"/>
            </a:ext>
          </a:extLst>
        </xdr:cNvPr>
        <xdr:cNvSpPr/>
      </xdr:nvSpPr>
      <xdr:spPr>
        <a:xfrm>
          <a:off x="21272500" y="17182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99077</xdr:rowOff>
    </xdr:from>
    <xdr:ext cx="469744" cy="259045"/>
    <xdr:sp macro="" textlink="">
      <xdr:nvSpPr>
        <xdr:cNvPr id="530" name="n_1aveValue【公民館】&#10;一人当たり面積">
          <a:extLst>
            <a:ext uri="{FF2B5EF4-FFF2-40B4-BE49-F238E27FC236}">
              <a16:creationId xmlns:a16="http://schemas.microsoft.com/office/drawing/2014/main" id="{19E68C2D-7EFD-4F4D-A6C7-F776E728E0F4}"/>
            </a:ext>
          </a:extLst>
        </xdr:cNvPr>
        <xdr:cNvSpPr txBox="1"/>
      </xdr:nvSpPr>
      <xdr:spPr>
        <a:xfrm>
          <a:off x="21075727" y="184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0.850</a:t>
          </a:r>
          <a:endParaRPr kumimoji="1" lang="ja-JP" altLang="en-US" sz="1000" b="1">
            <a:solidFill>
              <a:srgbClr val="000080"/>
            </a:solidFill>
            <a:latin typeface="ＭＳ Ｐゴシック"/>
          </a:endParaRPr>
        </a:p>
      </xdr:txBody>
    </xdr:sp>
    <xdr:clientData/>
  </xdr:oneCellAnchor>
  <xdr:oneCellAnchor>
    <xdr:from>
      <xdr:col>30</xdr:col>
      <xdr:colOff>473152</xdr:colOff>
      <xdr:row>98</xdr:row>
      <xdr:rowOff>155719</xdr:rowOff>
    </xdr:from>
    <xdr:ext cx="469744" cy="259045"/>
    <xdr:sp macro="" textlink="">
      <xdr:nvSpPr>
        <xdr:cNvPr id="531" name="n_1mainValue【公民館】&#10;一人当たり面積">
          <a:extLst>
            <a:ext uri="{FF2B5EF4-FFF2-40B4-BE49-F238E27FC236}">
              <a16:creationId xmlns:a16="http://schemas.microsoft.com/office/drawing/2014/main" id="{51D7E66A-7732-403E-9921-74D83BB4542E}"/>
            </a:ext>
          </a:extLst>
        </xdr:cNvPr>
        <xdr:cNvSpPr txBox="1"/>
      </xdr:nvSpPr>
      <xdr:spPr>
        <a:xfrm>
          <a:off x="21075727" y="1695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32" name="正方形/長方形 531">
          <a:extLst>
            <a:ext uri="{FF2B5EF4-FFF2-40B4-BE49-F238E27FC236}">
              <a16:creationId xmlns:a16="http://schemas.microsoft.com/office/drawing/2014/main" id="{BD1EF6A5-FE55-4351-A052-1240D79B137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3" name="正方形/長方形 532">
          <a:extLst>
            <a:ext uri="{FF2B5EF4-FFF2-40B4-BE49-F238E27FC236}">
              <a16:creationId xmlns:a16="http://schemas.microsoft.com/office/drawing/2014/main" id="{7AEE46A8-6530-4D90-8042-A2ECFA33639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34" name="テキスト ボックス 533">
          <a:extLst>
            <a:ext uri="{FF2B5EF4-FFF2-40B4-BE49-F238E27FC236}">
              <a16:creationId xmlns:a16="http://schemas.microsoft.com/office/drawing/2014/main" id="{A31E687A-640E-4243-9B9C-2032A2FBDC0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有形固定資産減価償却率については、学校施設及び公営住宅が高い数値となっているが、他は平均程度か少ない数値となっている。</a:t>
          </a:r>
          <a:endParaRPr lang="ja-JP" altLang="ja-JP" sz="1400">
            <a:effectLst/>
          </a:endParaRPr>
        </a:p>
        <a:p>
          <a:r>
            <a:rPr kumimoji="1" lang="ja-JP" altLang="ja-JP" sz="1100">
              <a:solidFill>
                <a:schemeClr val="dk1"/>
              </a:solidFill>
              <a:effectLst/>
              <a:latin typeface="+mn-lt"/>
              <a:ea typeface="+mn-ea"/>
              <a:cs typeface="+mn-cs"/>
            </a:rPr>
            <a:t>学校施設は、小学校の校舎が建設から</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年以上を経過しており、今後１、２年で耐用年数を迎えるため数値が高くなっている。公営住宅は、平成２年頃に建築した棟が耐用年数を経過しているため、数値が高くなっている。</a:t>
          </a:r>
          <a:endParaRPr lang="ja-JP" altLang="ja-JP" sz="1400">
            <a:effectLst/>
          </a:endParaRPr>
        </a:p>
        <a:p>
          <a:r>
            <a:rPr kumimoji="1" lang="ja-JP" altLang="ja-JP" sz="1100">
              <a:solidFill>
                <a:schemeClr val="dk1"/>
              </a:solidFill>
              <a:effectLst/>
              <a:latin typeface="+mn-lt"/>
              <a:ea typeface="+mn-ea"/>
              <a:cs typeface="+mn-cs"/>
            </a:rPr>
            <a:t>一人当たり指標については、橋梁・トンネルは平均の約１／３、公営住宅が平均の約１／８程度と低くなっている一方、公民館は平均の約３倍と高い数値になっている。</a:t>
          </a:r>
          <a:endParaRPr lang="ja-JP" altLang="ja-JP" sz="1400">
            <a:effectLst/>
          </a:endParaRPr>
        </a:p>
        <a:p>
          <a:r>
            <a:rPr kumimoji="1" lang="ja-JP" altLang="ja-JP" sz="1100">
              <a:solidFill>
                <a:schemeClr val="dk1"/>
              </a:solidFill>
              <a:effectLst/>
              <a:latin typeface="+mn-lt"/>
              <a:ea typeface="+mn-ea"/>
              <a:cs typeface="+mn-cs"/>
            </a:rPr>
            <a:t>公民館については、地区に対して建設補助金を支給する形態ではなく、村の所有形態にしていることから高くなっているが、実質的には一人当たり件数が多い状況ではないと考えられる。</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橋梁については、村内に大きな河川が少ないため投資額が少なくなっている。公営住宅については、人口増加策の一環として増設も検討していく。</a:t>
          </a:r>
          <a:endParaRPr lang="ja-JP" altLang="ja-JP" sz="1400">
            <a:effectLst/>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CFB1DD15-F2BB-4C2B-94BA-DB95929E8F3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92DB9981-5429-4690-8993-36FC227AF7B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DA58CE50-6CCE-447F-B8DD-5FDC1C970EC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27C02D02-0A78-48F1-9137-F6739763AD2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長野県麻績村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3DB05591-5ABB-48A4-A1AE-BEBAD7B3555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ABAF3F62-9D25-4E95-9A48-4BEB8EF938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9105817-7D7D-4C59-81DD-06762639D8A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A3045B82-6EFC-4284-8B79-8250319AD6B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89112237-358E-42FB-8F50-4DA1C2DA6DB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DF4CF348-C12A-414B-B808-7F9EAB6F0BA1}"/>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2,864
2,851
34.38
2,891,046
2,771,731
77,738
1,671,228
2,424,900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D3AB1DBB-3AD6-4412-8137-79208A9A23A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6D3486-5741-4368-A1A7-05CC7F37F31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F3854AEE-6FF6-4248-BF82-8FD5A462CC0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8D4AFCFE-C0B7-4981-98CC-A8DD88EB2CF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E2E8650A-2B28-493A-B9C9-B08D06B2997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a:extLst>
            <a:ext uri="{FF2B5EF4-FFF2-40B4-BE49-F238E27FC236}">
              <a16:creationId xmlns:a16="http://schemas.microsoft.com/office/drawing/2014/main" id="{A8E02EF4-407F-4995-99A4-C655AC5516BB}"/>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a:extLst>
            <a:ext uri="{FF2B5EF4-FFF2-40B4-BE49-F238E27FC236}">
              <a16:creationId xmlns:a16="http://schemas.microsoft.com/office/drawing/2014/main" id="{142E20E8-CB65-489F-B6F9-2E41B207D8D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F4870BD6-145E-4160-8930-495DC3B58C3F}"/>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E996916A-A90D-4547-9BD6-DAACEB40EA66}"/>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337DFAAF-F82F-427A-9B8F-9D5D2B20823B}"/>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a:extLst>
            <a:ext uri="{FF2B5EF4-FFF2-40B4-BE49-F238E27FC236}">
              <a16:creationId xmlns:a16="http://schemas.microsoft.com/office/drawing/2014/main" id="{B1DBAA14-CFA5-45E4-93E3-B707359B54D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a:extLst>
            <a:ext uri="{FF2B5EF4-FFF2-40B4-BE49-F238E27FC236}">
              <a16:creationId xmlns:a16="http://schemas.microsoft.com/office/drawing/2014/main" id="{90624DA6-7986-41CA-B3A3-7EC1573A0F9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a:extLst>
            <a:ext uri="{FF2B5EF4-FFF2-40B4-BE49-F238E27FC236}">
              <a16:creationId xmlns:a16="http://schemas.microsoft.com/office/drawing/2014/main" id="{2B03E890-730C-40D8-A244-CDE0DC224D2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a:extLst>
            <a:ext uri="{FF2B5EF4-FFF2-40B4-BE49-F238E27FC236}">
              <a16:creationId xmlns:a16="http://schemas.microsoft.com/office/drawing/2014/main" id="{914CF0F5-8699-4E71-9063-5D6DCC454ED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4BB13497-AF44-43E9-B396-B8DFC2A9CA1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a:extLst>
            <a:ext uri="{FF2B5EF4-FFF2-40B4-BE49-F238E27FC236}">
              <a16:creationId xmlns:a16="http://schemas.microsoft.com/office/drawing/2014/main" id="{6EBA3843-42FB-4230-86AF-6326A4FF32D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1E207EB8-2A17-4551-9F98-AB80467601F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a:extLst>
            <a:ext uri="{FF2B5EF4-FFF2-40B4-BE49-F238E27FC236}">
              <a16:creationId xmlns:a16="http://schemas.microsoft.com/office/drawing/2014/main" id="{D6F38DDB-C020-4BC2-9CC5-D8E1EF4ABE7A}"/>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a:extLst>
            <a:ext uri="{FF2B5EF4-FFF2-40B4-BE49-F238E27FC236}">
              <a16:creationId xmlns:a16="http://schemas.microsoft.com/office/drawing/2014/main" id="{D7A0CD1B-AF9D-4D42-8BCF-EE6E06422DCA}"/>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a:extLst>
            <a:ext uri="{FF2B5EF4-FFF2-40B4-BE49-F238E27FC236}">
              <a16:creationId xmlns:a16="http://schemas.microsoft.com/office/drawing/2014/main" id="{D5E5D818-4A46-498A-A257-B1349F9A1446}"/>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a:extLst>
            <a:ext uri="{FF2B5EF4-FFF2-40B4-BE49-F238E27FC236}">
              <a16:creationId xmlns:a16="http://schemas.microsoft.com/office/drawing/2014/main" id="{415C900C-0258-496F-B2E1-8E24A0D5F413}"/>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a:extLst>
            <a:ext uri="{FF2B5EF4-FFF2-40B4-BE49-F238E27FC236}">
              <a16:creationId xmlns:a16="http://schemas.microsoft.com/office/drawing/2014/main" id="{8E0334CC-5226-47E6-8D68-19EF023C332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a:extLst>
            <a:ext uri="{FF2B5EF4-FFF2-40B4-BE49-F238E27FC236}">
              <a16:creationId xmlns:a16="http://schemas.microsoft.com/office/drawing/2014/main" id="{5911578D-2F97-4561-8161-A063B7ED89D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a:extLst>
            <a:ext uri="{FF2B5EF4-FFF2-40B4-BE49-F238E27FC236}">
              <a16:creationId xmlns:a16="http://schemas.microsoft.com/office/drawing/2014/main" id="{0932C76A-8218-4149-9151-68E8F034E50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a:extLst>
            <a:ext uri="{FF2B5EF4-FFF2-40B4-BE49-F238E27FC236}">
              <a16:creationId xmlns:a16="http://schemas.microsoft.com/office/drawing/2014/main" id="{6D08D571-0D55-46B0-862D-424A999B941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a:extLst>
            <a:ext uri="{FF2B5EF4-FFF2-40B4-BE49-F238E27FC236}">
              <a16:creationId xmlns:a16="http://schemas.microsoft.com/office/drawing/2014/main" id="{889EC591-5779-415B-9E5C-FF588D94AD7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a:extLst>
            <a:ext uri="{FF2B5EF4-FFF2-40B4-BE49-F238E27FC236}">
              <a16:creationId xmlns:a16="http://schemas.microsoft.com/office/drawing/2014/main" id="{07460C0F-47B5-40DF-B2AC-54E4D8FE5DB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a:extLst>
            <a:ext uri="{FF2B5EF4-FFF2-40B4-BE49-F238E27FC236}">
              <a16:creationId xmlns:a16="http://schemas.microsoft.com/office/drawing/2014/main" id="{F50B2DE4-9C5D-4497-A333-49C756F4902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a:extLst>
            <a:ext uri="{FF2B5EF4-FFF2-40B4-BE49-F238E27FC236}">
              <a16:creationId xmlns:a16="http://schemas.microsoft.com/office/drawing/2014/main" id="{AFA4D951-3831-4DDB-A458-03C116724494}"/>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a:extLst>
            <a:ext uri="{FF2B5EF4-FFF2-40B4-BE49-F238E27FC236}">
              <a16:creationId xmlns:a16="http://schemas.microsoft.com/office/drawing/2014/main" id="{1DC5EB5E-1693-4F38-8F79-8B16151B7E7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a:extLst>
            <a:ext uri="{FF2B5EF4-FFF2-40B4-BE49-F238E27FC236}">
              <a16:creationId xmlns:a16="http://schemas.microsoft.com/office/drawing/2014/main" id="{306DEE87-11D0-490A-8417-4C9511B5CF5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a:extLst>
            <a:ext uri="{FF2B5EF4-FFF2-40B4-BE49-F238E27FC236}">
              <a16:creationId xmlns:a16="http://schemas.microsoft.com/office/drawing/2014/main" id="{A2457932-6200-485D-B584-3F0BAA6027F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a:extLst>
            <a:ext uri="{FF2B5EF4-FFF2-40B4-BE49-F238E27FC236}">
              <a16:creationId xmlns:a16="http://schemas.microsoft.com/office/drawing/2014/main" id="{E6BC26E7-8FF5-4262-9387-EA1DAAFD287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a:extLst>
            <a:ext uri="{FF2B5EF4-FFF2-40B4-BE49-F238E27FC236}">
              <a16:creationId xmlns:a16="http://schemas.microsoft.com/office/drawing/2014/main" id="{4E451D45-A318-46A5-A690-49445AEC5D9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a:extLst>
            <a:ext uri="{FF2B5EF4-FFF2-40B4-BE49-F238E27FC236}">
              <a16:creationId xmlns:a16="http://schemas.microsoft.com/office/drawing/2014/main" id="{4608E004-4F70-4E22-B38C-04B594534D6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a:extLst>
            <a:ext uri="{FF2B5EF4-FFF2-40B4-BE49-F238E27FC236}">
              <a16:creationId xmlns:a16="http://schemas.microsoft.com/office/drawing/2014/main" id="{D7384623-1213-499B-A319-AE55B0C3E7E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0.036</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a:extLst>
            <a:ext uri="{FF2B5EF4-FFF2-40B4-BE49-F238E27FC236}">
              <a16:creationId xmlns:a16="http://schemas.microsoft.com/office/drawing/2014/main" id="{3713EB71-A5F4-4671-89A9-047EEAA2F27B}"/>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a:extLst>
            <a:ext uri="{FF2B5EF4-FFF2-40B4-BE49-F238E27FC236}">
              <a16:creationId xmlns:a16="http://schemas.microsoft.com/office/drawing/2014/main" id="{D60ABA95-35B0-4DEE-9D09-8A9ED3E0121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a:extLst>
            <a:ext uri="{FF2B5EF4-FFF2-40B4-BE49-F238E27FC236}">
              <a16:creationId xmlns:a16="http://schemas.microsoft.com/office/drawing/2014/main" id="{53129E53-BF51-4978-998F-0F169DF0490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a:extLst>
            <a:ext uri="{FF2B5EF4-FFF2-40B4-BE49-F238E27FC236}">
              <a16:creationId xmlns:a16="http://schemas.microsoft.com/office/drawing/2014/main" id="{2C58767A-7BAC-4262-B480-F97D23B9AEA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a:extLst>
            <a:ext uri="{FF2B5EF4-FFF2-40B4-BE49-F238E27FC236}">
              <a16:creationId xmlns:a16="http://schemas.microsoft.com/office/drawing/2014/main" id="{006891F8-6BA6-4BD8-8369-B6E19B29901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a:extLst>
            <a:ext uri="{FF2B5EF4-FFF2-40B4-BE49-F238E27FC236}">
              <a16:creationId xmlns:a16="http://schemas.microsoft.com/office/drawing/2014/main" id="{B6D036B7-DF40-4391-B88C-1195E1CC8AD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a:extLst>
            <a:ext uri="{FF2B5EF4-FFF2-40B4-BE49-F238E27FC236}">
              <a16:creationId xmlns:a16="http://schemas.microsoft.com/office/drawing/2014/main" id="{09AABBEC-6E9D-4491-852F-84F546C4E39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a:extLst>
            <a:ext uri="{FF2B5EF4-FFF2-40B4-BE49-F238E27FC236}">
              <a16:creationId xmlns:a16="http://schemas.microsoft.com/office/drawing/2014/main" id="{2FB1FFBB-D8AB-49AC-AD80-FD5C0A9E234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a:extLst>
            <a:ext uri="{FF2B5EF4-FFF2-40B4-BE49-F238E27FC236}">
              <a16:creationId xmlns:a16="http://schemas.microsoft.com/office/drawing/2014/main" id="{7C44E24D-579E-430F-8F71-20C4D9E42DA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a:extLst>
            <a:ext uri="{FF2B5EF4-FFF2-40B4-BE49-F238E27FC236}">
              <a16:creationId xmlns:a16="http://schemas.microsoft.com/office/drawing/2014/main" id="{5BE9D007-2860-4A77-8497-FAD8A22586B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a:extLst>
            <a:ext uri="{FF2B5EF4-FFF2-40B4-BE49-F238E27FC236}">
              <a16:creationId xmlns:a16="http://schemas.microsoft.com/office/drawing/2014/main" id="{3341FD64-9F13-4CDF-953B-8A947581EF8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9" name="テキスト ボックス 58">
          <a:extLst>
            <a:ext uri="{FF2B5EF4-FFF2-40B4-BE49-F238E27FC236}">
              <a16:creationId xmlns:a16="http://schemas.microsoft.com/office/drawing/2014/main" id="{E401EB02-9487-4A10-A126-4F1A0A162ADD}"/>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60" name="直線コネクタ 59">
          <a:extLst>
            <a:ext uri="{FF2B5EF4-FFF2-40B4-BE49-F238E27FC236}">
              <a16:creationId xmlns:a16="http://schemas.microsoft.com/office/drawing/2014/main" id="{CAD4EE1E-4025-4438-B78C-C817AB8773E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61" name="テキスト ボックス 60">
          <a:extLst>
            <a:ext uri="{FF2B5EF4-FFF2-40B4-BE49-F238E27FC236}">
              <a16:creationId xmlns:a16="http://schemas.microsoft.com/office/drawing/2014/main" id="{D4DE5DDD-AB81-4A0C-8A26-0D9D49AFFBD2}"/>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62" name="直線コネクタ 61">
          <a:extLst>
            <a:ext uri="{FF2B5EF4-FFF2-40B4-BE49-F238E27FC236}">
              <a16:creationId xmlns:a16="http://schemas.microsoft.com/office/drawing/2014/main" id="{68542786-616F-45F0-B946-5EDD8B38E79D}"/>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63" name="テキスト ボックス 62">
          <a:extLst>
            <a:ext uri="{FF2B5EF4-FFF2-40B4-BE49-F238E27FC236}">
              <a16:creationId xmlns:a16="http://schemas.microsoft.com/office/drawing/2014/main" id="{36F5E973-4805-46BF-952F-8181FD3AE62D}"/>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64" name="直線コネクタ 63">
          <a:extLst>
            <a:ext uri="{FF2B5EF4-FFF2-40B4-BE49-F238E27FC236}">
              <a16:creationId xmlns:a16="http://schemas.microsoft.com/office/drawing/2014/main" id="{00B8F893-38DA-463B-857D-DDCC129B11E8}"/>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65" name="テキスト ボックス 64">
          <a:extLst>
            <a:ext uri="{FF2B5EF4-FFF2-40B4-BE49-F238E27FC236}">
              <a16:creationId xmlns:a16="http://schemas.microsoft.com/office/drawing/2014/main" id="{DA68E233-466F-4C64-8FB6-BB1DFB533F92}"/>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66" name="直線コネクタ 65">
          <a:extLst>
            <a:ext uri="{FF2B5EF4-FFF2-40B4-BE49-F238E27FC236}">
              <a16:creationId xmlns:a16="http://schemas.microsoft.com/office/drawing/2014/main" id="{240F5BE1-C718-459B-88FA-099D251870B3}"/>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67" name="テキスト ボックス 66">
          <a:extLst>
            <a:ext uri="{FF2B5EF4-FFF2-40B4-BE49-F238E27FC236}">
              <a16:creationId xmlns:a16="http://schemas.microsoft.com/office/drawing/2014/main" id="{8317151C-1735-4C45-B9A7-3045602B3AC2}"/>
            </a:ext>
          </a:extLst>
        </xdr:cNvPr>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68" name="直線コネクタ 67">
          <a:extLst>
            <a:ext uri="{FF2B5EF4-FFF2-40B4-BE49-F238E27FC236}">
              <a16:creationId xmlns:a16="http://schemas.microsoft.com/office/drawing/2014/main" id="{75ECC33B-8E82-4CDD-A855-C9E5EC48092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69" name="テキスト ボックス 68">
          <a:extLst>
            <a:ext uri="{FF2B5EF4-FFF2-40B4-BE49-F238E27FC236}">
              <a16:creationId xmlns:a16="http://schemas.microsoft.com/office/drawing/2014/main" id="{EBC396FA-5F73-41D5-BE8E-86B238822D86}"/>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0" name="【体育館・プール】&#10;有形固定資産減価償却率グラフ枠">
          <a:extLst>
            <a:ext uri="{FF2B5EF4-FFF2-40B4-BE49-F238E27FC236}">
              <a16:creationId xmlns:a16="http://schemas.microsoft.com/office/drawing/2014/main" id="{422091F6-DA7C-45E7-8322-EA6D2B466E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61722</xdr:rowOff>
    </xdr:from>
    <xdr:to>
      <xdr:col>6</xdr:col>
      <xdr:colOff>510540</xdr:colOff>
      <xdr:row>63</xdr:row>
      <xdr:rowOff>80010</xdr:rowOff>
    </xdr:to>
    <xdr:cxnSp macro="">
      <xdr:nvCxnSpPr>
        <xdr:cNvPr id="71" name="直線コネクタ 70">
          <a:extLst>
            <a:ext uri="{FF2B5EF4-FFF2-40B4-BE49-F238E27FC236}">
              <a16:creationId xmlns:a16="http://schemas.microsoft.com/office/drawing/2014/main" id="{FABE97DC-9927-4D91-A239-5584AABF39DD}"/>
            </a:ext>
          </a:extLst>
        </xdr:cNvPr>
        <xdr:cNvCxnSpPr/>
      </xdr:nvCxnSpPr>
      <xdr:spPr>
        <a:xfrm flipV="1">
          <a:off x="4634865" y="9662922"/>
          <a:ext cx="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83837</xdr:rowOff>
    </xdr:from>
    <xdr:ext cx="405111" cy="259045"/>
    <xdr:sp macro="" textlink="">
      <xdr:nvSpPr>
        <xdr:cNvPr id="72" name="【体育館・プール】&#10;有形固定資産減価償却率最小値テキスト">
          <a:extLst>
            <a:ext uri="{FF2B5EF4-FFF2-40B4-BE49-F238E27FC236}">
              <a16:creationId xmlns:a16="http://schemas.microsoft.com/office/drawing/2014/main" id="{2B0D85E4-4A8B-4E7E-A899-66EF870D4895}"/>
            </a:ext>
          </a:extLst>
        </xdr:cNvPr>
        <xdr:cNvSpPr txBox="1"/>
      </xdr:nvSpPr>
      <xdr:spPr>
        <a:xfrm>
          <a:off x="47244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a:t>
          </a:r>
          <a:endParaRPr kumimoji="1" lang="ja-JP" altLang="en-US" sz="1000" b="1">
            <a:latin typeface="ＭＳ Ｐゴシック"/>
          </a:endParaRPr>
        </a:p>
      </xdr:txBody>
    </xdr:sp>
    <xdr:clientData/>
  </xdr:oneCellAnchor>
  <xdr:twoCellAnchor>
    <xdr:from>
      <xdr:col>6</xdr:col>
      <xdr:colOff>422275</xdr:colOff>
      <xdr:row>63</xdr:row>
      <xdr:rowOff>80010</xdr:rowOff>
    </xdr:from>
    <xdr:to>
      <xdr:col>6</xdr:col>
      <xdr:colOff>600075</xdr:colOff>
      <xdr:row>63</xdr:row>
      <xdr:rowOff>80010</xdr:rowOff>
    </xdr:to>
    <xdr:cxnSp macro="">
      <xdr:nvCxnSpPr>
        <xdr:cNvPr id="73" name="直線コネクタ 72">
          <a:extLst>
            <a:ext uri="{FF2B5EF4-FFF2-40B4-BE49-F238E27FC236}">
              <a16:creationId xmlns:a16="http://schemas.microsoft.com/office/drawing/2014/main" id="{BD00631D-189E-41E8-8343-08B65E10FF5C}"/>
            </a:ext>
          </a:extLst>
        </xdr:cNvPr>
        <xdr:cNvCxnSpPr/>
      </xdr:nvCxnSpPr>
      <xdr:spPr>
        <a:xfrm>
          <a:off x="4546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8399</xdr:rowOff>
    </xdr:from>
    <xdr:ext cx="405111" cy="259045"/>
    <xdr:sp macro="" textlink="">
      <xdr:nvSpPr>
        <xdr:cNvPr id="74" name="【体育館・プール】&#10;有形固定資産減価償却率最大値テキスト">
          <a:extLst>
            <a:ext uri="{FF2B5EF4-FFF2-40B4-BE49-F238E27FC236}">
              <a16:creationId xmlns:a16="http://schemas.microsoft.com/office/drawing/2014/main" id="{A8A721F8-9133-48AD-B098-8936581207AD}"/>
            </a:ext>
          </a:extLst>
        </xdr:cNvPr>
        <xdr:cNvSpPr txBox="1"/>
      </xdr:nvSpPr>
      <xdr:spPr>
        <a:xfrm>
          <a:off x="4724400" y="9438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97.3</a:t>
          </a:r>
          <a:endParaRPr kumimoji="1" lang="ja-JP" altLang="en-US" sz="1000" b="1">
            <a:latin typeface="ＭＳ Ｐゴシック"/>
          </a:endParaRPr>
        </a:p>
      </xdr:txBody>
    </xdr:sp>
    <xdr:clientData/>
  </xdr:oneCellAnchor>
  <xdr:twoCellAnchor>
    <xdr:from>
      <xdr:col>6</xdr:col>
      <xdr:colOff>422275</xdr:colOff>
      <xdr:row>56</xdr:row>
      <xdr:rowOff>61722</xdr:rowOff>
    </xdr:from>
    <xdr:to>
      <xdr:col>6</xdr:col>
      <xdr:colOff>600075</xdr:colOff>
      <xdr:row>56</xdr:row>
      <xdr:rowOff>61722</xdr:rowOff>
    </xdr:to>
    <xdr:cxnSp macro="">
      <xdr:nvCxnSpPr>
        <xdr:cNvPr id="75" name="直線コネクタ 74">
          <a:extLst>
            <a:ext uri="{FF2B5EF4-FFF2-40B4-BE49-F238E27FC236}">
              <a16:creationId xmlns:a16="http://schemas.microsoft.com/office/drawing/2014/main" id="{EF9541C6-8139-4B94-8019-20E4100DABCC}"/>
            </a:ext>
          </a:extLst>
        </xdr:cNvPr>
        <xdr:cNvCxnSpPr/>
      </xdr:nvCxnSpPr>
      <xdr:spPr>
        <a:xfrm>
          <a:off x="4546600" y="966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158513</xdr:rowOff>
    </xdr:from>
    <xdr:ext cx="405111" cy="259045"/>
    <xdr:sp macro="" textlink="">
      <xdr:nvSpPr>
        <xdr:cNvPr id="76" name="【体育館・プール】&#10;有形固定資産減価償却率平均値テキスト">
          <a:extLst>
            <a:ext uri="{FF2B5EF4-FFF2-40B4-BE49-F238E27FC236}">
              <a16:creationId xmlns:a16="http://schemas.microsoft.com/office/drawing/2014/main" id="{0F66BF24-4D5B-46DD-B680-28E906BBA986}"/>
            </a:ext>
          </a:extLst>
        </xdr:cNvPr>
        <xdr:cNvSpPr txBox="1"/>
      </xdr:nvSpPr>
      <xdr:spPr>
        <a:xfrm>
          <a:off x="4724400" y="102740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xdr:rowOff>
    </xdr:from>
    <xdr:to>
      <xdr:col>6</xdr:col>
      <xdr:colOff>561975</xdr:colOff>
      <xdr:row>60</xdr:row>
      <xdr:rowOff>110236</xdr:rowOff>
    </xdr:to>
    <xdr:sp macro="" textlink="">
      <xdr:nvSpPr>
        <xdr:cNvPr id="77" name="フローチャート : 判断 76">
          <a:extLst>
            <a:ext uri="{FF2B5EF4-FFF2-40B4-BE49-F238E27FC236}">
              <a16:creationId xmlns:a16="http://schemas.microsoft.com/office/drawing/2014/main" id="{05CAB7BF-669F-4FA0-ABC0-A71B90F28656}"/>
            </a:ext>
          </a:extLst>
        </xdr:cNvPr>
        <xdr:cNvSpPr/>
      </xdr:nvSpPr>
      <xdr:spPr>
        <a:xfrm>
          <a:off x="4584700" y="1029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116078</xdr:rowOff>
    </xdr:from>
    <xdr:to>
      <xdr:col>5</xdr:col>
      <xdr:colOff>409575</xdr:colOff>
      <xdr:row>61</xdr:row>
      <xdr:rowOff>46228</xdr:rowOff>
    </xdr:to>
    <xdr:sp macro="" textlink="">
      <xdr:nvSpPr>
        <xdr:cNvPr id="78" name="フローチャート : 判断 77">
          <a:extLst>
            <a:ext uri="{FF2B5EF4-FFF2-40B4-BE49-F238E27FC236}">
              <a16:creationId xmlns:a16="http://schemas.microsoft.com/office/drawing/2014/main" id="{FC0ECC80-7107-4BAD-8197-E674D931D966}"/>
            </a:ext>
          </a:extLst>
        </xdr:cNvPr>
        <xdr:cNvSpPr/>
      </xdr:nvSpPr>
      <xdr:spPr>
        <a:xfrm>
          <a:off x="3746500" y="104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37355</xdr:rowOff>
    </xdr:from>
    <xdr:ext cx="405111" cy="259045"/>
    <xdr:sp macro="" textlink="">
      <xdr:nvSpPr>
        <xdr:cNvPr id="79" name="n_1aveValue【体育館・プール】&#10;有形固定資産減価償却率">
          <a:extLst>
            <a:ext uri="{FF2B5EF4-FFF2-40B4-BE49-F238E27FC236}">
              <a16:creationId xmlns:a16="http://schemas.microsoft.com/office/drawing/2014/main" id="{616AE9FB-3D61-4A88-B5C7-799C90FD83B4}"/>
            </a:ext>
          </a:extLst>
        </xdr:cNvPr>
        <xdr:cNvSpPr txBox="1"/>
      </xdr:nvSpPr>
      <xdr:spPr>
        <a:xfrm>
          <a:off x="3582043" y="1049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0" name="テキスト ボックス 79">
          <a:extLst>
            <a:ext uri="{FF2B5EF4-FFF2-40B4-BE49-F238E27FC236}">
              <a16:creationId xmlns:a16="http://schemas.microsoft.com/office/drawing/2014/main" id="{06DF2C2C-BF81-4B9B-AC47-993D2D45896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1" name="テキスト ボックス 80">
          <a:extLst>
            <a:ext uri="{FF2B5EF4-FFF2-40B4-BE49-F238E27FC236}">
              <a16:creationId xmlns:a16="http://schemas.microsoft.com/office/drawing/2014/main" id="{45EED132-5AC2-4307-B9CB-F4E40C63D21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2" name="テキスト ボックス 81">
          <a:extLst>
            <a:ext uri="{FF2B5EF4-FFF2-40B4-BE49-F238E27FC236}">
              <a16:creationId xmlns:a16="http://schemas.microsoft.com/office/drawing/2014/main" id="{7E4B6318-7040-4F05-A071-E069018EC65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3" name="テキスト ボックス 82">
          <a:extLst>
            <a:ext uri="{FF2B5EF4-FFF2-40B4-BE49-F238E27FC236}">
              <a16:creationId xmlns:a16="http://schemas.microsoft.com/office/drawing/2014/main" id="{DFB209ED-C1FC-473E-857B-4526CF5324E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4" name="テキスト ボックス 83">
          <a:extLst>
            <a:ext uri="{FF2B5EF4-FFF2-40B4-BE49-F238E27FC236}">
              <a16:creationId xmlns:a16="http://schemas.microsoft.com/office/drawing/2014/main" id="{E15100C0-1E7D-4931-B614-FC5986386E7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58</xdr:row>
      <xdr:rowOff>170942</xdr:rowOff>
    </xdr:from>
    <xdr:to>
      <xdr:col>5</xdr:col>
      <xdr:colOff>409575</xdr:colOff>
      <xdr:row>59</xdr:row>
      <xdr:rowOff>101092</xdr:rowOff>
    </xdr:to>
    <xdr:sp macro="" textlink="">
      <xdr:nvSpPr>
        <xdr:cNvPr id="85" name="円/楕円 84">
          <a:extLst>
            <a:ext uri="{FF2B5EF4-FFF2-40B4-BE49-F238E27FC236}">
              <a16:creationId xmlns:a16="http://schemas.microsoft.com/office/drawing/2014/main" id="{37898397-FC6C-4BF7-97C7-F5578C7E0AED}"/>
            </a:ext>
          </a:extLst>
        </xdr:cNvPr>
        <xdr:cNvSpPr/>
      </xdr:nvSpPr>
      <xdr:spPr>
        <a:xfrm>
          <a:off x="3746500" y="1011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117619</xdr:rowOff>
    </xdr:from>
    <xdr:ext cx="405111" cy="259045"/>
    <xdr:sp macro="" textlink="">
      <xdr:nvSpPr>
        <xdr:cNvPr id="86" name="n_1mainValue【体育館・プール】&#10;有形固定資産減価償却率">
          <a:extLst>
            <a:ext uri="{FF2B5EF4-FFF2-40B4-BE49-F238E27FC236}">
              <a16:creationId xmlns:a16="http://schemas.microsoft.com/office/drawing/2014/main" id="{AD534C91-B7F0-4A9D-9687-035A5B0DAB47}"/>
            </a:ext>
          </a:extLst>
        </xdr:cNvPr>
        <xdr:cNvSpPr txBox="1"/>
      </xdr:nvSpPr>
      <xdr:spPr>
        <a:xfrm>
          <a:off x="3582043" y="9890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87" name="正方形/長方形 86">
          <a:extLst>
            <a:ext uri="{FF2B5EF4-FFF2-40B4-BE49-F238E27FC236}">
              <a16:creationId xmlns:a16="http://schemas.microsoft.com/office/drawing/2014/main" id="{F80C11F2-9707-4520-8408-A44C7D34AA2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88" name="正方形/長方形 87">
          <a:extLst>
            <a:ext uri="{FF2B5EF4-FFF2-40B4-BE49-F238E27FC236}">
              <a16:creationId xmlns:a16="http://schemas.microsoft.com/office/drawing/2014/main" id="{F13D1B90-E362-4125-AA5C-3221C98FA14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89" name="正方形/長方形 88">
          <a:extLst>
            <a:ext uri="{FF2B5EF4-FFF2-40B4-BE49-F238E27FC236}">
              <a16:creationId xmlns:a16="http://schemas.microsoft.com/office/drawing/2014/main" id="{F3E091B6-5B9C-49E5-A18D-665D8C676E7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0" name="正方形/長方形 89">
          <a:extLst>
            <a:ext uri="{FF2B5EF4-FFF2-40B4-BE49-F238E27FC236}">
              <a16:creationId xmlns:a16="http://schemas.microsoft.com/office/drawing/2014/main" id="{31D612C9-69B6-4A9F-896D-FE72991D2B1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1" name="正方形/長方形 90">
          <a:extLst>
            <a:ext uri="{FF2B5EF4-FFF2-40B4-BE49-F238E27FC236}">
              <a16:creationId xmlns:a16="http://schemas.microsoft.com/office/drawing/2014/main" id="{D0322632-1FC7-43B6-9383-8202F33F7CB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2" name="正方形/長方形 91">
          <a:extLst>
            <a:ext uri="{FF2B5EF4-FFF2-40B4-BE49-F238E27FC236}">
              <a16:creationId xmlns:a16="http://schemas.microsoft.com/office/drawing/2014/main" id="{98042261-E226-4371-BBE0-52DDBC1467F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3" name="正方形/長方形 92">
          <a:extLst>
            <a:ext uri="{FF2B5EF4-FFF2-40B4-BE49-F238E27FC236}">
              <a16:creationId xmlns:a16="http://schemas.microsoft.com/office/drawing/2014/main" id="{9BD7A35C-EAB9-4F9C-932A-0F550E6C955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4" name="正方形/長方形 93">
          <a:extLst>
            <a:ext uri="{FF2B5EF4-FFF2-40B4-BE49-F238E27FC236}">
              <a16:creationId xmlns:a16="http://schemas.microsoft.com/office/drawing/2014/main" id="{100A94D9-40B3-4645-9BA8-D2BF98EBC95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5" name="テキスト ボックス 94">
          <a:extLst>
            <a:ext uri="{FF2B5EF4-FFF2-40B4-BE49-F238E27FC236}">
              <a16:creationId xmlns:a16="http://schemas.microsoft.com/office/drawing/2014/main" id="{45C1B862-5336-4565-AF15-87BD3D05675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6" name="直線コネクタ 95">
          <a:extLst>
            <a:ext uri="{FF2B5EF4-FFF2-40B4-BE49-F238E27FC236}">
              <a16:creationId xmlns:a16="http://schemas.microsoft.com/office/drawing/2014/main" id="{34BD5574-6227-472D-9A65-328CC188AD8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97" name="直線コネクタ 96">
          <a:extLst>
            <a:ext uri="{FF2B5EF4-FFF2-40B4-BE49-F238E27FC236}">
              <a16:creationId xmlns:a16="http://schemas.microsoft.com/office/drawing/2014/main" id="{C5A8F78A-A3A9-4043-8B5D-F351674AC3A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98" name="テキスト ボックス 97">
          <a:extLst>
            <a:ext uri="{FF2B5EF4-FFF2-40B4-BE49-F238E27FC236}">
              <a16:creationId xmlns:a16="http://schemas.microsoft.com/office/drawing/2014/main" id="{019BE5FB-AB09-4AAF-AAD1-17C22123D0F9}"/>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99" name="直線コネクタ 98">
          <a:extLst>
            <a:ext uri="{FF2B5EF4-FFF2-40B4-BE49-F238E27FC236}">
              <a16:creationId xmlns:a16="http://schemas.microsoft.com/office/drawing/2014/main" id="{11018C3B-8EDE-436D-9B02-1F24820FC358}"/>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00" name="テキスト ボックス 99">
          <a:extLst>
            <a:ext uri="{FF2B5EF4-FFF2-40B4-BE49-F238E27FC236}">
              <a16:creationId xmlns:a16="http://schemas.microsoft.com/office/drawing/2014/main" id="{423D27AC-4052-40F0-8E73-B54F39ADB38B}"/>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01" name="直線コネクタ 100">
          <a:extLst>
            <a:ext uri="{FF2B5EF4-FFF2-40B4-BE49-F238E27FC236}">
              <a16:creationId xmlns:a16="http://schemas.microsoft.com/office/drawing/2014/main" id="{C9B10BD5-41E4-4E17-ACE7-A40A79370333}"/>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02" name="テキスト ボックス 101">
          <a:extLst>
            <a:ext uri="{FF2B5EF4-FFF2-40B4-BE49-F238E27FC236}">
              <a16:creationId xmlns:a16="http://schemas.microsoft.com/office/drawing/2014/main" id="{DB31EC1F-4411-46B6-BC17-AA98DC5942E4}"/>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03" name="直線コネクタ 102">
          <a:extLst>
            <a:ext uri="{FF2B5EF4-FFF2-40B4-BE49-F238E27FC236}">
              <a16:creationId xmlns:a16="http://schemas.microsoft.com/office/drawing/2014/main" id="{B98AF400-A095-4C6B-9AE5-0D842D1E789B}"/>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04" name="テキスト ボックス 103">
          <a:extLst>
            <a:ext uri="{FF2B5EF4-FFF2-40B4-BE49-F238E27FC236}">
              <a16:creationId xmlns:a16="http://schemas.microsoft.com/office/drawing/2014/main" id="{369A246F-B880-4937-BED0-1D01729503D7}"/>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05" name="直線コネクタ 104">
          <a:extLst>
            <a:ext uri="{FF2B5EF4-FFF2-40B4-BE49-F238E27FC236}">
              <a16:creationId xmlns:a16="http://schemas.microsoft.com/office/drawing/2014/main" id="{22327751-E5B3-4B9C-8C40-8F46D9C9D40F}"/>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06" name="テキスト ボックス 105">
          <a:extLst>
            <a:ext uri="{FF2B5EF4-FFF2-40B4-BE49-F238E27FC236}">
              <a16:creationId xmlns:a16="http://schemas.microsoft.com/office/drawing/2014/main" id="{48E5712B-FB9F-494E-854B-DEAAF95D5EA8}"/>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07" name="直線コネクタ 106">
          <a:extLst>
            <a:ext uri="{FF2B5EF4-FFF2-40B4-BE49-F238E27FC236}">
              <a16:creationId xmlns:a16="http://schemas.microsoft.com/office/drawing/2014/main" id="{0629FA2D-276A-4C09-B865-18B1AE46C3A8}"/>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08" name="テキスト ボックス 107">
          <a:extLst>
            <a:ext uri="{FF2B5EF4-FFF2-40B4-BE49-F238E27FC236}">
              <a16:creationId xmlns:a16="http://schemas.microsoft.com/office/drawing/2014/main" id="{ED1A7AA8-772D-43D7-AC05-AF17BD5B3841}"/>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9" name="直線コネクタ 108">
          <a:extLst>
            <a:ext uri="{FF2B5EF4-FFF2-40B4-BE49-F238E27FC236}">
              <a16:creationId xmlns:a16="http://schemas.microsoft.com/office/drawing/2014/main" id="{70315042-B17D-4268-AE10-B7B7577C7D4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0" name="テキスト ボックス 109">
          <a:extLst>
            <a:ext uri="{FF2B5EF4-FFF2-40B4-BE49-F238E27FC236}">
              <a16:creationId xmlns:a16="http://schemas.microsoft.com/office/drawing/2014/main" id="{6347FDD1-9B50-429B-B462-BC342F547AE3}"/>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1" name="【体育館・プール】&#10;一人当たり面積グラフ枠">
          <a:extLst>
            <a:ext uri="{FF2B5EF4-FFF2-40B4-BE49-F238E27FC236}">
              <a16:creationId xmlns:a16="http://schemas.microsoft.com/office/drawing/2014/main" id="{F65ECBF8-DC81-4950-9923-6C1ED488D8A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159040</xdr:rowOff>
    </xdr:from>
    <xdr:to>
      <xdr:col>15</xdr:col>
      <xdr:colOff>180340</xdr:colOff>
      <xdr:row>64</xdr:row>
      <xdr:rowOff>9471</xdr:rowOff>
    </xdr:to>
    <xdr:cxnSp macro="">
      <xdr:nvCxnSpPr>
        <xdr:cNvPr id="112" name="直線コネクタ 111">
          <a:extLst>
            <a:ext uri="{FF2B5EF4-FFF2-40B4-BE49-F238E27FC236}">
              <a16:creationId xmlns:a16="http://schemas.microsoft.com/office/drawing/2014/main" id="{D9FD4E0D-2D2C-42D6-B824-394D70BDBAED}"/>
            </a:ext>
          </a:extLst>
        </xdr:cNvPr>
        <xdr:cNvCxnSpPr/>
      </xdr:nvCxnSpPr>
      <xdr:spPr>
        <a:xfrm flipV="1">
          <a:off x="10476865" y="9588790"/>
          <a:ext cx="0" cy="1393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13298</xdr:rowOff>
    </xdr:from>
    <xdr:ext cx="469744" cy="259045"/>
    <xdr:sp macro="" textlink="">
      <xdr:nvSpPr>
        <xdr:cNvPr id="113" name="【体育館・プール】&#10;一人当たり面積最小値テキスト">
          <a:extLst>
            <a:ext uri="{FF2B5EF4-FFF2-40B4-BE49-F238E27FC236}">
              <a16:creationId xmlns:a16="http://schemas.microsoft.com/office/drawing/2014/main" id="{5230FB20-3B32-4340-8A6B-56680F3FA5DF}"/>
            </a:ext>
          </a:extLst>
        </xdr:cNvPr>
        <xdr:cNvSpPr txBox="1"/>
      </xdr:nvSpPr>
      <xdr:spPr>
        <a:xfrm>
          <a:off x="10566400" y="1098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0.371</a:t>
          </a:r>
          <a:endParaRPr kumimoji="1" lang="ja-JP" altLang="en-US" sz="1000" b="1">
            <a:latin typeface="ＭＳ Ｐゴシック"/>
          </a:endParaRPr>
        </a:p>
      </xdr:txBody>
    </xdr:sp>
    <xdr:clientData/>
  </xdr:oneCellAnchor>
  <xdr:twoCellAnchor>
    <xdr:from>
      <xdr:col>15</xdr:col>
      <xdr:colOff>92075</xdr:colOff>
      <xdr:row>64</xdr:row>
      <xdr:rowOff>9471</xdr:rowOff>
    </xdr:from>
    <xdr:to>
      <xdr:col>15</xdr:col>
      <xdr:colOff>269875</xdr:colOff>
      <xdr:row>64</xdr:row>
      <xdr:rowOff>9471</xdr:rowOff>
    </xdr:to>
    <xdr:cxnSp macro="">
      <xdr:nvCxnSpPr>
        <xdr:cNvPr id="114" name="直線コネクタ 113">
          <a:extLst>
            <a:ext uri="{FF2B5EF4-FFF2-40B4-BE49-F238E27FC236}">
              <a16:creationId xmlns:a16="http://schemas.microsoft.com/office/drawing/2014/main" id="{C02A846A-B37C-4803-86BD-5DEEF88EAE51}"/>
            </a:ext>
          </a:extLst>
        </xdr:cNvPr>
        <xdr:cNvCxnSpPr/>
      </xdr:nvCxnSpPr>
      <xdr:spPr>
        <a:xfrm>
          <a:off x="10388600" y="10982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105717</xdr:rowOff>
    </xdr:from>
    <xdr:ext cx="469744" cy="259045"/>
    <xdr:sp macro="" textlink="">
      <xdr:nvSpPr>
        <xdr:cNvPr id="115" name="【体育館・プール】&#10;一人当たり面積最大値テキスト">
          <a:extLst>
            <a:ext uri="{FF2B5EF4-FFF2-40B4-BE49-F238E27FC236}">
              <a16:creationId xmlns:a16="http://schemas.microsoft.com/office/drawing/2014/main" id="{8FDB7FDF-D206-4060-9723-1ED17C776A76}"/>
            </a:ext>
          </a:extLst>
        </xdr:cNvPr>
        <xdr:cNvSpPr txBox="1"/>
      </xdr:nvSpPr>
      <xdr:spPr>
        <a:xfrm>
          <a:off x="10566400" y="936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4.638</a:t>
          </a:r>
          <a:endParaRPr kumimoji="1" lang="ja-JP" altLang="en-US" sz="1000" b="1">
            <a:latin typeface="ＭＳ Ｐゴシック"/>
          </a:endParaRPr>
        </a:p>
      </xdr:txBody>
    </xdr:sp>
    <xdr:clientData/>
  </xdr:oneCellAnchor>
  <xdr:twoCellAnchor>
    <xdr:from>
      <xdr:col>15</xdr:col>
      <xdr:colOff>92075</xdr:colOff>
      <xdr:row>55</xdr:row>
      <xdr:rowOff>159040</xdr:rowOff>
    </xdr:from>
    <xdr:to>
      <xdr:col>15</xdr:col>
      <xdr:colOff>269875</xdr:colOff>
      <xdr:row>55</xdr:row>
      <xdr:rowOff>159040</xdr:rowOff>
    </xdr:to>
    <xdr:cxnSp macro="">
      <xdr:nvCxnSpPr>
        <xdr:cNvPr id="116" name="直線コネクタ 115">
          <a:extLst>
            <a:ext uri="{FF2B5EF4-FFF2-40B4-BE49-F238E27FC236}">
              <a16:creationId xmlns:a16="http://schemas.microsoft.com/office/drawing/2014/main" id="{DF6AC0DF-6689-455A-A77E-83D34AB71E8C}"/>
            </a:ext>
          </a:extLst>
        </xdr:cNvPr>
        <xdr:cNvCxnSpPr/>
      </xdr:nvCxnSpPr>
      <xdr:spPr>
        <a:xfrm>
          <a:off x="10388600" y="958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140878</xdr:rowOff>
    </xdr:from>
    <xdr:ext cx="469744" cy="259045"/>
    <xdr:sp macro="" textlink="">
      <xdr:nvSpPr>
        <xdr:cNvPr id="117" name="【体育館・プール】&#10;一人当たり面積平均値テキスト">
          <a:extLst>
            <a:ext uri="{FF2B5EF4-FFF2-40B4-BE49-F238E27FC236}">
              <a16:creationId xmlns:a16="http://schemas.microsoft.com/office/drawing/2014/main" id="{B98FB610-FEE3-461C-86CA-6D1327FE9B28}"/>
            </a:ext>
          </a:extLst>
        </xdr:cNvPr>
        <xdr:cNvSpPr txBox="1"/>
      </xdr:nvSpPr>
      <xdr:spPr>
        <a:xfrm>
          <a:off x="10566400" y="105993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162451</xdr:rowOff>
    </xdr:from>
    <xdr:to>
      <xdr:col>15</xdr:col>
      <xdr:colOff>231775</xdr:colOff>
      <xdr:row>62</xdr:row>
      <xdr:rowOff>92601</xdr:rowOff>
    </xdr:to>
    <xdr:sp macro="" textlink="">
      <xdr:nvSpPr>
        <xdr:cNvPr id="118" name="フローチャート : 判断 117">
          <a:extLst>
            <a:ext uri="{FF2B5EF4-FFF2-40B4-BE49-F238E27FC236}">
              <a16:creationId xmlns:a16="http://schemas.microsoft.com/office/drawing/2014/main" id="{90F4BEAA-70F4-4AE5-ACDD-0235E50C0D7C}"/>
            </a:ext>
          </a:extLst>
        </xdr:cNvPr>
        <xdr:cNvSpPr/>
      </xdr:nvSpPr>
      <xdr:spPr>
        <a:xfrm>
          <a:off x="10426700" y="1062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64806</xdr:rowOff>
    </xdr:from>
    <xdr:to>
      <xdr:col>14</xdr:col>
      <xdr:colOff>79375</xdr:colOff>
      <xdr:row>62</xdr:row>
      <xdr:rowOff>166406</xdr:rowOff>
    </xdr:to>
    <xdr:sp macro="" textlink="">
      <xdr:nvSpPr>
        <xdr:cNvPr id="119" name="フローチャート : 判断 118">
          <a:extLst>
            <a:ext uri="{FF2B5EF4-FFF2-40B4-BE49-F238E27FC236}">
              <a16:creationId xmlns:a16="http://schemas.microsoft.com/office/drawing/2014/main" id="{F4EF79D5-E61D-4623-BAA8-309CDEAB1E5D}"/>
            </a:ext>
          </a:extLst>
        </xdr:cNvPr>
        <xdr:cNvSpPr/>
      </xdr:nvSpPr>
      <xdr:spPr>
        <a:xfrm>
          <a:off x="9588500" y="10694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11483</xdr:rowOff>
    </xdr:from>
    <xdr:ext cx="469744" cy="259045"/>
    <xdr:sp macro="" textlink="">
      <xdr:nvSpPr>
        <xdr:cNvPr id="120" name="n_1aveValue【体育館・プール】&#10;一人当たり面積">
          <a:extLst>
            <a:ext uri="{FF2B5EF4-FFF2-40B4-BE49-F238E27FC236}">
              <a16:creationId xmlns:a16="http://schemas.microsoft.com/office/drawing/2014/main" id="{B6ABAA28-28BE-4FB7-B7E5-91818B29124B}"/>
            </a:ext>
          </a:extLst>
        </xdr:cNvPr>
        <xdr:cNvSpPr txBox="1"/>
      </xdr:nvSpPr>
      <xdr:spPr>
        <a:xfrm>
          <a:off x="9391727" y="10469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1.096</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1" name="テキスト ボックス 120">
          <a:extLst>
            <a:ext uri="{FF2B5EF4-FFF2-40B4-BE49-F238E27FC236}">
              <a16:creationId xmlns:a16="http://schemas.microsoft.com/office/drawing/2014/main" id="{C48C8599-0203-476E-B74A-8911F701DE6B}"/>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2" name="テキスト ボックス 121">
          <a:extLst>
            <a:ext uri="{FF2B5EF4-FFF2-40B4-BE49-F238E27FC236}">
              <a16:creationId xmlns:a16="http://schemas.microsoft.com/office/drawing/2014/main" id="{BDE1D517-E2F2-4B7C-8A35-50F2C914EC3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3" name="テキスト ボックス 122">
          <a:extLst>
            <a:ext uri="{FF2B5EF4-FFF2-40B4-BE49-F238E27FC236}">
              <a16:creationId xmlns:a16="http://schemas.microsoft.com/office/drawing/2014/main" id="{51D21824-9D25-4A2C-8911-E2B629C034D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4" name="テキスト ボックス 123">
          <a:extLst>
            <a:ext uri="{FF2B5EF4-FFF2-40B4-BE49-F238E27FC236}">
              <a16:creationId xmlns:a16="http://schemas.microsoft.com/office/drawing/2014/main" id="{DD99F3A5-5A2A-42D9-94EC-DC21CDE2946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5" name="テキスト ボックス 124">
          <a:extLst>
            <a:ext uri="{FF2B5EF4-FFF2-40B4-BE49-F238E27FC236}">
              <a16:creationId xmlns:a16="http://schemas.microsoft.com/office/drawing/2014/main" id="{771D3FFA-3EC0-430D-83AE-A66E479F63B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103995</xdr:rowOff>
    </xdr:from>
    <xdr:to>
      <xdr:col>14</xdr:col>
      <xdr:colOff>79375</xdr:colOff>
      <xdr:row>63</xdr:row>
      <xdr:rowOff>34145</xdr:rowOff>
    </xdr:to>
    <xdr:sp macro="" textlink="">
      <xdr:nvSpPr>
        <xdr:cNvPr id="126" name="円/楕円 125">
          <a:extLst>
            <a:ext uri="{FF2B5EF4-FFF2-40B4-BE49-F238E27FC236}">
              <a16:creationId xmlns:a16="http://schemas.microsoft.com/office/drawing/2014/main" id="{4E2C0A99-DC2E-40AE-A340-EF78A3C81E5E}"/>
            </a:ext>
          </a:extLst>
        </xdr:cNvPr>
        <xdr:cNvSpPr/>
      </xdr:nvSpPr>
      <xdr:spPr>
        <a:xfrm>
          <a:off x="9588500" y="1073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63</xdr:row>
      <xdr:rowOff>25272</xdr:rowOff>
    </xdr:from>
    <xdr:ext cx="469744" cy="259045"/>
    <xdr:sp macro="" textlink="">
      <xdr:nvSpPr>
        <xdr:cNvPr id="127" name="n_1mainValue【体育館・プール】&#10;一人当たり面積">
          <a:extLst>
            <a:ext uri="{FF2B5EF4-FFF2-40B4-BE49-F238E27FC236}">
              <a16:creationId xmlns:a16="http://schemas.microsoft.com/office/drawing/2014/main" id="{A92E152F-82BE-4EFC-B6B3-74270A2326C7}"/>
            </a:ext>
          </a:extLst>
        </xdr:cNvPr>
        <xdr:cNvSpPr txBox="1"/>
      </xdr:nvSpPr>
      <xdr:spPr>
        <a:xfrm>
          <a:off x="9391727" y="1082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0.976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28" name="正方形/長方形 127">
          <a:extLst>
            <a:ext uri="{FF2B5EF4-FFF2-40B4-BE49-F238E27FC236}">
              <a16:creationId xmlns:a16="http://schemas.microsoft.com/office/drawing/2014/main" id="{81D46F85-6444-46EA-A069-252DB0205C4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9" name="正方形/長方形 128">
          <a:extLst>
            <a:ext uri="{FF2B5EF4-FFF2-40B4-BE49-F238E27FC236}">
              <a16:creationId xmlns:a16="http://schemas.microsoft.com/office/drawing/2014/main" id="{9C53157A-3F8D-49A0-B679-47E671F94F5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0" name="正方形/長方形 129">
          <a:extLst>
            <a:ext uri="{FF2B5EF4-FFF2-40B4-BE49-F238E27FC236}">
              <a16:creationId xmlns:a16="http://schemas.microsoft.com/office/drawing/2014/main" id="{E58C23B9-0D50-441E-9543-F831F2E7038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1" name="正方形/長方形 130">
          <a:extLst>
            <a:ext uri="{FF2B5EF4-FFF2-40B4-BE49-F238E27FC236}">
              <a16:creationId xmlns:a16="http://schemas.microsoft.com/office/drawing/2014/main" id="{1A692D72-D448-4AEA-AD04-E558D475736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2" name="正方形/長方形 131">
          <a:extLst>
            <a:ext uri="{FF2B5EF4-FFF2-40B4-BE49-F238E27FC236}">
              <a16:creationId xmlns:a16="http://schemas.microsoft.com/office/drawing/2014/main" id="{88B55F93-8622-461C-A8DF-6FACCC59EDB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3" name="正方形/長方形 132">
          <a:extLst>
            <a:ext uri="{FF2B5EF4-FFF2-40B4-BE49-F238E27FC236}">
              <a16:creationId xmlns:a16="http://schemas.microsoft.com/office/drawing/2014/main" id="{158B0E97-861D-4667-B62F-9CC4816028E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4" name="正方形/長方形 133">
          <a:extLst>
            <a:ext uri="{FF2B5EF4-FFF2-40B4-BE49-F238E27FC236}">
              <a16:creationId xmlns:a16="http://schemas.microsoft.com/office/drawing/2014/main" id="{1E39A884-483E-43BB-A13E-A01D3B80718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5" name="正方形/長方形 134">
          <a:extLst>
            <a:ext uri="{FF2B5EF4-FFF2-40B4-BE49-F238E27FC236}">
              <a16:creationId xmlns:a16="http://schemas.microsoft.com/office/drawing/2014/main" id="{8F117656-5A3C-43AC-9E8E-7F8C1A5ABB9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6" name="テキスト ボックス 135">
          <a:extLst>
            <a:ext uri="{FF2B5EF4-FFF2-40B4-BE49-F238E27FC236}">
              <a16:creationId xmlns:a16="http://schemas.microsoft.com/office/drawing/2014/main" id="{22A80086-AD5E-45B1-9E1F-B23C22A37D72}"/>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7" name="直線コネクタ 136">
          <a:extLst>
            <a:ext uri="{FF2B5EF4-FFF2-40B4-BE49-F238E27FC236}">
              <a16:creationId xmlns:a16="http://schemas.microsoft.com/office/drawing/2014/main" id="{7849138D-633E-40F6-9AD1-4C8ED6D037D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38" name="テキスト ボックス 137">
          <a:extLst>
            <a:ext uri="{FF2B5EF4-FFF2-40B4-BE49-F238E27FC236}">
              <a16:creationId xmlns:a16="http://schemas.microsoft.com/office/drawing/2014/main" id="{46A003C2-307E-4B82-A372-21B9BBA0E88E}"/>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39" name="直線コネクタ 138">
          <a:extLst>
            <a:ext uri="{FF2B5EF4-FFF2-40B4-BE49-F238E27FC236}">
              <a16:creationId xmlns:a16="http://schemas.microsoft.com/office/drawing/2014/main" id="{1D07D4E9-1EA0-42E7-93FF-6F3665F22EDF}"/>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40" name="テキスト ボックス 139">
          <a:extLst>
            <a:ext uri="{FF2B5EF4-FFF2-40B4-BE49-F238E27FC236}">
              <a16:creationId xmlns:a16="http://schemas.microsoft.com/office/drawing/2014/main" id="{9F3EDD0F-2A7F-4896-8368-3A765A74D808}"/>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41" name="直線コネクタ 140">
          <a:extLst>
            <a:ext uri="{FF2B5EF4-FFF2-40B4-BE49-F238E27FC236}">
              <a16:creationId xmlns:a16="http://schemas.microsoft.com/office/drawing/2014/main" id="{EED7B0A9-473B-4D1F-9651-EDF11A96C3C5}"/>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42" name="テキスト ボックス 141">
          <a:extLst>
            <a:ext uri="{FF2B5EF4-FFF2-40B4-BE49-F238E27FC236}">
              <a16:creationId xmlns:a16="http://schemas.microsoft.com/office/drawing/2014/main" id="{EDD8C54A-4013-4135-8AAA-A9A47E4357E3}"/>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43" name="直線コネクタ 142">
          <a:extLst>
            <a:ext uri="{FF2B5EF4-FFF2-40B4-BE49-F238E27FC236}">
              <a16:creationId xmlns:a16="http://schemas.microsoft.com/office/drawing/2014/main" id="{B5D941AE-73AA-496E-82B1-FD40C394793C}"/>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44" name="テキスト ボックス 143">
          <a:extLst>
            <a:ext uri="{FF2B5EF4-FFF2-40B4-BE49-F238E27FC236}">
              <a16:creationId xmlns:a16="http://schemas.microsoft.com/office/drawing/2014/main" id="{1D8616B6-37DC-4302-B20F-495A81F2FEAF}"/>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45" name="直線コネクタ 144">
          <a:extLst>
            <a:ext uri="{FF2B5EF4-FFF2-40B4-BE49-F238E27FC236}">
              <a16:creationId xmlns:a16="http://schemas.microsoft.com/office/drawing/2014/main" id="{55C839FE-CBDF-433F-8A58-9D69E7CDE142}"/>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46" name="テキスト ボックス 145">
          <a:extLst>
            <a:ext uri="{FF2B5EF4-FFF2-40B4-BE49-F238E27FC236}">
              <a16:creationId xmlns:a16="http://schemas.microsoft.com/office/drawing/2014/main" id="{A2BE3E15-452A-4A2D-8DC5-485F0195193E}"/>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47" name="直線コネクタ 146">
          <a:extLst>
            <a:ext uri="{FF2B5EF4-FFF2-40B4-BE49-F238E27FC236}">
              <a16:creationId xmlns:a16="http://schemas.microsoft.com/office/drawing/2014/main" id="{0BFD82C6-8256-49E6-8462-F8F0B6AC3922}"/>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148" name="テキスト ボックス 147">
          <a:extLst>
            <a:ext uri="{FF2B5EF4-FFF2-40B4-BE49-F238E27FC236}">
              <a16:creationId xmlns:a16="http://schemas.microsoft.com/office/drawing/2014/main" id="{B613D63A-31F1-42B8-A4D4-1226F7EC605B}"/>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49" name="直線コネクタ 148">
          <a:extLst>
            <a:ext uri="{FF2B5EF4-FFF2-40B4-BE49-F238E27FC236}">
              <a16:creationId xmlns:a16="http://schemas.microsoft.com/office/drawing/2014/main" id="{7E8488BC-ED07-44C8-9F61-5C0DD3669CF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50" name="テキスト ボックス 149">
          <a:extLst>
            <a:ext uri="{FF2B5EF4-FFF2-40B4-BE49-F238E27FC236}">
              <a16:creationId xmlns:a16="http://schemas.microsoft.com/office/drawing/2014/main" id="{67966788-807F-4491-B715-1B9CFBEF5943}"/>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51" name="【福祉施設】&#10;有形固定資産減価償却率グラフ枠">
          <a:extLst>
            <a:ext uri="{FF2B5EF4-FFF2-40B4-BE49-F238E27FC236}">
              <a16:creationId xmlns:a16="http://schemas.microsoft.com/office/drawing/2014/main" id="{A2D6DA27-E378-484B-BDD8-AE29162FAB0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86</xdr:row>
      <xdr:rowOff>19050</xdr:rowOff>
    </xdr:to>
    <xdr:cxnSp macro="">
      <xdr:nvCxnSpPr>
        <xdr:cNvPr id="152" name="直線コネクタ 151">
          <a:extLst>
            <a:ext uri="{FF2B5EF4-FFF2-40B4-BE49-F238E27FC236}">
              <a16:creationId xmlns:a16="http://schemas.microsoft.com/office/drawing/2014/main" id="{776B37EA-C302-4416-B474-B523C29CCA5B}"/>
            </a:ext>
          </a:extLst>
        </xdr:cNvPr>
        <xdr:cNvCxnSpPr/>
      </xdr:nvCxnSpPr>
      <xdr:spPr>
        <a:xfrm flipV="1">
          <a:off x="4634865" y="133350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22877</xdr:rowOff>
    </xdr:from>
    <xdr:ext cx="405111" cy="259045"/>
    <xdr:sp macro="" textlink="">
      <xdr:nvSpPr>
        <xdr:cNvPr id="153" name="【福祉施設】&#10;有形固定資産減価償却率最小値テキスト">
          <a:extLst>
            <a:ext uri="{FF2B5EF4-FFF2-40B4-BE49-F238E27FC236}">
              <a16:creationId xmlns:a16="http://schemas.microsoft.com/office/drawing/2014/main" id="{4EDBD90A-2B00-490A-91D6-79837ED1E6E0}"/>
            </a:ext>
          </a:extLst>
        </xdr:cNvPr>
        <xdr:cNvSpPr txBox="1"/>
      </xdr:nvSpPr>
      <xdr:spPr>
        <a:xfrm>
          <a:off x="4724400" y="1476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a:t>
          </a:r>
          <a:endParaRPr kumimoji="1" lang="ja-JP" altLang="en-US" sz="1000" b="1">
            <a:latin typeface="ＭＳ Ｐゴシック"/>
          </a:endParaRPr>
        </a:p>
      </xdr:txBody>
    </xdr:sp>
    <xdr:clientData/>
  </xdr:oneCellAnchor>
  <xdr:twoCellAnchor>
    <xdr:from>
      <xdr:col>6</xdr:col>
      <xdr:colOff>422275</xdr:colOff>
      <xdr:row>86</xdr:row>
      <xdr:rowOff>19050</xdr:rowOff>
    </xdr:from>
    <xdr:to>
      <xdr:col>6</xdr:col>
      <xdr:colOff>600075</xdr:colOff>
      <xdr:row>86</xdr:row>
      <xdr:rowOff>19050</xdr:rowOff>
    </xdr:to>
    <xdr:cxnSp macro="">
      <xdr:nvCxnSpPr>
        <xdr:cNvPr id="154" name="直線コネクタ 153">
          <a:extLst>
            <a:ext uri="{FF2B5EF4-FFF2-40B4-BE49-F238E27FC236}">
              <a16:creationId xmlns:a16="http://schemas.microsoft.com/office/drawing/2014/main" id="{C13203A3-7604-455E-8A5B-9B4F82B9753C}"/>
            </a:ext>
          </a:extLst>
        </xdr:cNvPr>
        <xdr:cNvCxnSpPr/>
      </xdr:nvCxnSpPr>
      <xdr:spPr>
        <a:xfrm>
          <a:off x="4546600" y="1476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155" name="【福祉施設】&#10;有形固定資産減価償却率最大値テキスト">
          <a:extLst>
            <a:ext uri="{FF2B5EF4-FFF2-40B4-BE49-F238E27FC236}">
              <a16:creationId xmlns:a16="http://schemas.microsoft.com/office/drawing/2014/main" id="{F2686AEA-B420-43C4-98BD-3A623D6902BC}"/>
            </a:ext>
          </a:extLst>
        </xdr:cNvPr>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156" name="直線コネクタ 155">
          <a:extLst>
            <a:ext uri="{FF2B5EF4-FFF2-40B4-BE49-F238E27FC236}">
              <a16:creationId xmlns:a16="http://schemas.microsoft.com/office/drawing/2014/main" id="{AC6F9292-FD54-4F7A-B489-0C456025FA22}"/>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78122</xdr:rowOff>
    </xdr:from>
    <xdr:ext cx="405111" cy="259045"/>
    <xdr:sp macro="" textlink="">
      <xdr:nvSpPr>
        <xdr:cNvPr id="157" name="【福祉施設】&#10;有形固定資産減価償却率平均値テキスト">
          <a:extLst>
            <a:ext uri="{FF2B5EF4-FFF2-40B4-BE49-F238E27FC236}">
              <a16:creationId xmlns:a16="http://schemas.microsoft.com/office/drawing/2014/main" id="{A77184C1-F409-48F3-8542-FF65315D3CBB}"/>
            </a:ext>
          </a:extLst>
        </xdr:cNvPr>
        <xdr:cNvSpPr txBox="1"/>
      </xdr:nvSpPr>
      <xdr:spPr>
        <a:xfrm>
          <a:off x="4724400" y="14308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99695</xdr:rowOff>
    </xdr:from>
    <xdr:to>
      <xdr:col>6</xdr:col>
      <xdr:colOff>561975</xdr:colOff>
      <xdr:row>84</xdr:row>
      <xdr:rowOff>29845</xdr:rowOff>
    </xdr:to>
    <xdr:sp macro="" textlink="">
      <xdr:nvSpPr>
        <xdr:cNvPr id="158" name="フローチャート : 判断 157">
          <a:extLst>
            <a:ext uri="{FF2B5EF4-FFF2-40B4-BE49-F238E27FC236}">
              <a16:creationId xmlns:a16="http://schemas.microsoft.com/office/drawing/2014/main" id="{A9552BAB-B00C-4022-9900-E7E6761AA8BF}"/>
            </a:ext>
          </a:extLst>
        </xdr:cNvPr>
        <xdr:cNvSpPr/>
      </xdr:nvSpPr>
      <xdr:spPr>
        <a:xfrm>
          <a:off x="4584700" y="1433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111125</xdr:rowOff>
    </xdr:from>
    <xdr:to>
      <xdr:col>5</xdr:col>
      <xdr:colOff>409575</xdr:colOff>
      <xdr:row>84</xdr:row>
      <xdr:rowOff>41275</xdr:rowOff>
    </xdr:to>
    <xdr:sp macro="" textlink="">
      <xdr:nvSpPr>
        <xdr:cNvPr id="159" name="フローチャート : 判断 158">
          <a:extLst>
            <a:ext uri="{FF2B5EF4-FFF2-40B4-BE49-F238E27FC236}">
              <a16:creationId xmlns:a16="http://schemas.microsoft.com/office/drawing/2014/main" id="{F8FE0F46-F360-4720-B385-28AC3DFF287F}"/>
            </a:ext>
          </a:extLst>
        </xdr:cNvPr>
        <xdr:cNvSpPr/>
      </xdr:nvSpPr>
      <xdr:spPr>
        <a:xfrm>
          <a:off x="3746500" y="1434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84</xdr:row>
      <xdr:rowOff>32402</xdr:rowOff>
    </xdr:from>
    <xdr:ext cx="405111" cy="259045"/>
    <xdr:sp macro="" textlink="">
      <xdr:nvSpPr>
        <xdr:cNvPr id="160" name="n_1aveValue【福祉施設】&#10;有形固定資産減価償却率">
          <a:extLst>
            <a:ext uri="{FF2B5EF4-FFF2-40B4-BE49-F238E27FC236}">
              <a16:creationId xmlns:a16="http://schemas.microsoft.com/office/drawing/2014/main" id="{BD1AA8D1-17A4-4849-AA69-DE8CFB8DE331}"/>
            </a:ext>
          </a:extLst>
        </xdr:cNvPr>
        <xdr:cNvSpPr txBox="1"/>
      </xdr:nvSpPr>
      <xdr:spPr>
        <a:xfrm>
          <a:off x="3582043" y="1443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61" name="テキスト ボックス 160">
          <a:extLst>
            <a:ext uri="{FF2B5EF4-FFF2-40B4-BE49-F238E27FC236}">
              <a16:creationId xmlns:a16="http://schemas.microsoft.com/office/drawing/2014/main" id="{358F0D00-41E5-485D-BEB9-70D36122A6F8}"/>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62" name="テキスト ボックス 161">
          <a:extLst>
            <a:ext uri="{FF2B5EF4-FFF2-40B4-BE49-F238E27FC236}">
              <a16:creationId xmlns:a16="http://schemas.microsoft.com/office/drawing/2014/main" id="{4232DBCF-FD5C-4B15-A694-D46130575C2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3" name="テキスト ボックス 162">
          <a:extLst>
            <a:ext uri="{FF2B5EF4-FFF2-40B4-BE49-F238E27FC236}">
              <a16:creationId xmlns:a16="http://schemas.microsoft.com/office/drawing/2014/main" id="{8091D071-95D6-4519-8B8B-67D415631D9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64" name="テキスト ボックス 163">
          <a:extLst>
            <a:ext uri="{FF2B5EF4-FFF2-40B4-BE49-F238E27FC236}">
              <a16:creationId xmlns:a16="http://schemas.microsoft.com/office/drawing/2014/main" id="{46BC4A6A-FCEF-4F25-827B-DE465BE660D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5" name="テキスト ボックス 164">
          <a:extLst>
            <a:ext uri="{FF2B5EF4-FFF2-40B4-BE49-F238E27FC236}">
              <a16:creationId xmlns:a16="http://schemas.microsoft.com/office/drawing/2014/main" id="{3684085A-73CD-40A7-B19A-F6D487B7354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82</xdr:row>
      <xdr:rowOff>82550</xdr:rowOff>
    </xdr:from>
    <xdr:to>
      <xdr:col>5</xdr:col>
      <xdr:colOff>409575</xdr:colOff>
      <xdr:row>83</xdr:row>
      <xdr:rowOff>12700</xdr:rowOff>
    </xdr:to>
    <xdr:sp macro="" textlink="">
      <xdr:nvSpPr>
        <xdr:cNvPr id="166" name="円/楕円 165">
          <a:extLst>
            <a:ext uri="{FF2B5EF4-FFF2-40B4-BE49-F238E27FC236}">
              <a16:creationId xmlns:a16="http://schemas.microsoft.com/office/drawing/2014/main" id="{A28F1CE4-6CC6-4808-B4C1-7896C0FEF0BF}"/>
            </a:ext>
          </a:extLst>
        </xdr:cNvPr>
        <xdr:cNvSpPr/>
      </xdr:nvSpPr>
      <xdr:spPr>
        <a:xfrm>
          <a:off x="3746500" y="1414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29227</xdr:rowOff>
    </xdr:from>
    <xdr:ext cx="405111" cy="259045"/>
    <xdr:sp macro="" textlink="">
      <xdr:nvSpPr>
        <xdr:cNvPr id="167" name="n_1mainValue【福祉施設】&#10;有形固定資産減価償却率">
          <a:extLst>
            <a:ext uri="{FF2B5EF4-FFF2-40B4-BE49-F238E27FC236}">
              <a16:creationId xmlns:a16="http://schemas.microsoft.com/office/drawing/2014/main" id="{B312DCDF-2AB0-4A6B-9082-1CB31130ADE0}"/>
            </a:ext>
          </a:extLst>
        </xdr:cNvPr>
        <xdr:cNvSpPr txBox="1"/>
      </xdr:nvSpPr>
      <xdr:spPr>
        <a:xfrm>
          <a:off x="3582043"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68" name="正方形/長方形 167">
          <a:extLst>
            <a:ext uri="{FF2B5EF4-FFF2-40B4-BE49-F238E27FC236}">
              <a16:creationId xmlns:a16="http://schemas.microsoft.com/office/drawing/2014/main" id="{82785241-2BBE-4EE6-BFB2-C3D7E808D7B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69" name="正方形/長方形 168">
          <a:extLst>
            <a:ext uri="{FF2B5EF4-FFF2-40B4-BE49-F238E27FC236}">
              <a16:creationId xmlns:a16="http://schemas.microsoft.com/office/drawing/2014/main" id="{9806A21D-0BCA-4834-AFF8-CE4C0DDA6AB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70" name="正方形/長方形 169">
          <a:extLst>
            <a:ext uri="{FF2B5EF4-FFF2-40B4-BE49-F238E27FC236}">
              <a16:creationId xmlns:a16="http://schemas.microsoft.com/office/drawing/2014/main" id="{31565200-4196-4A68-A108-169C1542D2C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71" name="正方形/長方形 170">
          <a:extLst>
            <a:ext uri="{FF2B5EF4-FFF2-40B4-BE49-F238E27FC236}">
              <a16:creationId xmlns:a16="http://schemas.microsoft.com/office/drawing/2014/main" id="{A26545B4-4E86-4584-8B85-3F6CC44C534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72" name="正方形/長方形 171">
          <a:extLst>
            <a:ext uri="{FF2B5EF4-FFF2-40B4-BE49-F238E27FC236}">
              <a16:creationId xmlns:a16="http://schemas.microsoft.com/office/drawing/2014/main" id="{6DC6D83F-452A-4299-B604-5EA60163224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73" name="正方形/長方形 172">
          <a:extLst>
            <a:ext uri="{FF2B5EF4-FFF2-40B4-BE49-F238E27FC236}">
              <a16:creationId xmlns:a16="http://schemas.microsoft.com/office/drawing/2014/main" id="{63650869-F4EB-4FA3-BEBE-BCC7FFABD9E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74" name="正方形/長方形 173">
          <a:extLst>
            <a:ext uri="{FF2B5EF4-FFF2-40B4-BE49-F238E27FC236}">
              <a16:creationId xmlns:a16="http://schemas.microsoft.com/office/drawing/2014/main" id="{50A92078-FA5C-4939-B321-3571DF47877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75" name="正方形/長方形 174">
          <a:extLst>
            <a:ext uri="{FF2B5EF4-FFF2-40B4-BE49-F238E27FC236}">
              <a16:creationId xmlns:a16="http://schemas.microsoft.com/office/drawing/2014/main" id="{F4549841-2A72-4509-A847-D73C24381A7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76" name="テキスト ボックス 175">
          <a:extLst>
            <a:ext uri="{FF2B5EF4-FFF2-40B4-BE49-F238E27FC236}">
              <a16:creationId xmlns:a16="http://schemas.microsoft.com/office/drawing/2014/main" id="{E9669E2A-8245-4794-BF4A-93863C250C23}"/>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7" name="直線コネクタ 176">
          <a:extLst>
            <a:ext uri="{FF2B5EF4-FFF2-40B4-BE49-F238E27FC236}">
              <a16:creationId xmlns:a16="http://schemas.microsoft.com/office/drawing/2014/main" id="{2D855612-8335-407F-A1E3-18FF5B982DB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178" name="テキスト ボックス 177">
          <a:extLst>
            <a:ext uri="{FF2B5EF4-FFF2-40B4-BE49-F238E27FC236}">
              <a16:creationId xmlns:a16="http://schemas.microsoft.com/office/drawing/2014/main" id="{52B91CDF-B0A7-4244-93B3-167FE9DA15F5}"/>
            </a:ext>
          </a:extLst>
        </xdr:cNvPr>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114300</xdr:rowOff>
    </xdr:from>
    <xdr:to>
      <xdr:col>16</xdr:col>
      <xdr:colOff>307975</xdr:colOff>
      <xdr:row>86</xdr:row>
      <xdr:rowOff>114300</xdr:rowOff>
    </xdr:to>
    <xdr:cxnSp macro="">
      <xdr:nvCxnSpPr>
        <xdr:cNvPr id="179" name="直線コネクタ 178">
          <a:extLst>
            <a:ext uri="{FF2B5EF4-FFF2-40B4-BE49-F238E27FC236}">
              <a16:creationId xmlns:a16="http://schemas.microsoft.com/office/drawing/2014/main" id="{A45333DE-840A-4DEA-B898-181A243CDB94}"/>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180" name="テキスト ボックス 179">
          <a:extLst>
            <a:ext uri="{FF2B5EF4-FFF2-40B4-BE49-F238E27FC236}">
              <a16:creationId xmlns:a16="http://schemas.microsoft.com/office/drawing/2014/main" id="{24244B7E-6BC1-439C-8169-639DF18D2161}"/>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181" name="直線コネクタ 180">
          <a:extLst>
            <a:ext uri="{FF2B5EF4-FFF2-40B4-BE49-F238E27FC236}">
              <a16:creationId xmlns:a16="http://schemas.microsoft.com/office/drawing/2014/main" id="{59524C65-4949-4FC5-8E14-7318C6BD9B72}"/>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182" name="テキスト ボックス 181">
          <a:extLst>
            <a:ext uri="{FF2B5EF4-FFF2-40B4-BE49-F238E27FC236}">
              <a16:creationId xmlns:a16="http://schemas.microsoft.com/office/drawing/2014/main" id="{313E34F5-4032-4C9D-B8BB-29650A5EE2CF}"/>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183" name="直線コネクタ 182">
          <a:extLst>
            <a:ext uri="{FF2B5EF4-FFF2-40B4-BE49-F238E27FC236}">
              <a16:creationId xmlns:a16="http://schemas.microsoft.com/office/drawing/2014/main" id="{CCE4C88E-3734-4EAB-8EB0-662B223D7A6D}"/>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184" name="テキスト ボックス 183">
          <a:extLst>
            <a:ext uri="{FF2B5EF4-FFF2-40B4-BE49-F238E27FC236}">
              <a16:creationId xmlns:a16="http://schemas.microsoft.com/office/drawing/2014/main" id="{97496455-CD8C-45D6-9F13-5D9B61598BCF}"/>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185" name="直線コネクタ 184">
          <a:extLst>
            <a:ext uri="{FF2B5EF4-FFF2-40B4-BE49-F238E27FC236}">
              <a16:creationId xmlns:a16="http://schemas.microsoft.com/office/drawing/2014/main" id="{1E25A1E4-BADA-4E7C-9A6E-29CB09FD7F9A}"/>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186" name="テキスト ボックス 185">
          <a:extLst>
            <a:ext uri="{FF2B5EF4-FFF2-40B4-BE49-F238E27FC236}">
              <a16:creationId xmlns:a16="http://schemas.microsoft.com/office/drawing/2014/main" id="{A8FB6D6A-9718-4B24-8E65-929C62C6CFEA}"/>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187" name="直線コネクタ 186">
          <a:extLst>
            <a:ext uri="{FF2B5EF4-FFF2-40B4-BE49-F238E27FC236}">
              <a16:creationId xmlns:a16="http://schemas.microsoft.com/office/drawing/2014/main" id="{2F7BAA16-72FA-45C6-A79A-AE189A708BD1}"/>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188" name="テキスト ボックス 187">
          <a:extLst>
            <a:ext uri="{FF2B5EF4-FFF2-40B4-BE49-F238E27FC236}">
              <a16:creationId xmlns:a16="http://schemas.microsoft.com/office/drawing/2014/main" id="{E3E27066-427D-4B8E-9F59-09A341E3E52E}"/>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89" name="直線コネクタ 188">
          <a:extLst>
            <a:ext uri="{FF2B5EF4-FFF2-40B4-BE49-F238E27FC236}">
              <a16:creationId xmlns:a16="http://schemas.microsoft.com/office/drawing/2014/main" id="{51E2946E-028E-4F4C-9D69-CFA95D8DA3D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90" name="テキスト ボックス 189">
          <a:extLst>
            <a:ext uri="{FF2B5EF4-FFF2-40B4-BE49-F238E27FC236}">
              <a16:creationId xmlns:a16="http://schemas.microsoft.com/office/drawing/2014/main" id="{B06574C6-C790-4679-84A8-E5A9186D7BB9}"/>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91" name="【福祉施設】&#10;一人当たり面積グラフ枠">
          <a:extLst>
            <a:ext uri="{FF2B5EF4-FFF2-40B4-BE49-F238E27FC236}">
              <a16:creationId xmlns:a16="http://schemas.microsoft.com/office/drawing/2014/main" id="{E0B12790-64D6-4C40-B997-59667F11E09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41911</xdr:rowOff>
    </xdr:from>
    <xdr:to>
      <xdr:col>15</xdr:col>
      <xdr:colOff>180340</xdr:colOff>
      <xdr:row>86</xdr:row>
      <xdr:rowOff>24385</xdr:rowOff>
    </xdr:to>
    <xdr:cxnSp macro="">
      <xdr:nvCxnSpPr>
        <xdr:cNvPr id="192" name="直線コネクタ 191">
          <a:extLst>
            <a:ext uri="{FF2B5EF4-FFF2-40B4-BE49-F238E27FC236}">
              <a16:creationId xmlns:a16="http://schemas.microsoft.com/office/drawing/2014/main" id="{11FC8744-F924-4C94-BDAE-A6DC7C1E42D9}"/>
            </a:ext>
          </a:extLst>
        </xdr:cNvPr>
        <xdr:cNvCxnSpPr/>
      </xdr:nvCxnSpPr>
      <xdr:spPr>
        <a:xfrm flipV="1">
          <a:off x="10476865" y="13415011"/>
          <a:ext cx="0" cy="135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28212</xdr:rowOff>
    </xdr:from>
    <xdr:ext cx="469744" cy="259045"/>
    <xdr:sp macro="" textlink="">
      <xdr:nvSpPr>
        <xdr:cNvPr id="193" name="【福祉施設】&#10;一人当たり面積最小値テキスト">
          <a:extLst>
            <a:ext uri="{FF2B5EF4-FFF2-40B4-BE49-F238E27FC236}">
              <a16:creationId xmlns:a16="http://schemas.microsoft.com/office/drawing/2014/main" id="{9493AE8D-E9F3-4871-AF12-3F2B999F7B09}"/>
            </a:ext>
          </a:extLst>
        </xdr:cNvPr>
        <xdr:cNvSpPr txBox="1"/>
      </xdr:nvSpPr>
      <xdr:spPr>
        <a:xfrm>
          <a:off x="105664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0.618</a:t>
          </a:r>
          <a:endParaRPr kumimoji="1" lang="ja-JP" altLang="en-US" sz="1000" b="1">
            <a:latin typeface="ＭＳ Ｐゴシック"/>
          </a:endParaRPr>
        </a:p>
      </xdr:txBody>
    </xdr:sp>
    <xdr:clientData/>
  </xdr:oneCellAnchor>
  <xdr:twoCellAnchor>
    <xdr:from>
      <xdr:col>15</xdr:col>
      <xdr:colOff>92075</xdr:colOff>
      <xdr:row>86</xdr:row>
      <xdr:rowOff>24385</xdr:rowOff>
    </xdr:from>
    <xdr:to>
      <xdr:col>15</xdr:col>
      <xdr:colOff>269875</xdr:colOff>
      <xdr:row>86</xdr:row>
      <xdr:rowOff>24385</xdr:rowOff>
    </xdr:to>
    <xdr:cxnSp macro="">
      <xdr:nvCxnSpPr>
        <xdr:cNvPr id="194" name="直線コネクタ 193">
          <a:extLst>
            <a:ext uri="{FF2B5EF4-FFF2-40B4-BE49-F238E27FC236}">
              <a16:creationId xmlns:a16="http://schemas.microsoft.com/office/drawing/2014/main" id="{747DD327-7BA3-4BCC-9F00-0E5B79693923}"/>
            </a:ext>
          </a:extLst>
        </xdr:cNvPr>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160038</xdr:rowOff>
    </xdr:from>
    <xdr:ext cx="469744" cy="259045"/>
    <xdr:sp macro="" textlink="">
      <xdr:nvSpPr>
        <xdr:cNvPr id="195" name="【福祉施設】&#10;一人当たり面積最大値テキスト">
          <a:extLst>
            <a:ext uri="{FF2B5EF4-FFF2-40B4-BE49-F238E27FC236}">
              <a16:creationId xmlns:a16="http://schemas.microsoft.com/office/drawing/2014/main" id="{63B2B3A2-4F3C-4F63-B656-5C6F367E838E}"/>
            </a:ext>
          </a:extLst>
        </xdr:cNvPr>
        <xdr:cNvSpPr txBox="1"/>
      </xdr:nvSpPr>
      <xdr:spPr>
        <a:xfrm>
          <a:off x="10566400" y="13190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2.395</a:t>
          </a:r>
          <a:endParaRPr kumimoji="1" lang="ja-JP" altLang="en-US" sz="1000" b="1">
            <a:latin typeface="ＭＳ Ｐゴシック"/>
          </a:endParaRPr>
        </a:p>
      </xdr:txBody>
    </xdr:sp>
    <xdr:clientData/>
  </xdr:oneCellAnchor>
  <xdr:twoCellAnchor>
    <xdr:from>
      <xdr:col>15</xdr:col>
      <xdr:colOff>92075</xdr:colOff>
      <xdr:row>78</xdr:row>
      <xdr:rowOff>41911</xdr:rowOff>
    </xdr:from>
    <xdr:to>
      <xdr:col>15</xdr:col>
      <xdr:colOff>269875</xdr:colOff>
      <xdr:row>78</xdr:row>
      <xdr:rowOff>41911</xdr:rowOff>
    </xdr:to>
    <xdr:cxnSp macro="">
      <xdr:nvCxnSpPr>
        <xdr:cNvPr id="196" name="直線コネクタ 195">
          <a:extLst>
            <a:ext uri="{FF2B5EF4-FFF2-40B4-BE49-F238E27FC236}">
              <a16:creationId xmlns:a16="http://schemas.microsoft.com/office/drawing/2014/main" id="{8F897AF9-1C0B-4B73-A919-44A70A065AF9}"/>
            </a:ext>
          </a:extLst>
        </xdr:cNvPr>
        <xdr:cNvCxnSpPr/>
      </xdr:nvCxnSpPr>
      <xdr:spPr>
        <a:xfrm>
          <a:off x="10388600" y="13415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62501</xdr:rowOff>
    </xdr:from>
    <xdr:ext cx="469744" cy="259045"/>
    <xdr:sp macro="" textlink="">
      <xdr:nvSpPr>
        <xdr:cNvPr id="197" name="【福祉施設】&#10;一人当たり面積平均値テキスト">
          <a:extLst>
            <a:ext uri="{FF2B5EF4-FFF2-40B4-BE49-F238E27FC236}">
              <a16:creationId xmlns:a16="http://schemas.microsoft.com/office/drawing/2014/main" id="{3E0192A1-8F7E-4AC1-9E10-D465C8A1DA9E}"/>
            </a:ext>
          </a:extLst>
        </xdr:cNvPr>
        <xdr:cNvSpPr txBox="1"/>
      </xdr:nvSpPr>
      <xdr:spPr>
        <a:xfrm>
          <a:off x="10566400" y="14121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1.373</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84074</xdr:rowOff>
    </xdr:from>
    <xdr:to>
      <xdr:col>15</xdr:col>
      <xdr:colOff>231775</xdr:colOff>
      <xdr:row>83</xdr:row>
      <xdr:rowOff>14224</xdr:rowOff>
    </xdr:to>
    <xdr:sp macro="" textlink="">
      <xdr:nvSpPr>
        <xdr:cNvPr id="198" name="フローチャート : 判断 197">
          <a:extLst>
            <a:ext uri="{FF2B5EF4-FFF2-40B4-BE49-F238E27FC236}">
              <a16:creationId xmlns:a16="http://schemas.microsoft.com/office/drawing/2014/main" id="{F113ACD2-2A2E-44C1-81D4-6272A48E7407}"/>
            </a:ext>
          </a:extLst>
        </xdr:cNvPr>
        <xdr:cNvSpPr/>
      </xdr:nvSpPr>
      <xdr:spPr>
        <a:xfrm>
          <a:off x="10426700" y="1414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163322</xdr:rowOff>
    </xdr:from>
    <xdr:to>
      <xdr:col>14</xdr:col>
      <xdr:colOff>79375</xdr:colOff>
      <xdr:row>84</xdr:row>
      <xdr:rowOff>93472</xdr:rowOff>
    </xdr:to>
    <xdr:sp macro="" textlink="">
      <xdr:nvSpPr>
        <xdr:cNvPr id="199" name="フローチャート : 判断 198">
          <a:extLst>
            <a:ext uri="{FF2B5EF4-FFF2-40B4-BE49-F238E27FC236}">
              <a16:creationId xmlns:a16="http://schemas.microsoft.com/office/drawing/2014/main" id="{62B5BA46-0044-43E2-A369-4B04E6E9E70D}"/>
            </a:ext>
          </a:extLst>
        </xdr:cNvPr>
        <xdr:cNvSpPr/>
      </xdr:nvSpPr>
      <xdr:spPr>
        <a:xfrm>
          <a:off x="9588500" y="1439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109999</xdr:rowOff>
    </xdr:from>
    <xdr:ext cx="469744" cy="259045"/>
    <xdr:sp macro="" textlink="">
      <xdr:nvSpPr>
        <xdr:cNvPr id="200" name="n_1aveValue【福祉施設】&#10;一人当たり面積">
          <a:extLst>
            <a:ext uri="{FF2B5EF4-FFF2-40B4-BE49-F238E27FC236}">
              <a16:creationId xmlns:a16="http://schemas.microsoft.com/office/drawing/2014/main" id="{2C9EE33D-4BAF-4153-B1F8-9D733272B185}"/>
            </a:ext>
          </a:extLst>
        </xdr:cNvPr>
        <xdr:cNvSpPr txBox="1"/>
      </xdr:nvSpPr>
      <xdr:spPr>
        <a:xfrm>
          <a:off x="9391727" y="1416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1.044</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E560A355-BE5C-43ED-A64D-C2740F825FD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2AB9FBEF-33C4-487F-8759-650181D89B4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9845FABE-5DCB-4C0B-A986-26EAE4FA8CE4}"/>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943A156F-C092-4655-BE30-D69FEEBA3E7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05" name="テキスト ボックス 204">
          <a:extLst>
            <a:ext uri="{FF2B5EF4-FFF2-40B4-BE49-F238E27FC236}">
              <a16:creationId xmlns:a16="http://schemas.microsoft.com/office/drawing/2014/main" id="{0FA71071-2F31-411D-88EC-47F13F49756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9398</xdr:rowOff>
    </xdr:from>
    <xdr:to>
      <xdr:col>14</xdr:col>
      <xdr:colOff>79375</xdr:colOff>
      <xdr:row>85</xdr:row>
      <xdr:rowOff>110998</xdr:rowOff>
    </xdr:to>
    <xdr:sp macro="" textlink="">
      <xdr:nvSpPr>
        <xdr:cNvPr id="206" name="円/楕円 205">
          <a:extLst>
            <a:ext uri="{FF2B5EF4-FFF2-40B4-BE49-F238E27FC236}">
              <a16:creationId xmlns:a16="http://schemas.microsoft.com/office/drawing/2014/main" id="{452CB73C-19F4-44D8-9A5B-D05D95884FD5}"/>
            </a:ext>
          </a:extLst>
        </xdr:cNvPr>
        <xdr:cNvSpPr/>
      </xdr:nvSpPr>
      <xdr:spPr>
        <a:xfrm>
          <a:off x="9588500" y="1458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102125</xdr:rowOff>
    </xdr:from>
    <xdr:ext cx="469744" cy="259045"/>
    <xdr:sp macro="" textlink="">
      <xdr:nvSpPr>
        <xdr:cNvPr id="207" name="n_1mainValue【福祉施設】&#10;一人当たり面積">
          <a:extLst>
            <a:ext uri="{FF2B5EF4-FFF2-40B4-BE49-F238E27FC236}">
              <a16:creationId xmlns:a16="http://schemas.microsoft.com/office/drawing/2014/main" id="{4A97BD5A-33AE-4C1E-A371-A99CD2D80AEF}"/>
            </a:ext>
          </a:extLst>
        </xdr:cNvPr>
        <xdr:cNvSpPr txBox="1"/>
      </xdr:nvSpPr>
      <xdr:spPr>
        <a:xfrm>
          <a:off x="9391727" y="14675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0.796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08" name="正方形/長方形 207">
          <a:extLst>
            <a:ext uri="{FF2B5EF4-FFF2-40B4-BE49-F238E27FC236}">
              <a16:creationId xmlns:a16="http://schemas.microsoft.com/office/drawing/2014/main" id="{50CE8E52-EC3F-4437-8D46-0C4580BF36F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9" name="正方形/長方形 208">
          <a:extLst>
            <a:ext uri="{FF2B5EF4-FFF2-40B4-BE49-F238E27FC236}">
              <a16:creationId xmlns:a16="http://schemas.microsoft.com/office/drawing/2014/main" id="{74FFD4A2-F2F3-4FA1-A03D-0427AF2717D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10" name="正方形/長方形 209">
          <a:extLst>
            <a:ext uri="{FF2B5EF4-FFF2-40B4-BE49-F238E27FC236}">
              <a16:creationId xmlns:a16="http://schemas.microsoft.com/office/drawing/2014/main" id="{CB62D45E-B115-42D3-A5FC-A8863D3FC75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11" name="正方形/長方形 210">
          <a:extLst>
            <a:ext uri="{FF2B5EF4-FFF2-40B4-BE49-F238E27FC236}">
              <a16:creationId xmlns:a16="http://schemas.microsoft.com/office/drawing/2014/main" id="{68A374FF-4E00-436C-8B73-A3657EF02E6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12" name="正方形/長方形 211">
          <a:extLst>
            <a:ext uri="{FF2B5EF4-FFF2-40B4-BE49-F238E27FC236}">
              <a16:creationId xmlns:a16="http://schemas.microsoft.com/office/drawing/2014/main" id="{B5F99FD0-8042-4228-A825-47B32096060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3" name="正方形/長方形 212">
          <a:extLst>
            <a:ext uri="{FF2B5EF4-FFF2-40B4-BE49-F238E27FC236}">
              <a16:creationId xmlns:a16="http://schemas.microsoft.com/office/drawing/2014/main" id="{4F8DF548-FC09-41C3-AA4A-9D4A01E58C6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4" name="正方形/長方形 213">
          <a:extLst>
            <a:ext uri="{FF2B5EF4-FFF2-40B4-BE49-F238E27FC236}">
              <a16:creationId xmlns:a16="http://schemas.microsoft.com/office/drawing/2014/main" id="{5B895543-4187-49C2-AE08-EBA710012F1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5" name="正方形/長方形 214">
          <a:extLst>
            <a:ext uri="{FF2B5EF4-FFF2-40B4-BE49-F238E27FC236}">
              <a16:creationId xmlns:a16="http://schemas.microsoft.com/office/drawing/2014/main" id="{59C1F9A7-A789-47AD-A5A9-CC082E81CE99}"/>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16" name="正方形/長方形 215">
          <a:extLst>
            <a:ext uri="{FF2B5EF4-FFF2-40B4-BE49-F238E27FC236}">
              <a16:creationId xmlns:a16="http://schemas.microsoft.com/office/drawing/2014/main" id="{E079C8EE-2A24-4035-802C-F0F0149989D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17" name="正方形/長方形 216">
          <a:extLst>
            <a:ext uri="{FF2B5EF4-FFF2-40B4-BE49-F238E27FC236}">
              <a16:creationId xmlns:a16="http://schemas.microsoft.com/office/drawing/2014/main" id="{6CDB467B-B3AB-4ABE-A6CE-C774E34B4FC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18" name="正方形/長方形 217">
          <a:extLst>
            <a:ext uri="{FF2B5EF4-FFF2-40B4-BE49-F238E27FC236}">
              <a16:creationId xmlns:a16="http://schemas.microsoft.com/office/drawing/2014/main" id="{F308F5E5-6F16-4650-A940-A905F50EF3B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19" name="正方形/長方形 218">
          <a:extLst>
            <a:ext uri="{FF2B5EF4-FFF2-40B4-BE49-F238E27FC236}">
              <a16:creationId xmlns:a16="http://schemas.microsoft.com/office/drawing/2014/main" id="{623105F8-EE58-4871-8B15-E47CDA55F76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20" name="正方形/長方形 219">
          <a:extLst>
            <a:ext uri="{FF2B5EF4-FFF2-40B4-BE49-F238E27FC236}">
              <a16:creationId xmlns:a16="http://schemas.microsoft.com/office/drawing/2014/main" id="{B0E90D22-B04C-42B4-ACD4-E5BAD95648D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21" name="正方形/長方形 220">
          <a:extLst>
            <a:ext uri="{FF2B5EF4-FFF2-40B4-BE49-F238E27FC236}">
              <a16:creationId xmlns:a16="http://schemas.microsoft.com/office/drawing/2014/main" id="{499D3671-6A27-43BF-8263-5BCEFC756C0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22" name="正方形/長方形 221">
          <a:extLst>
            <a:ext uri="{FF2B5EF4-FFF2-40B4-BE49-F238E27FC236}">
              <a16:creationId xmlns:a16="http://schemas.microsoft.com/office/drawing/2014/main" id="{836D15B6-AE46-4857-833F-56CC401032B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23" name="正方形/長方形 222">
          <a:extLst>
            <a:ext uri="{FF2B5EF4-FFF2-40B4-BE49-F238E27FC236}">
              <a16:creationId xmlns:a16="http://schemas.microsoft.com/office/drawing/2014/main" id="{9FBEB3AF-1234-4DAA-832B-7AA191839FCC}"/>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24" name="正方形/長方形 223">
          <a:extLst>
            <a:ext uri="{FF2B5EF4-FFF2-40B4-BE49-F238E27FC236}">
              <a16:creationId xmlns:a16="http://schemas.microsoft.com/office/drawing/2014/main" id="{471DD8E9-BAD7-4CD7-BCBE-1BC86734779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25" name="正方形/長方形 224">
          <a:extLst>
            <a:ext uri="{FF2B5EF4-FFF2-40B4-BE49-F238E27FC236}">
              <a16:creationId xmlns:a16="http://schemas.microsoft.com/office/drawing/2014/main" id="{94BA4354-D1E4-4CC1-9A8B-68B9E1DE08E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6" name="正方形/長方形 225">
          <a:extLst>
            <a:ext uri="{FF2B5EF4-FFF2-40B4-BE49-F238E27FC236}">
              <a16:creationId xmlns:a16="http://schemas.microsoft.com/office/drawing/2014/main" id="{5677ADE5-FB24-4DC9-8A20-E986BC18F28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7" name="正方形/長方形 226">
          <a:extLst>
            <a:ext uri="{FF2B5EF4-FFF2-40B4-BE49-F238E27FC236}">
              <a16:creationId xmlns:a16="http://schemas.microsoft.com/office/drawing/2014/main" id="{D5E1CF70-0C76-46C0-A4A3-9ED16318433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8" name="正方形/長方形 227">
          <a:extLst>
            <a:ext uri="{FF2B5EF4-FFF2-40B4-BE49-F238E27FC236}">
              <a16:creationId xmlns:a16="http://schemas.microsoft.com/office/drawing/2014/main" id="{7F3F110C-C292-4C71-9CEC-AA82BE443A5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9" name="正方形/長方形 228">
          <a:extLst>
            <a:ext uri="{FF2B5EF4-FFF2-40B4-BE49-F238E27FC236}">
              <a16:creationId xmlns:a16="http://schemas.microsoft.com/office/drawing/2014/main" id="{C96E13C3-B68C-434E-9F84-9FE5C618631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30" name="正方形/長方形 229">
          <a:extLst>
            <a:ext uri="{FF2B5EF4-FFF2-40B4-BE49-F238E27FC236}">
              <a16:creationId xmlns:a16="http://schemas.microsoft.com/office/drawing/2014/main" id="{4A9C16E5-0641-47F4-8EE4-29B5174E0EF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31" name="正方形/長方形 230">
          <a:extLst>
            <a:ext uri="{FF2B5EF4-FFF2-40B4-BE49-F238E27FC236}">
              <a16:creationId xmlns:a16="http://schemas.microsoft.com/office/drawing/2014/main" id="{D7907A16-8B5D-4990-8177-60E889BB5BA3}"/>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32" name="正方形/長方形 231">
          <a:extLst>
            <a:ext uri="{FF2B5EF4-FFF2-40B4-BE49-F238E27FC236}">
              <a16:creationId xmlns:a16="http://schemas.microsoft.com/office/drawing/2014/main" id="{F0B3F0A5-EA14-4E43-8EC7-99CC78863EA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33" name="正方形/長方形 232">
          <a:extLst>
            <a:ext uri="{FF2B5EF4-FFF2-40B4-BE49-F238E27FC236}">
              <a16:creationId xmlns:a16="http://schemas.microsoft.com/office/drawing/2014/main" id="{539339FD-A528-4127-90CB-D0E80B82B4E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34" name="正方形/長方形 233">
          <a:extLst>
            <a:ext uri="{FF2B5EF4-FFF2-40B4-BE49-F238E27FC236}">
              <a16:creationId xmlns:a16="http://schemas.microsoft.com/office/drawing/2014/main" id="{98072BE0-9D95-48AD-8CB7-F08D3EF45E3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35" name="正方形/長方形 234">
          <a:extLst>
            <a:ext uri="{FF2B5EF4-FFF2-40B4-BE49-F238E27FC236}">
              <a16:creationId xmlns:a16="http://schemas.microsoft.com/office/drawing/2014/main" id="{F28B66DB-E2AC-462C-BEA3-F4BC8D70126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36" name="正方形/長方形 235">
          <a:extLst>
            <a:ext uri="{FF2B5EF4-FFF2-40B4-BE49-F238E27FC236}">
              <a16:creationId xmlns:a16="http://schemas.microsoft.com/office/drawing/2014/main" id="{9F10CC1B-FEED-4372-A12E-780BF9031E2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37" name="正方形/長方形 236">
          <a:extLst>
            <a:ext uri="{FF2B5EF4-FFF2-40B4-BE49-F238E27FC236}">
              <a16:creationId xmlns:a16="http://schemas.microsoft.com/office/drawing/2014/main" id="{115DBD2A-DB9F-4D5B-AA32-DB9F0512653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38" name="正方形/長方形 237">
          <a:extLst>
            <a:ext uri="{FF2B5EF4-FFF2-40B4-BE49-F238E27FC236}">
              <a16:creationId xmlns:a16="http://schemas.microsoft.com/office/drawing/2014/main" id="{CA6C1211-520F-42EE-AF6F-76C5D009CDC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70,564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39" name="正方形/長方形 238">
          <a:extLst>
            <a:ext uri="{FF2B5EF4-FFF2-40B4-BE49-F238E27FC236}">
              <a16:creationId xmlns:a16="http://schemas.microsoft.com/office/drawing/2014/main" id="{C7143699-B662-4C43-9EAF-66BDAD1FDBD2}"/>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240" name="正方形/長方形 239">
          <a:extLst>
            <a:ext uri="{FF2B5EF4-FFF2-40B4-BE49-F238E27FC236}">
              <a16:creationId xmlns:a16="http://schemas.microsoft.com/office/drawing/2014/main" id="{6CD83862-64A9-4130-9692-DDC2A28A596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41" name="正方形/長方形 240">
          <a:extLst>
            <a:ext uri="{FF2B5EF4-FFF2-40B4-BE49-F238E27FC236}">
              <a16:creationId xmlns:a16="http://schemas.microsoft.com/office/drawing/2014/main" id="{C7492CCE-608A-4203-B660-B6AD9850BAF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42" name="正方形/長方形 241">
          <a:extLst>
            <a:ext uri="{FF2B5EF4-FFF2-40B4-BE49-F238E27FC236}">
              <a16:creationId xmlns:a16="http://schemas.microsoft.com/office/drawing/2014/main" id="{F530DDE1-D8D4-4CBF-ADA1-D2E34776196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43" name="正方形/長方形 242">
          <a:extLst>
            <a:ext uri="{FF2B5EF4-FFF2-40B4-BE49-F238E27FC236}">
              <a16:creationId xmlns:a16="http://schemas.microsoft.com/office/drawing/2014/main" id="{2A3D8675-6DA4-48BF-9BAB-E3B28FB2E9E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44" name="正方形/長方形 243">
          <a:extLst>
            <a:ext uri="{FF2B5EF4-FFF2-40B4-BE49-F238E27FC236}">
              <a16:creationId xmlns:a16="http://schemas.microsoft.com/office/drawing/2014/main" id="{9FDE52C2-6AA5-43BC-8CB3-340E8D11EC5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45" name="正方形/長方形 244">
          <a:extLst>
            <a:ext uri="{FF2B5EF4-FFF2-40B4-BE49-F238E27FC236}">
              <a16:creationId xmlns:a16="http://schemas.microsoft.com/office/drawing/2014/main" id="{BA18751E-EF6E-4DBA-9957-D098701723E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46" name="正方形/長方形 245">
          <a:extLst>
            <a:ext uri="{FF2B5EF4-FFF2-40B4-BE49-F238E27FC236}">
              <a16:creationId xmlns:a16="http://schemas.microsoft.com/office/drawing/2014/main" id="{3F2C9681-C66D-446A-A785-3630477DCA9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247" name="正方形/長方形 246">
          <a:extLst>
            <a:ext uri="{FF2B5EF4-FFF2-40B4-BE49-F238E27FC236}">
              <a16:creationId xmlns:a16="http://schemas.microsoft.com/office/drawing/2014/main" id="{D8A8A60C-9D6D-46DD-8F07-F4D0803C87C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248" name="テキスト ボックス 247">
          <a:extLst>
            <a:ext uri="{FF2B5EF4-FFF2-40B4-BE49-F238E27FC236}">
              <a16:creationId xmlns:a16="http://schemas.microsoft.com/office/drawing/2014/main" id="{A2EC6B01-0ED7-4F9B-AE97-E1FF5BC702A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249" name="直線コネクタ 248">
          <a:extLst>
            <a:ext uri="{FF2B5EF4-FFF2-40B4-BE49-F238E27FC236}">
              <a16:creationId xmlns:a16="http://schemas.microsoft.com/office/drawing/2014/main" id="{0D45A541-59E0-419A-9B7E-BFF997EA68D8}"/>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250" name="テキスト ボックス 249">
          <a:extLst>
            <a:ext uri="{FF2B5EF4-FFF2-40B4-BE49-F238E27FC236}">
              <a16:creationId xmlns:a16="http://schemas.microsoft.com/office/drawing/2014/main" id="{98CF37FF-5206-4559-9879-E4516711274A}"/>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251" name="直線コネクタ 250">
          <a:extLst>
            <a:ext uri="{FF2B5EF4-FFF2-40B4-BE49-F238E27FC236}">
              <a16:creationId xmlns:a16="http://schemas.microsoft.com/office/drawing/2014/main" id="{11D378C7-16F8-4615-B30A-91316A9E10CB}"/>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252" name="テキスト ボックス 251">
          <a:extLst>
            <a:ext uri="{FF2B5EF4-FFF2-40B4-BE49-F238E27FC236}">
              <a16:creationId xmlns:a16="http://schemas.microsoft.com/office/drawing/2014/main" id="{04FB1ABF-20C9-440F-AB8D-0F0E9145D593}"/>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253" name="直線コネクタ 252">
          <a:extLst>
            <a:ext uri="{FF2B5EF4-FFF2-40B4-BE49-F238E27FC236}">
              <a16:creationId xmlns:a16="http://schemas.microsoft.com/office/drawing/2014/main" id="{C49237C6-B250-49A0-93FE-9C38E2E7675B}"/>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254" name="テキスト ボックス 253">
          <a:extLst>
            <a:ext uri="{FF2B5EF4-FFF2-40B4-BE49-F238E27FC236}">
              <a16:creationId xmlns:a16="http://schemas.microsoft.com/office/drawing/2014/main" id="{539B8A60-1019-424D-9043-305414203317}"/>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255" name="直線コネクタ 254">
          <a:extLst>
            <a:ext uri="{FF2B5EF4-FFF2-40B4-BE49-F238E27FC236}">
              <a16:creationId xmlns:a16="http://schemas.microsoft.com/office/drawing/2014/main" id="{F84973E9-BC2C-4BDA-A022-97B422B5360F}"/>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256" name="テキスト ボックス 255">
          <a:extLst>
            <a:ext uri="{FF2B5EF4-FFF2-40B4-BE49-F238E27FC236}">
              <a16:creationId xmlns:a16="http://schemas.microsoft.com/office/drawing/2014/main" id="{C4D6870F-8797-4258-8AB5-CD2AC8544AFF}"/>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257" name="直線コネクタ 256">
          <a:extLst>
            <a:ext uri="{FF2B5EF4-FFF2-40B4-BE49-F238E27FC236}">
              <a16:creationId xmlns:a16="http://schemas.microsoft.com/office/drawing/2014/main" id="{884467D1-D527-451A-8468-76279CB47FA5}"/>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258" name="テキスト ボックス 257">
          <a:extLst>
            <a:ext uri="{FF2B5EF4-FFF2-40B4-BE49-F238E27FC236}">
              <a16:creationId xmlns:a16="http://schemas.microsoft.com/office/drawing/2014/main" id="{F1B282A0-C553-4548-95EC-0F26FA133E38}"/>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259" name="直線コネクタ 258">
          <a:extLst>
            <a:ext uri="{FF2B5EF4-FFF2-40B4-BE49-F238E27FC236}">
              <a16:creationId xmlns:a16="http://schemas.microsoft.com/office/drawing/2014/main" id="{0CBC2EC1-F096-4DA3-9D39-39C95ECD1681}"/>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260" name="テキスト ボックス 259">
          <a:extLst>
            <a:ext uri="{FF2B5EF4-FFF2-40B4-BE49-F238E27FC236}">
              <a16:creationId xmlns:a16="http://schemas.microsoft.com/office/drawing/2014/main" id="{58C391E4-B047-43D9-8AF7-F4BDDBD1E2CF}"/>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261" name="直線コネクタ 260">
          <a:extLst>
            <a:ext uri="{FF2B5EF4-FFF2-40B4-BE49-F238E27FC236}">
              <a16:creationId xmlns:a16="http://schemas.microsoft.com/office/drawing/2014/main" id="{7668E4B8-16BF-4C69-BDA0-03BE5C7286A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262" name="テキスト ボックス 261">
          <a:extLst>
            <a:ext uri="{FF2B5EF4-FFF2-40B4-BE49-F238E27FC236}">
              <a16:creationId xmlns:a16="http://schemas.microsoft.com/office/drawing/2014/main" id="{DD81E91E-ED76-4959-A8CF-C241CDEB74C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263" name="【保健センター・保健所】&#10;有形固定資産減価償却率グラフ枠">
          <a:extLst>
            <a:ext uri="{FF2B5EF4-FFF2-40B4-BE49-F238E27FC236}">
              <a16:creationId xmlns:a16="http://schemas.microsoft.com/office/drawing/2014/main" id="{C9EE56E4-34DA-40E0-89E5-BC306F60606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121920</xdr:rowOff>
    </xdr:from>
    <xdr:to>
      <xdr:col>23</xdr:col>
      <xdr:colOff>516889</xdr:colOff>
      <xdr:row>63</xdr:row>
      <xdr:rowOff>95250</xdr:rowOff>
    </xdr:to>
    <xdr:cxnSp macro="">
      <xdr:nvCxnSpPr>
        <xdr:cNvPr id="264" name="直線コネクタ 263">
          <a:extLst>
            <a:ext uri="{FF2B5EF4-FFF2-40B4-BE49-F238E27FC236}">
              <a16:creationId xmlns:a16="http://schemas.microsoft.com/office/drawing/2014/main" id="{DB14AF5A-C99D-420C-B811-18CEFAB89175}"/>
            </a:ext>
          </a:extLst>
        </xdr:cNvPr>
        <xdr:cNvCxnSpPr/>
      </xdr:nvCxnSpPr>
      <xdr:spPr>
        <a:xfrm flipV="1">
          <a:off x="16318864" y="97231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99077</xdr:rowOff>
    </xdr:from>
    <xdr:ext cx="405111" cy="259045"/>
    <xdr:sp macro="" textlink="">
      <xdr:nvSpPr>
        <xdr:cNvPr id="265" name="【保健センター・保健所】&#10;有形固定資産減価償却率最小値テキスト">
          <a:extLst>
            <a:ext uri="{FF2B5EF4-FFF2-40B4-BE49-F238E27FC236}">
              <a16:creationId xmlns:a16="http://schemas.microsoft.com/office/drawing/2014/main" id="{C7DD7711-DA8C-456A-9487-BAD566334DD1}"/>
            </a:ext>
          </a:extLst>
        </xdr:cNvPr>
        <xdr:cNvSpPr txBox="1"/>
      </xdr:nvSpPr>
      <xdr:spPr>
        <a:xfrm>
          <a:off x="164084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23</xdr:col>
      <xdr:colOff>428625</xdr:colOff>
      <xdr:row>63</xdr:row>
      <xdr:rowOff>95250</xdr:rowOff>
    </xdr:from>
    <xdr:to>
      <xdr:col>23</xdr:col>
      <xdr:colOff>606425</xdr:colOff>
      <xdr:row>63</xdr:row>
      <xdr:rowOff>95250</xdr:rowOff>
    </xdr:to>
    <xdr:cxnSp macro="">
      <xdr:nvCxnSpPr>
        <xdr:cNvPr id="266" name="直線コネクタ 265">
          <a:extLst>
            <a:ext uri="{FF2B5EF4-FFF2-40B4-BE49-F238E27FC236}">
              <a16:creationId xmlns:a16="http://schemas.microsoft.com/office/drawing/2014/main" id="{95403C99-6FA2-467F-AC2E-92210D487523}"/>
            </a:ext>
          </a:extLst>
        </xdr:cNvPr>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68597</xdr:rowOff>
    </xdr:from>
    <xdr:ext cx="405111" cy="259045"/>
    <xdr:sp macro="" textlink="">
      <xdr:nvSpPr>
        <xdr:cNvPr id="267" name="【保健センター・保健所】&#10;有形固定資産減価償却率最大値テキスト">
          <a:extLst>
            <a:ext uri="{FF2B5EF4-FFF2-40B4-BE49-F238E27FC236}">
              <a16:creationId xmlns:a16="http://schemas.microsoft.com/office/drawing/2014/main" id="{4EF9CD51-2240-4AA0-9B9C-19B92B7C8C7C}"/>
            </a:ext>
          </a:extLst>
        </xdr:cNvPr>
        <xdr:cNvSpPr txBox="1"/>
      </xdr:nvSpPr>
      <xdr:spPr>
        <a:xfrm>
          <a:off x="16408400" y="949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64.8</a:t>
          </a:r>
          <a:endParaRPr kumimoji="1" lang="ja-JP" altLang="en-US" sz="1000" b="1">
            <a:latin typeface="ＭＳ Ｐゴシック"/>
          </a:endParaRPr>
        </a:p>
      </xdr:txBody>
    </xdr:sp>
    <xdr:clientData/>
  </xdr:oneCellAnchor>
  <xdr:twoCellAnchor>
    <xdr:from>
      <xdr:col>23</xdr:col>
      <xdr:colOff>428625</xdr:colOff>
      <xdr:row>56</xdr:row>
      <xdr:rowOff>121920</xdr:rowOff>
    </xdr:from>
    <xdr:to>
      <xdr:col>23</xdr:col>
      <xdr:colOff>606425</xdr:colOff>
      <xdr:row>56</xdr:row>
      <xdr:rowOff>121920</xdr:rowOff>
    </xdr:to>
    <xdr:cxnSp macro="">
      <xdr:nvCxnSpPr>
        <xdr:cNvPr id="268" name="直線コネクタ 267">
          <a:extLst>
            <a:ext uri="{FF2B5EF4-FFF2-40B4-BE49-F238E27FC236}">
              <a16:creationId xmlns:a16="http://schemas.microsoft.com/office/drawing/2014/main" id="{11B3EDB6-DD4F-4B3B-9EE2-6F4C53D1CAC9}"/>
            </a:ext>
          </a:extLst>
        </xdr:cNvPr>
        <xdr:cNvCxnSpPr/>
      </xdr:nvCxnSpPr>
      <xdr:spPr>
        <a:xfrm>
          <a:off x="16230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114317</xdr:rowOff>
    </xdr:from>
    <xdr:ext cx="405111" cy="259045"/>
    <xdr:sp macro="" textlink="">
      <xdr:nvSpPr>
        <xdr:cNvPr id="269" name="【保健センター・保健所】&#10;有形固定資産減価償却率平均値テキスト">
          <a:extLst>
            <a:ext uri="{FF2B5EF4-FFF2-40B4-BE49-F238E27FC236}">
              <a16:creationId xmlns:a16="http://schemas.microsoft.com/office/drawing/2014/main" id="{BD7F44AA-08DC-438A-AD67-477C340CAA2D}"/>
            </a:ext>
          </a:extLst>
        </xdr:cNvPr>
        <xdr:cNvSpPr txBox="1"/>
      </xdr:nvSpPr>
      <xdr:spPr>
        <a:xfrm>
          <a:off x="16408400" y="10401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135890</xdr:rowOff>
    </xdr:from>
    <xdr:to>
      <xdr:col>23</xdr:col>
      <xdr:colOff>568325</xdr:colOff>
      <xdr:row>61</xdr:row>
      <xdr:rowOff>66040</xdr:rowOff>
    </xdr:to>
    <xdr:sp macro="" textlink="">
      <xdr:nvSpPr>
        <xdr:cNvPr id="270" name="フローチャート : 判断 269">
          <a:extLst>
            <a:ext uri="{FF2B5EF4-FFF2-40B4-BE49-F238E27FC236}">
              <a16:creationId xmlns:a16="http://schemas.microsoft.com/office/drawing/2014/main" id="{C745212A-8C54-469C-B9A3-8270A77BEF93}"/>
            </a:ext>
          </a:extLst>
        </xdr:cNvPr>
        <xdr:cNvSpPr/>
      </xdr:nvSpPr>
      <xdr:spPr>
        <a:xfrm>
          <a:off x="162687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57</xdr:row>
      <xdr:rowOff>132080</xdr:rowOff>
    </xdr:from>
    <xdr:to>
      <xdr:col>22</xdr:col>
      <xdr:colOff>415925</xdr:colOff>
      <xdr:row>58</xdr:row>
      <xdr:rowOff>62230</xdr:rowOff>
    </xdr:to>
    <xdr:sp macro="" textlink="">
      <xdr:nvSpPr>
        <xdr:cNvPr id="271" name="フローチャート : 判断 270">
          <a:extLst>
            <a:ext uri="{FF2B5EF4-FFF2-40B4-BE49-F238E27FC236}">
              <a16:creationId xmlns:a16="http://schemas.microsoft.com/office/drawing/2014/main" id="{DC403438-7931-4810-89E4-97A8F81474BA}"/>
            </a:ext>
          </a:extLst>
        </xdr:cNvPr>
        <xdr:cNvSpPr/>
      </xdr:nvSpPr>
      <xdr:spPr>
        <a:xfrm>
          <a:off x="154305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56</xdr:row>
      <xdr:rowOff>78757</xdr:rowOff>
    </xdr:from>
    <xdr:ext cx="405111" cy="259045"/>
    <xdr:sp macro="" textlink="">
      <xdr:nvSpPr>
        <xdr:cNvPr id="272" name="n_1aveValue【保健センター・保健所】&#10;有形固定資産減価償却率">
          <a:extLst>
            <a:ext uri="{FF2B5EF4-FFF2-40B4-BE49-F238E27FC236}">
              <a16:creationId xmlns:a16="http://schemas.microsoft.com/office/drawing/2014/main" id="{D1F96EBA-61CD-4D8E-9B75-61FCE218C628}"/>
            </a:ext>
          </a:extLst>
        </xdr:cNvPr>
        <xdr:cNvSpPr txBox="1"/>
      </xdr:nvSpPr>
      <xdr:spPr>
        <a:xfrm>
          <a:off x="15266043" y="967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273" name="テキスト ボックス 272">
          <a:extLst>
            <a:ext uri="{FF2B5EF4-FFF2-40B4-BE49-F238E27FC236}">
              <a16:creationId xmlns:a16="http://schemas.microsoft.com/office/drawing/2014/main" id="{5E4DDFC1-99E2-4785-9629-B9F8FA217E5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274" name="テキスト ボックス 273">
          <a:extLst>
            <a:ext uri="{FF2B5EF4-FFF2-40B4-BE49-F238E27FC236}">
              <a16:creationId xmlns:a16="http://schemas.microsoft.com/office/drawing/2014/main" id="{43E7B187-5122-45E3-8DF7-6D0EDDE3282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275" name="テキスト ボックス 274">
          <a:extLst>
            <a:ext uri="{FF2B5EF4-FFF2-40B4-BE49-F238E27FC236}">
              <a16:creationId xmlns:a16="http://schemas.microsoft.com/office/drawing/2014/main" id="{0BE3D9B5-1F87-47E7-9C4B-128771585ACC}"/>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276" name="テキスト ボックス 275">
          <a:extLst>
            <a:ext uri="{FF2B5EF4-FFF2-40B4-BE49-F238E27FC236}">
              <a16:creationId xmlns:a16="http://schemas.microsoft.com/office/drawing/2014/main" id="{FBF62FE3-2F6C-4781-9A33-E5C6041C226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277" name="テキスト ボックス 276">
          <a:extLst>
            <a:ext uri="{FF2B5EF4-FFF2-40B4-BE49-F238E27FC236}">
              <a16:creationId xmlns:a16="http://schemas.microsoft.com/office/drawing/2014/main" id="{0F4A8D45-74FC-47D0-AF73-1D5689CDFC6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58</xdr:row>
      <xdr:rowOff>59690</xdr:rowOff>
    </xdr:from>
    <xdr:to>
      <xdr:col>22</xdr:col>
      <xdr:colOff>415925</xdr:colOff>
      <xdr:row>58</xdr:row>
      <xdr:rowOff>161290</xdr:rowOff>
    </xdr:to>
    <xdr:sp macro="" textlink="">
      <xdr:nvSpPr>
        <xdr:cNvPr id="278" name="円/楕円 277">
          <a:extLst>
            <a:ext uri="{FF2B5EF4-FFF2-40B4-BE49-F238E27FC236}">
              <a16:creationId xmlns:a16="http://schemas.microsoft.com/office/drawing/2014/main" id="{F9FB4D7C-699E-409F-9F49-8129DAC2AEDD}"/>
            </a:ext>
          </a:extLst>
        </xdr:cNvPr>
        <xdr:cNvSpPr/>
      </xdr:nvSpPr>
      <xdr:spPr>
        <a:xfrm>
          <a:off x="15430500" y="1000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152417</xdr:rowOff>
    </xdr:from>
    <xdr:ext cx="405111" cy="259045"/>
    <xdr:sp macro="" textlink="">
      <xdr:nvSpPr>
        <xdr:cNvPr id="279" name="n_1mainValue【保健センター・保健所】&#10;有形固定資産減価償却率">
          <a:extLst>
            <a:ext uri="{FF2B5EF4-FFF2-40B4-BE49-F238E27FC236}">
              <a16:creationId xmlns:a16="http://schemas.microsoft.com/office/drawing/2014/main" id="{B7F1EC37-CA43-4009-BC19-FA7B22899581}"/>
            </a:ext>
          </a:extLst>
        </xdr:cNvPr>
        <xdr:cNvSpPr txBox="1"/>
      </xdr:nvSpPr>
      <xdr:spPr>
        <a:xfrm>
          <a:off x="15266043" y="10096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280" name="正方形/長方形 279">
          <a:extLst>
            <a:ext uri="{FF2B5EF4-FFF2-40B4-BE49-F238E27FC236}">
              <a16:creationId xmlns:a16="http://schemas.microsoft.com/office/drawing/2014/main" id="{2DE269B6-DE61-4886-A0A7-5E5513828CF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81" name="正方形/長方形 280">
          <a:extLst>
            <a:ext uri="{FF2B5EF4-FFF2-40B4-BE49-F238E27FC236}">
              <a16:creationId xmlns:a16="http://schemas.microsoft.com/office/drawing/2014/main" id="{F02E6513-49ED-49AD-A67E-CC549FF115E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82" name="正方形/長方形 281">
          <a:extLst>
            <a:ext uri="{FF2B5EF4-FFF2-40B4-BE49-F238E27FC236}">
              <a16:creationId xmlns:a16="http://schemas.microsoft.com/office/drawing/2014/main" id="{70A7C8BD-F160-4C1F-8FC9-7E53A04F327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83" name="正方形/長方形 282">
          <a:extLst>
            <a:ext uri="{FF2B5EF4-FFF2-40B4-BE49-F238E27FC236}">
              <a16:creationId xmlns:a16="http://schemas.microsoft.com/office/drawing/2014/main" id="{C7A27AE9-39F7-4D30-ADD5-8C7163E8844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84" name="正方形/長方形 283">
          <a:extLst>
            <a:ext uri="{FF2B5EF4-FFF2-40B4-BE49-F238E27FC236}">
              <a16:creationId xmlns:a16="http://schemas.microsoft.com/office/drawing/2014/main" id="{CABFEEFE-5CA1-4A83-8D08-6D1761738AB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85" name="正方形/長方形 284">
          <a:extLst>
            <a:ext uri="{FF2B5EF4-FFF2-40B4-BE49-F238E27FC236}">
              <a16:creationId xmlns:a16="http://schemas.microsoft.com/office/drawing/2014/main" id="{81690602-C89B-44A9-AF04-A88075C78D8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86" name="正方形/長方形 285">
          <a:extLst>
            <a:ext uri="{FF2B5EF4-FFF2-40B4-BE49-F238E27FC236}">
              <a16:creationId xmlns:a16="http://schemas.microsoft.com/office/drawing/2014/main" id="{06B9F7A3-967F-451B-A210-39EFBA5817D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287" name="正方形/長方形 286">
          <a:extLst>
            <a:ext uri="{FF2B5EF4-FFF2-40B4-BE49-F238E27FC236}">
              <a16:creationId xmlns:a16="http://schemas.microsoft.com/office/drawing/2014/main" id="{B892E0AC-2817-4570-B10A-A862650412F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288" name="テキスト ボックス 287">
          <a:extLst>
            <a:ext uri="{FF2B5EF4-FFF2-40B4-BE49-F238E27FC236}">
              <a16:creationId xmlns:a16="http://schemas.microsoft.com/office/drawing/2014/main" id="{9B576360-3431-42C6-9810-4EE9018D5FF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289" name="直線コネクタ 288">
          <a:extLst>
            <a:ext uri="{FF2B5EF4-FFF2-40B4-BE49-F238E27FC236}">
              <a16:creationId xmlns:a16="http://schemas.microsoft.com/office/drawing/2014/main" id="{28EECCCE-6767-4B38-942A-FB61FF1E3DC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290" name="テキスト ボックス 289">
          <a:extLst>
            <a:ext uri="{FF2B5EF4-FFF2-40B4-BE49-F238E27FC236}">
              <a16:creationId xmlns:a16="http://schemas.microsoft.com/office/drawing/2014/main" id="{0FEDC7FB-E70E-4FBE-B788-FFC0745E3FB9}"/>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291" name="直線コネクタ 290">
          <a:extLst>
            <a:ext uri="{FF2B5EF4-FFF2-40B4-BE49-F238E27FC236}">
              <a16:creationId xmlns:a16="http://schemas.microsoft.com/office/drawing/2014/main" id="{9B2E3F26-6347-4E88-B2A5-EE0E193A534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292" name="テキスト ボックス 291">
          <a:extLst>
            <a:ext uri="{FF2B5EF4-FFF2-40B4-BE49-F238E27FC236}">
              <a16:creationId xmlns:a16="http://schemas.microsoft.com/office/drawing/2014/main" id="{6706AF11-D249-4AF4-8F70-9C384DB22478}"/>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293" name="直線コネクタ 292">
          <a:extLst>
            <a:ext uri="{FF2B5EF4-FFF2-40B4-BE49-F238E27FC236}">
              <a16:creationId xmlns:a16="http://schemas.microsoft.com/office/drawing/2014/main" id="{BC15C40B-B6B3-4AE5-AE8C-306F9D8D4CC2}"/>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294" name="テキスト ボックス 293">
          <a:extLst>
            <a:ext uri="{FF2B5EF4-FFF2-40B4-BE49-F238E27FC236}">
              <a16:creationId xmlns:a16="http://schemas.microsoft.com/office/drawing/2014/main" id="{4E623FF0-762F-47D1-941E-29834C6BD2C8}"/>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295" name="直線コネクタ 294">
          <a:extLst>
            <a:ext uri="{FF2B5EF4-FFF2-40B4-BE49-F238E27FC236}">
              <a16:creationId xmlns:a16="http://schemas.microsoft.com/office/drawing/2014/main" id="{CAD9C419-1D9F-4F90-A81C-A28E50197E75}"/>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296" name="テキスト ボックス 295">
          <a:extLst>
            <a:ext uri="{FF2B5EF4-FFF2-40B4-BE49-F238E27FC236}">
              <a16:creationId xmlns:a16="http://schemas.microsoft.com/office/drawing/2014/main" id="{EC4C4FF1-D054-4348-91DF-2088B4AD59F4}"/>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297" name="直線コネクタ 296">
          <a:extLst>
            <a:ext uri="{FF2B5EF4-FFF2-40B4-BE49-F238E27FC236}">
              <a16:creationId xmlns:a16="http://schemas.microsoft.com/office/drawing/2014/main" id="{BC095D8A-882E-4947-9EF1-4009EB0D0665}"/>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298" name="テキスト ボックス 297">
          <a:extLst>
            <a:ext uri="{FF2B5EF4-FFF2-40B4-BE49-F238E27FC236}">
              <a16:creationId xmlns:a16="http://schemas.microsoft.com/office/drawing/2014/main" id="{64E076D1-E14C-4C62-88E4-CE28167CC981}"/>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299" name="直線コネクタ 298">
          <a:extLst>
            <a:ext uri="{FF2B5EF4-FFF2-40B4-BE49-F238E27FC236}">
              <a16:creationId xmlns:a16="http://schemas.microsoft.com/office/drawing/2014/main" id="{7FEF76D5-4763-4D0D-8FC8-F89413030D7B}"/>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300" name="テキスト ボックス 299">
          <a:extLst>
            <a:ext uri="{FF2B5EF4-FFF2-40B4-BE49-F238E27FC236}">
              <a16:creationId xmlns:a16="http://schemas.microsoft.com/office/drawing/2014/main" id="{6BFE2687-2FC0-4E6B-9F10-85685F4622AB}"/>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01" name="直線コネクタ 300">
          <a:extLst>
            <a:ext uri="{FF2B5EF4-FFF2-40B4-BE49-F238E27FC236}">
              <a16:creationId xmlns:a16="http://schemas.microsoft.com/office/drawing/2014/main" id="{BDF4380D-5F27-4061-A15D-6D07F8B4116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02" name="テキスト ボックス 301">
          <a:extLst>
            <a:ext uri="{FF2B5EF4-FFF2-40B4-BE49-F238E27FC236}">
              <a16:creationId xmlns:a16="http://schemas.microsoft.com/office/drawing/2014/main" id="{FC0F7686-88F0-4290-A3E3-A271D2D2F5D5}"/>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03" name="【保健センター・保健所】&#10;一人当たり面積グラフ枠">
          <a:extLst>
            <a:ext uri="{FF2B5EF4-FFF2-40B4-BE49-F238E27FC236}">
              <a16:creationId xmlns:a16="http://schemas.microsoft.com/office/drawing/2014/main" id="{24D093D3-546D-47FE-952F-9BB44EE66CB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89535</xdr:rowOff>
    </xdr:from>
    <xdr:to>
      <xdr:col>32</xdr:col>
      <xdr:colOff>186689</xdr:colOff>
      <xdr:row>64</xdr:row>
      <xdr:rowOff>142875</xdr:rowOff>
    </xdr:to>
    <xdr:cxnSp macro="">
      <xdr:nvCxnSpPr>
        <xdr:cNvPr id="304" name="直線コネクタ 303">
          <a:extLst>
            <a:ext uri="{FF2B5EF4-FFF2-40B4-BE49-F238E27FC236}">
              <a16:creationId xmlns:a16="http://schemas.microsoft.com/office/drawing/2014/main" id="{7853F605-BDCB-4266-B21B-7CBF29B826B1}"/>
            </a:ext>
          </a:extLst>
        </xdr:cNvPr>
        <xdr:cNvCxnSpPr/>
      </xdr:nvCxnSpPr>
      <xdr:spPr>
        <a:xfrm flipV="1">
          <a:off x="22160864" y="9519285"/>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146702</xdr:rowOff>
    </xdr:from>
    <xdr:ext cx="469744" cy="259045"/>
    <xdr:sp macro="" textlink="">
      <xdr:nvSpPr>
        <xdr:cNvPr id="305" name="【保健センター・保健所】&#10;一人当たり面積最小値テキスト">
          <a:extLst>
            <a:ext uri="{FF2B5EF4-FFF2-40B4-BE49-F238E27FC236}">
              <a16:creationId xmlns:a16="http://schemas.microsoft.com/office/drawing/2014/main" id="{EE8EC53C-7F9F-4DFB-9566-F28DCDAB9290}"/>
            </a:ext>
          </a:extLst>
        </xdr:cNvPr>
        <xdr:cNvSpPr txBox="1"/>
      </xdr:nvSpPr>
      <xdr:spPr>
        <a:xfrm>
          <a:off x="22250400" y="1111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0.165</a:t>
          </a:r>
          <a:endParaRPr kumimoji="1" lang="ja-JP" altLang="en-US" sz="1000" b="1">
            <a:latin typeface="ＭＳ Ｐゴシック"/>
          </a:endParaRPr>
        </a:p>
      </xdr:txBody>
    </xdr:sp>
    <xdr:clientData/>
  </xdr:oneCellAnchor>
  <xdr:twoCellAnchor>
    <xdr:from>
      <xdr:col>32</xdr:col>
      <xdr:colOff>98425</xdr:colOff>
      <xdr:row>64</xdr:row>
      <xdr:rowOff>142875</xdr:rowOff>
    </xdr:from>
    <xdr:to>
      <xdr:col>32</xdr:col>
      <xdr:colOff>276225</xdr:colOff>
      <xdr:row>64</xdr:row>
      <xdr:rowOff>142875</xdr:rowOff>
    </xdr:to>
    <xdr:cxnSp macro="">
      <xdr:nvCxnSpPr>
        <xdr:cNvPr id="306" name="直線コネクタ 305">
          <a:extLst>
            <a:ext uri="{FF2B5EF4-FFF2-40B4-BE49-F238E27FC236}">
              <a16:creationId xmlns:a16="http://schemas.microsoft.com/office/drawing/2014/main" id="{91F8C8F2-C7F4-498A-B4C7-B0F07BC5560E}"/>
            </a:ext>
          </a:extLst>
        </xdr:cNvPr>
        <xdr:cNvCxnSpPr/>
      </xdr:nvCxnSpPr>
      <xdr:spPr>
        <a:xfrm>
          <a:off x="22072600" y="1111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36212</xdr:rowOff>
    </xdr:from>
    <xdr:ext cx="469744" cy="259045"/>
    <xdr:sp macro="" textlink="">
      <xdr:nvSpPr>
        <xdr:cNvPr id="307" name="【保健センター・保健所】&#10;一人当たり面積最大値テキスト">
          <a:extLst>
            <a:ext uri="{FF2B5EF4-FFF2-40B4-BE49-F238E27FC236}">
              <a16:creationId xmlns:a16="http://schemas.microsoft.com/office/drawing/2014/main" id="{6712CD05-F7A1-496D-A6FF-486A203F2C83}"/>
            </a:ext>
          </a:extLst>
        </xdr:cNvPr>
        <xdr:cNvSpPr txBox="1"/>
      </xdr:nvSpPr>
      <xdr:spPr>
        <a:xfrm>
          <a:off x="22250400" y="9294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32</xdr:col>
      <xdr:colOff>98425</xdr:colOff>
      <xdr:row>55</xdr:row>
      <xdr:rowOff>89535</xdr:rowOff>
    </xdr:from>
    <xdr:to>
      <xdr:col>32</xdr:col>
      <xdr:colOff>276225</xdr:colOff>
      <xdr:row>55</xdr:row>
      <xdr:rowOff>89535</xdr:rowOff>
    </xdr:to>
    <xdr:cxnSp macro="">
      <xdr:nvCxnSpPr>
        <xdr:cNvPr id="308" name="直線コネクタ 307">
          <a:extLst>
            <a:ext uri="{FF2B5EF4-FFF2-40B4-BE49-F238E27FC236}">
              <a16:creationId xmlns:a16="http://schemas.microsoft.com/office/drawing/2014/main" id="{90C9275A-0019-4083-A1C6-75C262FC9884}"/>
            </a:ext>
          </a:extLst>
        </xdr:cNvPr>
        <xdr:cNvCxnSpPr/>
      </xdr:nvCxnSpPr>
      <xdr:spPr>
        <a:xfrm>
          <a:off x="22072600" y="951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64787</xdr:rowOff>
    </xdr:from>
    <xdr:ext cx="469744" cy="259045"/>
    <xdr:sp macro="" textlink="">
      <xdr:nvSpPr>
        <xdr:cNvPr id="309" name="【保健センター・保健所】&#10;一人当たり面積平均値テキスト">
          <a:extLst>
            <a:ext uri="{FF2B5EF4-FFF2-40B4-BE49-F238E27FC236}">
              <a16:creationId xmlns:a16="http://schemas.microsoft.com/office/drawing/2014/main" id="{D398D056-3CED-4071-8D8B-46B0DE1E08CD}"/>
            </a:ext>
          </a:extLst>
        </xdr:cNvPr>
        <xdr:cNvSpPr txBox="1"/>
      </xdr:nvSpPr>
      <xdr:spPr>
        <a:xfrm>
          <a:off x="22250400" y="105232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0.438</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86360</xdr:rowOff>
    </xdr:from>
    <xdr:to>
      <xdr:col>32</xdr:col>
      <xdr:colOff>238125</xdr:colOff>
      <xdr:row>62</xdr:row>
      <xdr:rowOff>16510</xdr:rowOff>
    </xdr:to>
    <xdr:sp macro="" textlink="">
      <xdr:nvSpPr>
        <xdr:cNvPr id="310" name="フローチャート : 判断 309">
          <a:extLst>
            <a:ext uri="{FF2B5EF4-FFF2-40B4-BE49-F238E27FC236}">
              <a16:creationId xmlns:a16="http://schemas.microsoft.com/office/drawing/2014/main" id="{FDC9D067-E4DF-4882-9577-A372FA4B0F05}"/>
            </a:ext>
          </a:extLst>
        </xdr:cNvPr>
        <xdr:cNvSpPr/>
      </xdr:nvSpPr>
      <xdr:spPr>
        <a:xfrm>
          <a:off x="221107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63</xdr:row>
      <xdr:rowOff>15875</xdr:rowOff>
    </xdr:from>
    <xdr:to>
      <xdr:col>31</xdr:col>
      <xdr:colOff>85725</xdr:colOff>
      <xdr:row>63</xdr:row>
      <xdr:rowOff>117475</xdr:rowOff>
    </xdr:to>
    <xdr:sp macro="" textlink="">
      <xdr:nvSpPr>
        <xdr:cNvPr id="311" name="フローチャート : 判断 310">
          <a:extLst>
            <a:ext uri="{FF2B5EF4-FFF2-40B4-BE49-F238E27FC236}">
              <a16:creationId xmlns:a16="http://schemas.microsoft.com/office/drawing/2014/main" id="{A11A1B14-5043-4990-A32E-10321DBFC1DF}"/>
            </a:ext>
          </a:extLst>
        </xdr:cNvPr>
        <xdr:cNvSpPr/>
      </xdr:nvSpPr>
      <xdr:spPr>
        <a:xfrm>
          <a:off x="21272500" y="10817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134002</xdr:rowOff>
    </xdr:from>
    <xdr:ext cx="469744" cy="259045"/>
    <xdr:sp macro="" textlink="">
      <xdr:nvSpPr>
        <xdr:cNvPr id="312" name="n_1aveValue【保健センター・保健所】&#10;一人当たり面積">
          <a:extLst>
            <a:ext uri="{FF2B5EF4-FFF2-40B4-BE49-F238E27FC236}">
              <a16:creationId xmlns:a16="http://schemas.microsoft.com/office/drawing/2014/main" id="{DD699224-CB6A-47AA-90D0-3FA9E664901E}"/>
            </a:ext>
          </a:extLst>
        </xdr:cNvPr>
        <xdr:cNvSpPr txBox="1"/>
      </xdr:nvSpPr>
      <xdr:spPr>
        <a:xfrm>
          <a:off x="21075727" y="10592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0.295</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13" name="テキスト ボックス 312">
          <a:extLst>
            <a:ext uri="{FF2B5EF4-FFF2-40B4-BE49-F238E27FC236}">
              <a16:creationId xmlns:a16="http://schemas.microsoft.com/office/drawing/2014/main" id="{31A425C7-724E-4BBB-94F3-F1AF10BC14F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14" name="テキスト ボックス 313">
          <a:extLst>
            <a:ext uri="{FF2B5EF4-FFF2-40B4-BE49-F238E27FC236}">
              <a16:creationId xmlns:a16="http://schemas.microsoft.com/office/drawing/2014/main" id="{C7B53D19-028F-4D69-AD44-C223F7C51E1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15" name="テキスト ボックス 314">
          <a:extLst>
            <a:ext uri="{FF2B5EF4-FFF2-40B4-BE49-F238E27FC236}">
              <a16:creationId xmlns:a16="http://schemas.microsoft.com/office/drawing/2014/main" id="{86A6F1D5-A312-4DBF-B471-3B2D6F2565D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16" name="テキスト ボックス 315">
          <a:extLst>
            <a:ext uri="{FF2B5EF4-FFF2-40B4-BE49-F238E27FC236}">
              <a16:creationId xmlns:a16="http://schemas.microsoft.com/office/drawing/2014/main" id="{7E7E013C-1D5B-456C-8BA8-7384B4E2189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17" name="テキスト ボックス 316">
          <a:extLst>
            <a:ext uri="{FF2B5EF4-FFF2-40B4-BE49-F238E27FC236}">
              <a16:creationId xmlns:a16="http://schemas.microsoft.com/office/drawing/2014/main" id="{DE460BAA-E9FD-4B00-86D2-D0ECA74BC31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63</xdr:row>
      <xdr:rowOff>111125</xdr:rowOff>
    </xdr:from>
    <xdr:to>
      <xdr:col>31</xdr:col>
      <xdr:colOff>85725</xdr:colOff>
      <xdr:row>64</xdr:row>
      <xdr:rowOff>41275</xdr:rowOff>
    </xdr:to>
    <xdr:sp macro="" textlink="">
      <xdr:nvSpPr>
        <xdr:cNvPr id="318" name="円/楕円 317">
          <a:extLst>
            <a:ext uri="{FF2B5EF4-FFF2-40B4-BE49-F238E27FC236}">
              <a16:creationId xmlns:a16="http://schemas.microsoft.com/office/drawing/2014/main" id="{2B3F0278-C80C-419E-940B-DC36705F043D}"/>
            </a:ext>
          </a:extLst>
        </xdr:cNvPr>
        <xdr:cNvSpPr/>
      </xdr:nvSpPr>
      <xdr:spPr>
        <a:xfrm>
          <a:off x="21272500" y="1091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64</xdr:row>
      <xdr:rowOff>32402</xdr:rowOff>
    </xdr:from>
    <xdr:ext cx="469744" cy="259045"/>
    <xdr:sp macro="" textlink="">
      <xdr:nvSpPr>
        <xdr:cNvPr id="319" name="n_1mainValue【保健センター・保健所】&#10;一人当たり面積">
          <a:extLst>
            <a:ext uri="{FF2B5EF4-FFF2-40B4-BE49-F238E27FC236}">
              <a16:creationId xmlns:a16="http://schemas.microsoft.com/office/drawing/2014/main" id="{287B6DDA-72C2-4636-A2E8-F822FEBCA3A9}"/>
            </a:ext>
          </a:extLst>
        </xdr:cNvPr>
        <xdr:cNvSpPr txBox="1"/>
      </xdr:nvSpPr>
      <xdr:spPr>
        <a:xfrm>
          <a:off x="21075727" y="1100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0.245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20" name="正方形/長方形 319">
          <a:extLst>
            <a:ext uri="{FF2B5EF4-FFF2-40B4-BE49-F238E27FC236}">
              <a16:creationId xmlns:a16="http://schemas.microsoft.com/office/drawing/2014/main" id="{D17FBE36-1793-4788-9077-0A85D450480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21" name="正方形/長方形 320">
          <a:extLst>
            <a:ext uri="{FF2B5EF4-FFF2-40B4-BE49-F238E27FC236}">
              <a16:creationId xmlns:a16="http://schemas.microsoft.com/office/drawing/2014/main" id="{08D6F8AD-1A5B-4FB1-A324-D87A424065C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22" name="正方形/長方形 321">
          <a:extLst>
            <a:ext uri="{FF2B5EF4-FFF2-40B4-BE49-F238E27FC236}">
              <a16:creationId xmlns:a16="http://schemas.microsoft.com/office/drawing/2014/main" id="{097A8554-010B-4FBB-8EAB-AF0C8F05A9B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23" name="正方形/長方形 322">
          <a:extLst>
            <a:ext uri="{FF2B5EF4-FFF2-40B4-BE49-F238E27FC236}">
              <a16:creationId xmlns:a16="http://schemas.microsoft.com/office/drawing/2014/main" id="{49E1BC13-04BC-4917-8C55-FBDAC8C66FB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24" name="正方形/長方形 323">
          <a:extLst>
            <a:ext uri="{FF2B5EF4-FFF2-40B4-BE49-F238E27FC236}">
              <a16:creationId xmlns:a16="http://schemas.microsoft.com/office/drawing/2014/main" id="{C2821F76-F814-42D0-917F-464FC77E51B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25" name="正方形/長方形 324">
          <a:extLst>
            <a:ext uri="{FF2B5EF4-FFF2-40B4-BE49-F238E27FC236}">
              <a16:creationId xmlns:a16="http://schemas.microsoft.com/office/drawing/2014/main" id="{1B10156D-473A-4FF2-95BC-C85F6087F53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26" name="正方形/長方形 325">
          <a:extLst>
            <a:ext uri="{FF2B5EF4-FFF2-40B4-BE49-F238E27FC236}">
              <a16:creationId xmlns:a16="http://schemas.microsoft.com/office/drawing/2014/main" id="{71B104B9-87F9-4074-9CD3-96D249C4D65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27" name="正方形/長方形 326">
          <a:extLst>
            <a:ext uri="{FF2B5EF4-FFF2-40B4-BE49-F238E27FC236}">
              <a16:creationId xmlns:a16="http://schemas.microsoft.com/office/drawing/2014/main" id="{E075CED5-209E-4DD4-AF68-834212A9F19D}"/>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328" name="正方形/長方形 327">
          <a:extLst>
            <a:ext uri="{FF2B5EF4-FFF2-40B4-BE49-F238E27FC236}">
              <a16:creationId xmlns:a16="http://schemas.microsoft.com/office/drawing/2014/main" id="{6F4C1B13-6B0D-48FC-A021-3DDE331818D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29" name="正方形/長方形 328">
          <a:extLst>
            <a:ext uri="{FF2B5EF4-FFF2-40B4-BE49-F238E27FC236}">
              <a16:creationId xmlns:a16="http://schemas.microsoft.com/office/drawing/2014/main" id="{D69857C7-F5C3-4E67-8609-1C89275E01F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30" name="正方形/長方形 329">
          <a:extLst>
            <a:ext uri="{FF2B5EF4-FFF2-40B4-BE49-F238E27FC236}">
              <a16:creationId xmlns:a16="http://schemas.microsoft.com/office/drawing/2014/main" id="{AB5B5D0E-90B5-4FB6-A194-2BA8F55FF7D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31" name="正方形/長方形 330">
          <a:extLst>
            <a:ext uri="{FF2B5EF4-FFF2-40B4-BE49-F238E27FC236}">
              <a16:creationId xmlns:a16="http://schemas.microsoft.com/office/drawing/2014/main" id="{A787F34B-AB59-4281-B353-1DF9838B25D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32" name="正方形/長方形 331">
          <a:extLst>
            <a:ext uri="{FF2B5EF4-FFF2-40B4-BE49-F238E27FC236}">
              <a16:creationId xmlns:a16="http://schemas.microsoft.com/office/drawing/2014/main" id="{8DCEBB17-0715-4BD9-AC87-963CE1B5B85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33" name="正方形/長方形 332">
          <a:extLst>
            <a:ext uri="{FF2B5EF4-FFF2-40B4-BE49-F238E27FC236}">
              <a16:creationId xmlns:a16="http://schemas.microsoft.com/office/drawing/2014/main" id="{7141A824-9145-4836-9454-058CF3DEDEA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34" name="正方形/長方形 333">
          <a:extLst>
            <a:ext uri="{FF2B5EF4-FFF2-40B4-BE49-F238E27FC236}">
              <a16:creationId xmlns:a16="http://schemas.microsoft.com/office/drawing/2014/main" id="{66B2F5C0-C7C3-4A1D-8043-8F3EEBC405D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35" name="正方形/長方形 334">
          <a:extLst>
            <a:ext uri="{FF2B5EF4-FFF2-40B4-BE49-F238E27FC236}">
              <a16:creationId xmlns:a16="http://schemas.microsoft.com/office/drawing/2014/main" id="{AA0FDA9F-09F5-493B-A407-5595817D99C1}"/>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336" name="正方形/長方形 335">
          <a:extLst>
            <a:ext uri="{FF2B5EF4-FFF2-40B4-BE49-F238E27FC236}">
              <a16:creationId xmlns:a16="http://schemas.microsoft.com/office/drawing/2014/main" id="{EA8577F0-6D8A-4E33-A24F-A3989601E79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37" name="正方形/長方形 336">
          <a:extLst>
            <a:ext uri="{FF2B5EF4-FFF2-40B4-BE49-F238E27FC236}">
              <a16:creationId xmlns:a16="http://schemas.microsoft.com/office/drawing/2014/main" id="{46C48550-0B4C-42BA-8543-2ED082DFD05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38" name="正方形/長方形 337">
          <a:extLst>
            <a:ext uri="{FF2B5EF4-FFF2-40B4-BE49-F238E27FC236}">
              <a16:creationId xmlns:a16="http://schemas.microsoft.com/office/drawing/2014/main" id="{4C49BA58-80A2-4BE5-B0C1-B209DB7CEAB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39" name="正方形/長方形 338">
          <a:extLst>
            <a:ext uri="{FF2B5EF4-FFF2-40B4-BE49-F238E27FC236}">
              <a16:creationId xmlns:a16="http://schemas.microsoft.com/office/drawing/2014/main" id="{35CD3C65-C0E0-4C03-9D47-75B200A646F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40" name="正方形/長方形 339">
          <a:extLst>
            <a:ext uri="{FF2B5EF4-FFF2-40B4-BE49-F238E27FC236}">
              <a16:creationId xmlns:a16="http://schemas.microsoft.com/office/drawing/2014/main" id="{85123CF2-5F57-4986-85B4-7E1F9E6DE95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41" name="正方形/長方形 340">
          <a:extLst>
            <a:ext uri="{FF2B5EF4-FFF2-40B4-BE49-F238E27FC236}">
              <a16:creationId xmlns:a16="http://schemas.microsoft.com/office/drawing/2014/main" id="{3D3BBAEB-287E-4F2D-B987-49B8F61471A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42" name="正方形/長方形 341">
          <a:extLst>
            <a:ext uri="{FF2B5EF4-FFF2-40B4-BE49-F238E27FC236}">
              <a16:creationId xmlns:a16="http://schemas.microsoft.com/office/drawing/2014/main" id="{15104F7E-EDA3-40C1-B423-B3ED3972AFC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343" name="正方形/長方形 342">
          <a:extLst>
            <a:ext uri="{FF2B5EF4-FFF2-40B4-BE49-F238E27FC236}">
              <a16:creationId xmlns:a16="http://schemas.microsoft.com/office/drawing/2014/main" id="{C5C1FB08-3895-474E-8BD6-3E42CC9DF2E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44" name="テキスト ボックス 343">
          <a:extLst>
            <a:ext uri="{FF2B5EF4-FFF2-40B4-BE49-F238E27FC236}">
              <a16:creationId xmlns:a16="http://schemas.microsoft.com/office/drawing/2014/main" id="{A49B0697-FF71-4952-B76C-AA915E19DA4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45" name="直線コネクタ 344">
          <a:extLst>
            <a:ext uri="{FF2B5EF4-FFF2-40B4-BE49-F238E27FC236}">
              <a16:creationId xmlns:a16="http://schemas.microsoft.com/office/drawing/2014/main" id="{23AE5266-4C12-4548-BBAE-CF61BD6A063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346" name="テキスト ボックス 345">
          <a:extLst>
            <a:ext uri="{FF2B5EF4-FFF2-40B4-BE49-F238E27FC236}">
              <a16:creationId xmlns:a16="http://schemas.microsoft.com/office/drawing/2014/main" id="{347D82FC-512C-4858-B6F7-E2FC831503E6}"/>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347" name="直線コネクタ 346">
          <a:extLst>
            <a:ext uri="{FF2B5EF4-FFF2-40B4-BE49-F238E27FC236}">
              <a16:creationId xmlns:a16="http://schemas.microsoft.com/office/drawing/2014/main" id="{AC5FE8E1-15A3-4D49-AB2B-AFA78E4C57A6}"/>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348" name="テキスト ボックス 347">
          <a:extLst>
            <a:ext uri="{FF2B5EF4-FFF2-40B4-BE49-F238E27FC236}">
              <a16:creationId xmlns:a16="http://schemas.microsoft.com/office/drawing/2014/main" id="{CFE630A9-8B1C-44C5-905C-91E974A4361A}"/>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349" name="直線コネクタ 348">
          <a:extLst>
            <a:ext uri="{FF2B5EF4-FFF2-40B4-BE49-F238E27FC236}">
              <a16:creationId xmlns:a16="http://schemas.microsoft.com/office/drawing/2014/main" id="{CB50B40D-5100-48F5-9A98-2B947DA94364}"/>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350" name="テキスト ボックス 349">
          <a:extLst>
            <a:ext uri="{FF2B5EF4-FFF2-40B4-BE49-F238E27FC236}">
              <a16:creationId xmlns:a16="http://schemas.microsoft.com/office/drawing/2014/main" id="{071CA63B-4857-4F02-8FC8-E14989F17A39}"/>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351" name="直線コネクタ 350">
          <a:extLst>
            <a:ext uri="{FF2B5EF4-FFF2-40B4-BE49-F238E27FC236}">
              <a16:creationId xmlns:a16="http://schemas.microsoft.com/office/drawing/2014/main" id="{92B2E59E-3252-4E5E-905F-A5380B54DA3B}"/>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352" name="テキスト ボックス 351">
          <a:extLst>
            <a:ext uri="{FF2B5EF4-FFF2-40B4-BE49-F238E27FC236}">
              <a16:creationId xmlns:a16="http://schemas.microsoft.com/office/drawing/2014/main" id="{3AEF1E7B-E0FA-4861-A403-BD83C1FE4CCB}"/>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353" name="直線コネクタ 352">
          <a:extLst>
            <a:ext uri="{FF2B5EF4-FFF2-40B4-BE49-F238E27FC236}">
              <a16:creationId xmlns:a16="http://schemas.microsoft.com/office/drawing/2014/main" id="{67AD3503-C051-44CC-BFCB-F308C05B1BF3}"/>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354" name="テキスト ボックス 353">
          <a:extLst>
            <a:ext uri="{FF2B5EF4-FFF2-40B4-BE49-F238E27FC236}">
              <a16:creationId xmlns:a16="http://schemas.microsoft.com/office/drawing/2014/main" id="{27516B43-2E5A-4BB3-AADB-6E8D2E571A3E}"/>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355" name="直線コネクタ 354">
          <a:extLst>
            <a:ext uri="{FF2B5EF4-FFF2-40B4-BE49-F238E27FC236}">
              <a16:creationId xmlns:a16="http://schemas.microsoft.com/office/drawing/2014/main" id="{7918820C-3123-44B7-BB53-D47EBA77E5E8}"/>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356" name="テキスト ボックス 355">
          <a:extLst>
            <a:ext uri="{FF2B5EF4-FFF2-40B4-BE49-F238E27FC236}">
              <a16:creationId xmlns:a16="http://schemas.microsoft.com/office/drawing/2014/main" id="{AD4F9725-EE6C-4FC3-9E86-0FE1A8F90DA9}"/>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357" name="直線コネクタ 356">
          <a:extLst>
            <a:ext uri="{FF2B5EF4-FFF2-40B4-BE49-F238E27FC236}">
              <a16:creationId xmlns:a16="http://schemas.microsoft.com/office/drawing/2014/main" id="{A7343D1A-240C-4E86-A43F-47FAB9E6352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358" name="テキスト ボックス 357">
          <a:extLst>
            <a:ext uri="{FF2B5EF4-FFF2-40B4-BE49-F238E27FC236}">
              <a16:creationId xmlns:a16="http://schemas.microsoft.com/office/drawing/2014/main" id="{8A2B64B2-E610-4435-B6BF-6231B47D458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359" name="【庁舎】&#10;有形固定資産減価償却率グラフ枠">
          <a:extLst>
            <a:ext uri="{FF2B5EF4-FFF2-40B4-BE49-F238E27FC236}">
              <a16:creationId xmlns:a16="http://schemas.microsoft.com/office/drawing/2014/main" id="{D88DD934-AA0E-438D-96C5-49F09ABCD8B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102870</xdr:rowOff>
    </xdr:from>
    <xdr:to>
      <xdr:col>23</xdr:col>
      <xdr:colOff>516889</xdr:colOff>
      <xdr:row>108</xdr:row>
      <xdr:rowOff>152400</xdr:rowOff>
    </xdr:to>
    <xdr:cxnSp macro="">
      <xdr:nvCxnSpPr>
        <xdr:cNvPr id="360" name="直線コネクタ 359">
          <a:extLst>
            <a:ext uri="{FF2B5EF4-FFF2-40B4-BE49-F238E27FC236}">
              <a16:creationId xmlns:a16="http://schemas.microsoft.com/office/drawing/2014/main" id="{5501A43A-83B2-4EEF-AACD-11859D8953D6}"/>
            </a:ext>
          </a:extLst>
        </xdr:cNvPr>
        <xdr:cNvCxnSpPr/>
      </xdr:nvCxnSpPr>
      <xdr:spPr>
        <a:xfrm flipV="1">
          <a:off x="16318864" y="1724787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156227</xdr:rowOff>
    </xdr:from>
    <xdr:ext cx="405111" cy="259045"/>
    <xdr:sp macro="" textlink="">
      <xdr:nvSpPr>
        <xdr:cNvPr id="361" name="【庁舎】&#10;有形固定資産減価償却率最小値テキスト">
          <a:extLst>
            <a:ext uri="{FF2B5EF4-FFF2-40B4-BE49-F238E27FC236}">
              <a16:creationId xmlns:a16="http://schemas.microsoft.com/office/drawing/2014/main" id="{931D7F56-6297-4078-9152-1A3676427DCE}"/>
            </a:ext>
          </a:extLst>
        </xdr:cNvPr>
        <xdr:cNvSpPr txBox="1"/>
      </xdr:nvSpPr>
      <xdr:spPr>
        <a:xfrm>
          <a:off x="16408400" y="186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428625</xdr:colOff>
      <xdr:row>108</xdr:row>
      <xdr:rowOff>152400</xdr:rowOff>
    </xdr:from>
    <xdr:to>
      <xdr:col>23</xdr:col>
      <xdr:colOff>606425</xdr:colOff>
      <xdr:row>108</xdr:row>
      <xdr:rowOff>152400</xdr:rowOff>
    </xdr:to>
    <xdr:cxnSp macro="">
      <xdr:nvCxnSpPr>
        <xdr:cNvPr id="362" name="直線コネクタ 361">
          <a:extLst>
            <a:ext uri="{FF2B5EF4-FFF2-40B4-BE49-F238E27FC236}">
              <a16:creationId xmlns:a16="http://schemas.microsoft.com/office/drawing/2014/main" id="{031BD71C-96D3-4200-AFB7-5E0CA64D4136}"/>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49547</xdr:rowOff>
    </xdr:from>
    <xdr:ext cx="405111" cy="259045"/>
    <xdr:sp macro="" textlink="">
      <xdr:nvSpPr>
        <xdr:cNvPr id="363" name="【庁舎】&#10;有形固定資産減価償却率最大値テキスト">
          <a:extLst>
            <a:ext uri="{FF2B5EF4-FFF2-40B4-BE49-F238E27FC236}">
              <a16:creationId xmlns:a16="http://schemas.microsoft.com/office/drawing/2014/main" id="{1814F525-DECB-4A29-9D56-D4D88D1F9820}"/>
            </a:ext>
          </a:extLst>
        </xdr:cNvPr>
        <xdr:cNvSpPr txBox="1"/>
      </xdr:nvSpPr>
      <xdr:spPr>
        <a:xfrm>
          <a:off x="16408400" y="1702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23</xdr:col>
      <xdr:colOff>428625</xdr:colOff>
      <xdr:row>100</xdr:row>
      <xdr:rowOff>102870</xdr:rowOff>
    </xdr:from>
    <xdr:to>
      <xdr:col>23</xdr:col>
      <xdr:colOff>606425</xdr:colOff>
      <xdr:row>100</xdr:row>
      <xdr:rowOff>102870</xdr:rowOff>
    </xdr:to>
    <xdr:cxnSp macro="">
      <xdr:nvCxnSpPr>
        <xdr:cNvPr id="364" name="直線コネクタ 363">
          <a:extLst>
            <a:ext uri="{FF2B5EF4-FFF2-40B4-BE49-F238E27FC236}">
              <a16:creationId xmlns:a16="http://schemas.microsoft.com/office/drawing/2014/main" id="{FA4A7624-7118-4FAA-976B-27FA162407A9}"/>
            </a:ext>
          </a:extLst>
        </xdr:cNvPr>
        <xdr:cNvCxnSpPr/>
      </xdr:nvCxnSpPr>
      <xdr:spPr>
        <a:xfrm>
          <a:off x="16230600" y="1724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78122</xdr:rowOff>
    </xdr:from>
    <xdr:ext cx="405111" cy="259045"/>
    <xdr:sp macro="" textlink="">
      <xdr:nvSpPr>
        <xdr:cNvPr id="365" name="【庁舎】&#10;有形固定資産減価償却率平均値テキスト">
          <a:extLst>
            <a:ext uri="{FF2B5EF4-FFF2-40B4-BE49-F238E27FC236}">
              <a16:creationId xmlns:a16="http://schemas.microsoft.com/office/drawing/2014/main" id="{4BFE6F4C-F9AE-4FC1-BBF7-4BC51727F181}"/>
            </a:ext>
          </a:extLst>
        </xdr:cNvPr>
        <xdr:cNvSpPr txBox="1"/>
      </xdr:nvSpPr>
      <xdr:spPr>
        <a:xfrm>
          <a:off x="16408400" y="17908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56.1</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99695</xdr:rowOff>
    </xdr:from>
    <xdr:to>
      <xdr:col>23</xdr:col>
      <xdr:colOff>568325</xdr:colOff>
      <xdr:row>105</xdr:row>
      <xdr:rowOff>29845</xdr:rowOff>
    </xdr:to>
    <xdr:sp macro="" textlink="">
      <xdr:nvSpPr>
        <xdr:cNvPr id="366" name="フローチャート : 判断 365">
          <a:extLst>
            <a:ext uri="{FF2B5EF4-FFF2-40B4-BE49-F238E27FC236}">
              <a16:creationId xmlns:a16="http://schemas.microsoft.com/office/drawing/2014/main" id="{04522423-5079-4B48-8D02-FB20EE109CBD}"/>
            </a:ext>
          </a:extLst>
        </xdr:cNvPr>
        <xdr:cNvSpPr/>
      </xdr:nvSpPr>
      <xdr:spPr>
        <a:xfrm>
          <a:off x="16268700" y="179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92075</xdr:rowOff>
    </xdr:from>
    <xdr:to>
      <xdr:col>22</xdr:col>
      <xdr:colOff>415925</xdr:colOff>
      <xdr:row>105</xdr:row>
      <xdr:rowOff>22225</xdr:rowOff>
    </xdr:to>
    <xdr:sp macro="" textlink="">
      <xdr:nvSpPr>
        <xdr:cNvPr id="367" name="フローチャート : 判断 366">
          <a:extLst>
            <a:ext uri="{FF2B5EF4-FFF2-40B4-BE49-F238E27FC236}">
              <a16:creationId xmlns:a16="http://schemas.microsoft.com/office/drawing/2014/main" id="{20CD120A-A606-4890-98B1-70CBF2DF85C6}"/>
            </a:ext>
          </a:extLst>
        </xdr:cNvPr>
        <xdr:cNvSpPr/>
      </xdr:nvSpPr>
      <xdr:spPr>
        <a:xfrm>
          <a:off x="15430500" y="1792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38752</xdr:rowOff>
    </xdr:from>
    <xdr:ext cx="405111" cy="259045"/>
    <xdr:sp macro="" textlink="">
      <xdr:nvSpPr>
        <xdr:cNvPr id="368" name="n_1aveValue【庁舎】&#10;有形固定資産減価償却率">
          <a:extLst>
            <a:ext uri="{FF2B5EF4-FFF2-40B4-BE49-F238E27FC236}">
              <a16:creationId xmlns:a16="http://schemas.microsoft.com/office/drawing/2014/main" id="{3BCFF09F-708F-4577-993F-8C8764B5C219}"/>
            </a:ext>
          </a:extLst>
        </xdr:cNvPr>
        <xdr:cNvSpPr txBox="1"/>
      </xdr:nvSpPr>
      <xdr:spPr>
        <a:xfrm>
          <a:off x="15266043" y="1769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369" name="テキスト ボックス 368">
          <a:extLst>
            <a:ext uri="{FF2B5EF4-FFF2-40B4-BE49-F238E27FC236}">
              <a16:creationId xmlns:a16="http://schemas.microsoft.com/office/drawing/2014/main" id="{1FB7183D-B0E9-401D-95E7-5994448E558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370" name="テキスト ボックス 369">
          <a:extLst>
            <a:ext uri="{FF2B5EF4-FFF2-40B4-BE49-F238E27FC236}">
              <a16:creationId xmlns:a16="http://schemas.microsoft.com/office/drawing/2014/main" id="{E00E8E3F-BCE6-4E67-A239-2596483A9FC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35A342E2-B66D-48AF-B086-7389B7917DB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54417666-B5D3-46DA-AD96-2E35B5AC147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D93449FB-0C4C-47E8-B6D2-27FE1CBC114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105</xdr:row>
      <xdr:rowOff>156845</xdr:rowOff>
    </xdr:from>
    <xdr:to>
      <xdr:col>22</xdr:col>
      <xdr:colOff>415925</xdr:colOff>
      <xdr:row>106</xdr:row>
      <xdr:rowOff>86995</xdr:rowOff>
    </xdr:to>
    <xdr:sp macro="" textlink="">
      <xdr:nvSpPr>
        <xdr:cNvPr id="374" name="円/楕円 373">
          <a:extLst>
            <a:ext uri="{FF2B5EF4-FFF2-40B4-BE49-F238E27FC236}">
              <a16:creationId xmlns:a16="http://schemas.microsoft.com/office/drawing/2014/main" id="{C3EAB689-311A-42D6-9C35-CC67A1546050}"/>
            </a:ext>
          </a:extLst>
        </xdr:cNvPr>
        <xdr:cNvSpPr/>
      </xdr:nvSpPr>
      <xdr:spPr>
        <a:xfrm>
          <a:off x="15430500" y="1815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106</xdr:row>
      <xdr:rowOff>78122</xdr:rowOff>
    </xdr:from>
    <xdr:ext cx="405111" cy="259045"/>
    <xdr:sp macro="" textlink="">
      <xdr:nvSpPr>
        <xdr:cNvPr id="375" name="n_1mainValue【庁舎】&#10;有形固定資産減価償却率">
          <a:extLst>
            <a:ext uri="{FF2B5EF4-FFF2-40B4-BE49-F238E27FC236}">
              <a16:creationId xmlns:a16="http://schemas.microsoft.com/office/drawing/2014/main" id="{D44F4DB5-DE85-456D-A072-7D6A80849FF2}"/>
            </a:ext>
          </a:extLst>
        </xdr:cNvPr>
        <xdr:cNvSpPr txBox="1"/>
      </xdr:nvSpPr>
      <xdr:spPr>
        <a:xfrm>
          <a:off x="15266043" y="1825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376" name="正方形/長方形 375">
          <a:extLst>
            <a:ext uri="{FF2B5EF4-FFF2-40B4-BE49-F238E27FC236}">
              <a16:creationId xmlns:a16="http://schemas.microsoft.com/office/drawing/2014/main" id="{39C04F22-CEBA-4D42-91B3-3870A6DF3F4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377" name="正方形/長方形 376">
          <a:extLst>
            <a:ext uri="{FF2B5EF4-FFF2-40B4-BE49-F238E27FC236}">
              <a16:creationId xmlns:a16="http://schemas.microsoft.com/office/drawing/2014/main" id="{134B2722-7D96-4BCE-A23B-08A8BA42B70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378" name="正方形/長方形 377">
          <a:extLst>
            <a:ext uri="{FF2B5EF4-FFF2-40B4-BE49-F238E27FC236}">
              <a16:creationId xmlns:a16="http://schemas.microsoft.com/office/drawing/2014/main" id="{DB3E73D4-8D2F-47F8-858D-5A4A66C3CD8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379" name="正方形/長方形 378">
          <a:extLst>
            <a:ext uri="{FF2B5EF4-FFF2-40B4-BE49-F238E27FC236}">
              <a16:creationId xmlns:a16="http://schemas.microsoft.com/office/drawing/2014/main" id="{5EBF302D-7ADE-4F49-B4D5-4D1EEA676B2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380" name="正方形/長方形 379">
          <a:extLst>
            <a:ext uri="{FF2B5EF4-FFF2-40B4-BE49-F238E27FC236}">
              <a16:creationId xmlns:a16="http://schemas.microsoft.com/office/drawing/2014/main" id="{B5D55B6B-C16A-4326-B5B7-50494101513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381" name="正方形/長方形 380">
          <a:extLst>
            <a:ext uri="{FF2B5EF4-FFF2-40B4-BE49-F238E27FC236}">
              <a16:creationId xmlns:a16="http://schemas.microsoft.com/office/drawing/2014/main" id="{43669D93-F012-4104-A548-EE6D44BCBC5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382" name="正方形/長方形 381">
          <a:extLst>
            <a:ext uri="{FF2B5EF4-FFF2-40B4-BE49-F238E27FC236}">
              <a16:creationId xmlns:a16="http://schemas.microsoft.com/office/drawing/2014/main" id="{B2D2B493-8B49-40B7-8DB6-5BBBED5215A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0.220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383" name="正方形/長方形 382">
          <a:extLst>
            <a:ext uri="{FF2B5EF4-FFF2-40B4-BE49-F238E27FC236}">
              <a16:creationId xmlns:a16="http://schemas.microsoft.com/office/drawing/2014/main" id="{2E5612B3-99CD-4406-8E23-0AECBA1ECDB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384" name="テキスト ボックス 383">
          <a:extLst>
            <a:ext uri="{FF2B5EF4-FFF2-40B4-BE49-F238E27FC236}">
              <a16:creationId xmlns:a16="http://schemas.microsoft.com/office/drawing/2014/main" id="{1F50867E-83DA-438B-A452-CDE8393F7D5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385" name="直線コネクタ 384">
          <a:extLst>
            <a:ext uri="{FF2B5EF4-FFF2-40B4-BE49-F238E27FC236}">
              <a16:creationId xmlns:a16="http://schemas.microsoft.com/office/drawing/2014/main" id="{B1C5CEC5-5F68-4225-807F-9015B4D089C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386" name="直線コネクタ 385">
          <a:extLst>
            <a:ext uri="{FF2B5EF4-FFF2-40B4-BE49-F238E27FC236}">
              <a16:creationId xmlns:a16="http://schemas.microsoft.com/office/drawing/2014/main" id="{27298489-6B1D-45AD-9E6F-5DDCE3C2672E}"/>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387" name="テキスト ボックス 386">
          <a:extLst>
            <a:ext uri="{FF2B5EF4-FFF2-40B4-BE49-F238E27FC236}">
              <a16:creationId xmlns:a16="http://schemas.microsoft.com/office/drawing/2014/main" id="{DD85C095-967D-4762-AB34-FBA8150997A6}"/>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388" name="直線コネクタ 387">
          <a:extLst>
            <a:ext uri="{FF2B5EF4-FFF2-40B4-BE49-F238E27FC236}">
              <a16:creationId xmlns:a16="http://schemas.microsoft.com/office/drawing/2014/main" id="{DFB7C88C-D389-4EA5-B1D8-3667EA68E70B}"/>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389" name="テキスト ボックス 388">
          <a:extLst>
            <a:ext uri="{FF2B5EF4-FFF2-40B4-BE49-F238E27FC236}">
              <a16:creationId xmlns:a16="http://schemas.microsoft.com/office/drawing/2014/main" id="{D084B80F-D772-4850-8B58-63F6558E91FA}"/>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390" name="直線コネクタ 389">
          <a:extLst>
            <a:ext uri="{FF2B5EF4-FFF2-40B4-BE49-F238E27FC236}">
              <a16:creationId xmlns:a16="http://schemas.microsoft.com/office/drawing/2014/main" id="{9515CDDF-E917-4939-BD08-28D73398046F}"/>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391" name="テキスト ボックス 390">
          <a:extLst>
            <a:ext uri="{FF2B5EF4-FFF2-40B4-BE49-F238E27FC236}">
              <a16:creationId xmlns:a16="http://schemas.microsoft.com/office/drawing/2014/main" id="{B22CB14C-489D-4853-8475-2A97617404E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392" name="直線コネクタ 391">
          <a:extLst>
            <a:ext uri="{FF2B5EF4-FFF2-40B4-BE49-F238E27FC236}">
              <a16:creationId xmlns:a16="http://schemas.microsoft.com/office/drawing/2014/main" id="{6923452E-8285-49D7-B552-B05CB8FA3CCF}"/>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393" name="テキスト ボックス 392">
          <a:extLst>
            <a:ext uri="{FF2B5EF4-FFF2-40B4-BE49-F238E27FC236}">
              <a16:creationId xmlns:a16="http://schemas.microsoft.com/office/drawing/2014/main" id="{807CC53D-225D-4B04-9997-DADA57C8FA38}"/>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394" name="直線コネクタ 393">
          <a:extLst>
            <a:ext uri="{FF2B5EF4-FFF2-40B4-BE49-F238E27FC236}">
              <a16:creationId xmlns:a16="http://schemas.microsoft.com/office/drawing/2014/main" id="{22B633E7-3975-4F3C-B39A-752D29F1D03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395" name="テキスト ボックス 394">
          <a:extLst>
            <a:ext uri="{FF2B5EF4-FFF2-40B4-BE49-F238E27FC236}">
              <a16:creationId xmlns:a16="http://schemas.microsoft.com/office/drawing/2014/main" id="{CE728A8D-E38B-41B6-A33D-6FC2129FD37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396" name="【庁舎】&#10;一人当たり面積グラフ枠">
          <a:extLst>
            <a:ext uri="{FF2B5EF4-FFF2-40B4-BE49-F238E27FC236}">
              <a16:creationId xmlns:a16="http://schemas.microsoft.com/office/drawing/2014/main" id="{FB18F6C6-AA02-4C9B-866A-B4D0F748261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151181</xdr:rowOff>
    </xdr:from>
    <xdr:to>
      <xdr:col>32</xdr:col>
      <xdr:colOff>186689</xdr:colOff>
      <xdr:row>107</xdr:row>
      <xdr:rowOff>7620</xdr:rowOff>
    </xdr:to>
    <xdr:cxnSp macro="">
      <xdr:nvCxnSpPr>
        <xdr:cNvPr id="397" name="直線コネクタ 396">
          <a:extLst>
            <a:ext uri="{FF2B5EF4-FFF2-40B4-BE49-F238E27FC236}">
              <a16:creationId xmlns:a16="http://schemas.microsoft.com/office/drawing/2014/main" id="{5EDAD98D-D386-4F1D-8D8E-2FCF305D05B1}"/>
            </a:ext>
          </a:extLst>
        </xdr:cNvPr>
        <xdr:cNvCxnSpPr/>
      </xdr:nvCxnSpPr>
      <xdr:spPr>
        <a:xfrm flipV="1">
          <a:off x="22160864" y="17296181"/>
          <a:ext cx="0" cy="1056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11447</xdr:rowOff>
    </xdr:from>
    <xdr:ext cx="469744" cy="259045"/>
    <xdr:sp macro="" textlink="">
      <xdr:nvSpPr>
        <xdr:cNvPr id="398" name="【庁舎】&#10;一人当たり面積最小値テキスト">
          <a:extLst>
            <a:ext uri="{FF2B5EF4-FFF2-40B4-BE49-F238E27FC236}">
              <a16:creationId xmlns:a16="http://schemas.microsoft.com/office/drawing/2014/main" id="{B432FB5C-A8CB-46DE-A8BF-F76E6A2359E9}"/>
            </a:ext>
          </a:extLst>
        </xdr:cNvPr>
        <xdr:cNvSpPr txBox="1"/>
      </xdr:nvSpPr>
      <xdr:spPr>
        <a:xfrm>
          <a:off x="22250400"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0.525</a:t>
          </a:r>
          <a:endParaRPr kumimoji="1" lang="ja-JP" altLang="en-US" sz="1000" b="1">
            <a:latin typeface="ＭＳ Ｐゴシック"/>
          </a:endParaRPr>
        </a:p>
      </xdr:txBody>
    </xdr:sp>
    <xdr:clientData/>
  </xdr:oneCellAnchor>
  <xdr:twoCellAnchor>
    <xdr:from>
      <xdr:col>32</xdr:col>
      <xdr:colOff>98425</xdr:colOff>
      <xdr:row>107</xdr:row>
      <xdr:rowOff>7620</xdr:rowOff>
    </xdr:from>
    <xdr:to>
      <xdr:col>32</xdr:col>
      <xdr:colOff>276225</xdr:colOff>
      <xdr:row>107</xdr:row>
      <xdr:rowOff>7620</xdr:rowOff>
    </xdr:to>
    <xdr:cxnSp macro="">
      <xdr:nvCxnSpPr>
        <xdr:cNvPr id="399" name="直線コネクタ 398">
          <a:extLst>
            <a:ext uri="{FF2B5EF4-FFF2-40B4-BE49-F238E27FC236}">
              <a16:creationId xmlns:a16="http://schemas.microsoft.com/office/drawing/2014/main" id="{2A94944A-A3EC-423A-B4F7-B8C1D4ED202E}"/>
            </a:ext>
          </a:extLst>
        </xdr:cNvPr>
        <xdr:cNvCxnSpPr/>
      </xdr:nvCxnSpPr>
      <xdr:spPr>
        <a:xfrm>
          <a:off x="22072600" y="1835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97858</xdr:rowOff>
    </xdr:from>
    <xdr:ext cx="469744" cy="259045"/>
    <xdr:sp macro="" textlink="">
      <xdr:nvSpPr>
        <xdr:cNvPr id="400" name="【庁舎】&#10;一人当たり面積最大値テキスト">
          <a:extLst>
            <a:ext uri="{FF2B5EF4-FFF2-40B4-BE49-F238E27FC236}">
              <a16:creationId xmlns:a16="http://schemas.microsoft.com/office/drawing/2014/main" id="{1F5FB053-C8DA-492D-98B1-26764C570503}"/>
            </a:ext>
          </a:extLst>
        </xdr:cNvPr>
        <xdr:cNvSpPr txBox="1"/>
      </xdr:nvSpPr>
      <xdr:spPr>
        <a:xfrm>
          <a:off x="22250400" y="17071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2.836</a:t>
          </a:r>
          <a:endParaRPr kumimoji="1" lang="ja-JP" altLang="en-US" sz="1000" b="1">
            <a:latin typeface="ＭＳ Ｐゴシック"/>
          </a:endParaRPr>
        </a:p>
      </xdr:txBody>
    </xdr:sp>
    <xdr:clientData/>
  </xdr:oneCellAnchor>
  <xdr:twoCellAnchor>
    <xdr:from>
      <xdr:col>32</xdr:col>
      <xdr:colOff>98425</xdr:colOff>
      <xdr:row>100</xdr:row>
      <xdr:rowOff>151181</xdr:rowOff>
    </xdr:from>
    <xdr:to>
      <xdr:col>32</xdr:col>
      <xdr:colOff>276225</xdr:colOff>
      <xdr:row>100</xdr:row>
      <xdr:rowOff>151181</xdr:rowOff>
    </xdr:to>
    <xdr:cxnSp macro="">
      <xdr:nvCxnSpPr>
        <xdr:cNvPr id="401" name="直線コネクタ 400">
          <a:extLst>
            <a:ext uri="{FF2B5EF4-FFF2-40B4-BE49-F238E27FC236}">
              <a16:creationId xmlns:a16="http://schemas.microsoft.com/office/drawing/2014/main" id="{B57C8F5D-A5C0-4528-B834-AEE31497C100}"/>
            </a:ext>
          </a:extLst>
        </xdr:cNvPr>
        <xdr:cNvCxnSpPr/>
      </xdr:nvCxnSpPr>
      <xdr:spPr>
        <a:xfrm>
          <a:off x="22072600" y="1729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18457</xdr:rowOff>
    </xdr:from>
    <xdr:ext cx="469744" cy="259045"/>
    <xdr:sp macro="" textlink="">
      <xdr:nvSpPr>
        <xdr:cNvPr id="402" name="【庁舎】&#10;一人当たり面積平均値テキスト">
          <a:extLst>
            <a:ext uri="{FF2B5EF4-FFF2-40B4-BE49-F238E27FC236}">
              <a16:creationId xmlns:a16="http://schemas.microsoft.com/office/drawing/2014/main" id="{6C1883F1-B945-4287-9348-379F72A32DC8}"/>
            </a:ext>
          </a:extLst>
        </xdr:cNvPr>
        <xdr:cNvSpPr txBox="1"/>
      </xdr:nvSpPr>
      <xdr:spPr>
        <a:xfrm>
          <a:off x="22250400" y="18020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1.093</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40030</xdr:rowOff>
    </xdr:from>
    <xdr:to>
      <xdr:col>32</xdr:col>
      <xdr:colOff>238125</xdr:colOff>
      <xdr:row>105</xdr:row>
      <xdr:rowOff>141630</xdr:rowOff>
    </xdr:to>
    <xdr:sp macro="" textlink="">
      <xdr:nvSpPr>
        <xdr:cNvPr id="403" name="フローチャート : 判断 402">
          <a:extLst>
            <a:ext uri="{FF2B5EF4-FFF2-40B4-BE49-F238E27FC236}">
              <a16:creationId xmlns:a16="http://schemas.microsoft.com/office/drawing/2014/main" id="{44BA0988-FED5-4F4C-808D-DF43080D3F91}"/>
            </a:ext>
          </a:extLst>
        </xdr:cNvPr>
        <xdr:cNvSpPr/>
      </xdr:nvSpPr>
      <xdr:spPr>
        <a:xfrm>
          <a:off x="22110700" y="1804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29514</xdr:rowOff>
    </xdr:from>
    <xdr:to>
      <xdr:col>31</xdr:col>
      <xdr:colOff>85725</xdr:colOff>
      <xdr:row>106</xdr:row>
      <xdr:rowOff>131114</xdr:rowOff>
    </xdr:to>
    <xdr:sp macro="" textlink="">
      <xdr:nvSpPr>
        <xdr:cNvPr id="404" name="フローチャート : 判断 403">
          <a:extLst>
            <a:ext uri="{FF2B5EF4-FFF2-40B4-BE49-F238E27FC236}">
              <a16:creationId xmlns:a16="http://schemas.microsoft.com/office/drawing/2014/main" id="{5ABD0B5C-F1FE-4248-ACEF-70C561473EFF}"/>
            </a:ext>
          </a:extLst>
        </xdr:cNvPr>
        <xdr:cNvSpPr/>
      </xdr:nvSpPr>
      <xdr:spPr>
        <a:xfrm>
          <a:off x="21272500" y="182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122241</xdr:rowOff>
    </xdr:from>
    <xdr:ext cx="469744" cy="259045"/>
    <xdr:sp macro="" textlink="">
      <xdr:nvSpPr>
        <xdr:cNvPr id="405" name="n_1aveValue【庁舎】&#10;一人当たり面積">
          <a:extLst>
            <a:ext uri="{FF2B5EF4-FFF2-40B4-BE49-F238E27FC236}">
              <a16:creationId xmlns:a16="http://schemas.microsoft.com/office/drawing/2014/main" id="{49E224D7-F0ED-4023-B274-BF9B49F5CD18}"/>
            </a:ext>
          </a:extLst>
        </xdr:cNvPr>
        <xdr:cNvSpPr txBox="1"/>
      </xdr:nvSpPr>
      <xdr:spPr>
        <a:xfrm>
          <a:off x="21075727" y="1829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0.741</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06" name="テキスト ボックス 405">
          <a:extLst>
            <a:ext uri="{FF2B5EF4-FFF2-40B4-BE49-F238E27FC236}">
              <a16:creationId xmlns:a16="http://schemas.microsoft.com/office/drawing/2014/main" id="{04A154AF-E492-4A2E-B474-26C06E45190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C311E1F9-E067-47B1-AA18-8E698AD5A2F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04184B37-B0BF-422A-AADE-DC91D1ACCE6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5EF69E06-DF03-45BD-8F98-2B98C94539D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542CB528-83E6-4406-9DB0-067BCB939C15}"/>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111353</xdr:rowOff>
    </xdr:from>
    <xdr:to>
      <xdr:col>31</xdr:col>
      <xdr:colOff>85725</xdr:colOff>
      <xdr:row>106</xdr:row>
      <xdr:rowOff>41503</xdr:rowOff>
    </xdr:to>
    <xdr:sp macro="" textlink="">
      <xdr:nvSpPr>
        <xdr:cNvPr id="411" name="円/楕円 410">
          <a:extLst>
            <a:ext uri="{FF2B5EF4-FFF2-40B4-BE49-F238E27FC236}">
              <a16:creationId xmlns:a16="http://schemas.microsoft.com/office/drawing/2014/main" id="{6FE0A76E-9ABF-4421-8E8C-F8C062313183}"/>
            </a:ext>
          </a:extLst>
        </xdr:cNvPr>
        <xdr:cNvSpPr/>
      </xdr:nvSpPr>
      <xdr:spPr>
        <a:xfrm>
          <a:off x="21272500" y="1811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58030</xdr:rowOff>
    </xdr:from>
    <xdr:ext cx="469744" cy="259045"/>
    <xdr:sp macro="" textlink="">
      <xdr:nvSpPr>
        <xdr:cNvPr id="412" name="n_1mainValue【庁舎】&#10;一人当たり面積">
          <a:extLst>
            <a:ext uri="{FF2B5EF4-FFF2-40B4-BE49-F238E27FC236}">
              <a16:creationId xmlns:a16="http://schemas.microsoft.com/office/drawing/2014/main" id="{B60ABE7D-7FA8-4304-B6F4-73824E4EB44B}"/>
            </a:ext>
          </a:extLst>
        </xdr:cNvPr>
        <xdr:cNvSpPr txBox="1"/>
      </xdr:nvSpPr>
      <xdr:spPr>
        <a:xfrm>
          <a:off x="21075727" y="1788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0.937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13" name="正方形/長方形 412">
          <a:extLst>
            <a:ext uri="{FF2B5EF4-FFF2-40B4-BE49-F238E27FC236}">
              <a16:creationId xmlns:a16="http://schemas.microsoft.com/office/drawing/2014/main" id="{21FEE1C1-0482-4E9C-93E2-5DBA902531F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14" name="正方形/長方形 413">
          <a:extLst>
            <a:ext uri="{FF2B5EF4-FFF2-40B4-BE49-F238E27FC236}">
              <a16:creationId xmlns:a16="http://schemas.microsoft.com/office/drawing/2014/main" id="{63C479B4-C2E7-4FC8-AB58-1F25C01D74E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15" name="テキスト ボックス 414">
          <a:extLst>
            <a:ext uri="{FF2B5EF4-FFF2-40B4-BE49-F238E27FC236}">
              <a16:creationId xmlns:a16="http://schemas.microsoft.com/office/drawing/2014/main" id="{FC2F75AE-5E05-4D27-BF1F-94ED1D4FD39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有形固定資産減価償却率については、体育館・プールが高くなっているほかは、５０％前後であり、また類似団体の平均を下回っているか平均に近い数値となっている。</a:t>
          </a:r>
          <a:endParaRPr lang="ja-JP" altLang="ja-JP" sz="1400">
            <a:effectLst/>
          </a:endParaRPr>
        </a:p>
        <a:p>
          <a:r>
            <a:rPr kumimoji="1" lang="ja-JP" altLang="ja-JP" sz="1100">
              <a:solidFill>
                <a:schemeClr val="dk1"/>
              </a:solidFill>
              <a:effectLst/>
              <a:latin typeface="+mn-lt"/>
              <a:ea typeface="+mn-ea"/>
              <a:cs typeface="+mn-cs"/>
            </a:rPr>
            <a:t>村内にある２つの体育館はいずれも昭和５５年前後の建築であり、今後１０年程度で耐用年数を迎えることになる。更新時期を迎えるまでに両施設の統合の可能性を検討する。</a:t>
          </a:r>
          <a:endParaRPr lang="ja-JP" altLang="ja-JP" sz="1400">
            <a:effectLst/>
          </a:endParaRPr>
        </a:p>
        <a:p>
          <a:r>
            <a:rPr kumimoji="1" lang="ja-JP" altLang="ja-JP" sz="1100">
              <a:solidFill>
                <a:schemeClr val="dk1"/>
              </a:solidFill>
              <a:effectLst/>
              <a:latin typeface="+mn-lt"/>
              <a:ea typeface="+mn-ea"/>
              <a:cs typeface="+mn-cs"/>
            </a:rPr>
            <a:t>福祉施設は、当初建設部分は建築から４０年を経過しており、今後１０年以内に耐用年数を迎える。</a:t>
          </a:r>
          <a:endParaRPr lang="ja-JP" altLang="ja-JP" sz="1400">
            <a:effectLst/>
          </a:endParaRPr>
        </a:p>
        <a:p>
          <a:r>
            <a:rPr kumimoji="1" lang="ja-JP" altLang="ja-JP" sz="1100">
              <a:solidFill>
                <a:schemeClr val="dk1"/>
              </a:solidFill>
              <a:effectLst/>
              <a:latin typeface="+mn-lt"/>
              <a:ea typeface="+mn-ea"/>
              <a:cs typeface="+mn-cs"/>
            </a:rPr>
            <a:t>一人当たり指標は、おおむね類似団体の平均程度となっている。</a:t>
          </a:r>
          <a:endParaRPr lang="ja-JP" altLang="ja-JP" sz="1400">
            <a:effectLst/>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長野県麻績村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2,864
2,851
34.38
2,891,046
2,771,731
77,738
1,671,228
2,424,900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a16="http://schemas.microsoft.com/office/drawing/2014/main"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人口の減少や全国平均を上回る高齢化率に加え、村内に中心産業がないことなどにより、財政基盤が弱く</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全国及び県平均を大きく下回っている。人件費の抑制、指定管理者制度の活用等による歳出の徹底的な見直しと「麻績村自立計画」等により、活力ある村づくりを展開しつつ行政の効率化、住民との協働により財政の健全化を図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a:extLst>
            <a:ext uri="{FF2B5EF4-FFF2-40B4-BE49-F238E27FC236}">
              <a16:creationId xmlns:a16="http://schemas.microsoft.com/office/drawing/2014/main" id="{00000000-0008-0000-0300-00003B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154178</xdr:rowOff>
    </xdr:from>
    <xdr:to>
      <xdr:col>7</xdr:col>
      <xdr:colOff>152400</xdr:colOff>
      <xdr:row>44</xdr:row>
      <xdr:rowOff>107188</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flipV="1">
          <a:off x="4953000" y="6154928"/>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79265</xdr:rowOff>
    </xdr:from>
    <xdr:ext cx="762000" cy="259045"/>
    <xdr:sp macro="" textlink="">
      <xdr:nvSpPr>
        <xdr:cNvPr id="61" name="財政力最小値テキスト">
          <a:extLst>
            <a:ext uri="{FF2B5EF4-FFF2-40B4-BE49-F238E27FC236}">
              <a16:creationId xmlns:a16="http://schemas.microsoft.com/office/drawing/2014/main" id="{00000000-0008-0000-0300-00003D000000}"/>
            </a:ext>
          </a:extLst>
        </xdr:cNvPr>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44</xdr:row>
      <xdr:rowOff>107188</xdr:rowOff>
    </xdr:from>
    <xdr:to>
      <xdr:col>7</xdr:col>
      <xdr:colOff>241300</xdr:colOff>
      <xdr:row>44</xdr:row>
      <xdr:rowOff>107188</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69105</xdr:rowOff>
    </xdr:from>
    <xdr:ext cx="762000" cy="259045"/>
    <xdr:sp macro="" textlink="">
      <xdr:nvSpPr>
        <xdr:cNvPr id="63" name="財政力最大値テキスト">
          <a:extLst>
            <a:ext uri="{FF2B5EF4-FFF2-40B4-BE49-F238E27FC236}">
              <a16:creationId xmlns:a16="http://schemas.microsoft.com/office/drawing/2014/main" id="{00000000-0008-0000-0300-00003F000000}"/>
            </a:ext>
          </a:extLst>
        </xdr:cNvPr>
        <xdr:cNvSpPr txBox="1"/>
      </xdr:nvSpPr>
      <xdr:spPr>
        <a:xfrm>
          <a:off x="50419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7</xdr:col>
      <xdr:colOff>63500</xdr:colOff>
      <xdr:row>35</xdr:row>
      <xdr:rowOff>154178</xdr:rowOff>
    </xdr:from>
    <xdr:to>
      <xdr:col>7</xdr:col>
      <xdr:colOff>241300</xdr:colOff>
      <xdr:row>35</xdr:row>
      <xdr:rowOff>154178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615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162814</xdr:rowOff>
    </xdr:from>
    <xdr:to>
      <xdr:col>7</xdr:col>
      <xdr:colOff>152400</xdr:colOff>
      <xdr:row>43</xdr:row>
      <xdr:rowOff>162814</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114800" y="75351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84091</xdr:rowOff>
    </xdr:from>
    <xdr:ext cx="762000" cy="259045"/>
    <xdr:sp macro="" textlink="">
      <xdr:nvSpPr>
        <xdr:cNvPr id="66" name="財政力平均値テキスト">
          <a:extLst>
            <a:ext uri="{FF2B5EF4-FFF2-40B4-BE49-F238E27FC236}">
              <a16:creationId xmlns:a16="http://schemas.microsoft.com/office/drawing/2014/main" id="{00000000-0008-0000-0300-000042000000}"/>
            </a:ext>
          </a:extLst>
        </xdr:cNvPr>
        <xdr:cNvSpPr txBox="1"/>
      </xdr:nvSpPr>
      <xdr:spPr>
        <a:xfrm>
          <a:off x="5041900" y="7456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112014</xdr:rowOff>
    </xdr:from>
    <xdr:to>
      <xdr:col>7</xdr:col>
      <xdr:colOff>203200</xdr:colOff>
      <xdr:row>44</xdr:row>
      <xdr:rowOff>42164</xdr:rowOff>
    </xdr:to>
    <xdr:sp macro="" textlink="">
      <xdr:nvSpPr>
        <xdr:cNvPr id="67" name="フローチャート : 判断 66">
          <a:extLst>
            <a:ext uri="{FF2B5EF4-FFF2-40B4-BE49-F238E27FC236}">
              <a16:creationId xmlns:a16="http://schemas.microsoft.com/office/drawing/2014/main" id="{00000000-0008-0000-0300-000043000000}"/>
            </a:ext>
          </a:extLst>
        </xdr:cNvPr>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162814</xdr:rowOff>
    </xdr:from>
    <xdr:to>
      <xdr:col>6</xdr:col>
      <xdr:colOff>0</xdr:colOff>
      <xdr:row>43</xdr:row>
      <xdr:rowOff>162814</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3225800" y="75351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73406</xdr:rowOff>
    </xdr:from>
    <xdr:to>
      <xdr:col>6</xdr:col>
      <xdr:colOff>50800</xdr:colOff>
      <xdr:row>44</xdr:row>
      <xdr:rowOff>3556</xdr:rowOff>
    </xdr:to>
    <xdr:sp macro="" textlink="">
      <xdr:nvSpPr>
        <xdr:cNvPr id="69" name="フローチャート : 判断 68">
          <a:extLst>
            <a:ext uri="{FF2B5EF4-FFF2-40B4-BE49-F238E27FC236}">
              <a16:creationId xmlns:a16="http://schemas.microsoft.com/office/drawing/2014/main" id="{00000000-0008-0000-0300-000045000000}"/>
            </a:ext>
          </a:extLst>
        </xdr:cNvPr>
        <xdr:cNvSpPr/>
      </xdr:nvSpPr>
      <xdr:spPr>
        <a:xfrm>
          <a:off x="4064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13733</xdr:rowOff>
    </xdr:from>
    <xdr:ext cx="736600" cy="259045"/>
    <xdr:sp macro="" textlink="">
      <xdr:nvSpPr>
        <xdr:cNvPr id="70" name="テキスト ボックス 69">
          <a:extLst>
            <a:ext uri="{FF2B5EF4-FFF2-40B4-BE49-F238E27FC236}">
              <a16:creationId xmlns:a16="http://schemas.microsoft.com/office/drawing/2014/main" id="{00000000-0008-0000-0300-000046000000}"/>
            </a:ext>
          </a:extLst>
        </xdr:cNvPr>
        <xdr:cNvSpPr txBox="1"/>
      </xdr:nvSpPr>
      <xdr:spPr>
        <a:xfrm>
          <a:off x="3733800" y="7214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162814</xdr:rowOff>
    </xdr:from>
    <xdr:to>
      <xdr:col>4</xdr:col>
      <xdr:colOff>482600</xdr:colOff>
      <xdr:row>43</xdr:row>
      <xdr:rowOff>162814</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2336800" y="75351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54102</xdr:rowOff>
    </xdr:from>
    <xdr:to>
      <xdr:col>4</xdr:col>
      <xdr:colOff>533400</xdr:colOff>
      <xdr:row>43</xdr:row>
      <xdr:rowOff>155702</xdr:rowOff>
    </xdr:to>
    <xdr:sp macro="" textlink="">
      <xdr:nvSpPr>
        <xdr:cNvPr id="72" name="フローチャート : 判断 71">
          <a:extLst>
            <a:ext uri="{FF2B5EF4-FFF2-40B4-BE49-F238E27FC236}">
              <a16:creationId xmlns:a16="http://schemas.microsoft.com/office/drawing/2014/main" id="{00000000-0008-0000-0300-000048000000}"/>
            </a:ext>
          </a:extLst>
        </xdr:cNvPr>
        <xdr:cNvSpPr/>
      </xdr:nvSpPr>
      <xdr:spPr>
        <a:xfrm>
          <a:off x="3175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165879</xdr:rowOff>
    </xdr:from>
    <xdr:ext cx="7620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2844800" y="719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162814</xdr:rowOff>
    </xdr:from>
    <xdr:to>
      <xdr:col>3</xdr:col>
      <xdr:colOff>279400</xdr:colOff>
      <xdr:row>43</xdr:row>
      <xdr:rowOff>162814</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1447800" y="75351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34798</xdr:rowOff>
    </xdr:from>
    <xdr:to>
      <xdr:col>3</xdr:col>
      <xdr:colOff>330200</xdr:colOff>
      <xdr:row>43</xdr:row>
      <xdr:rowOff>136398</xdr:rowOff>
    </xdr:to>
    <xdr:sp macro="" textlink="">
      <xdr:nvSpPr>
        <xdr:cNvPr id="75" name="フローチャート : 判断 74">
          <a:extLst>
            <a:ext uri="{FF2B5EF4-FFF2-40B4-BE49-F238E27FC236}">
              <a16:creationId xmlns:a16="http://schemas.microsoft.com/office/drawing/2014/main" id="{00000000-0008-0000-0300-00004B000000}"/>
            </a:ext>
          </a:extLst>
        </xdr:cNvPr>
        <xdr:cNvSpPr/>
      </xdr:nvSpPr>
      <xdr:spPr>
        <a:xfrm>
          <a:off x="2286000" y="740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146575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1955800" y="717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44450</xdr:rowOff>
    </xdr:from>
    <xdr:to>
      <xdr:col>2</xdr:col>
      <xdr:colOff>127000</xdr:colOff>
      <xdr:row>43</xdr:row>
      <xdr:rowOff>146050</xdr:rowOff>
    </xdr:to>
    <xdr:sp macro="" textlink="">
      <xdr:nvSpPr>
        <xdr:cNvPr id="77" name="フローチャート : 判断 76">
          <a:extLst>
            <a:ext uri="{FF2B5EF4-FFF2-40B4-BE49-F238E27FC236}">
              <a16:creationId xmlns:a16="http://schemas.microsoft.com/office/drawing/2014/main" id="{00000000-0008-0000-0300-00004D000000}"/>
            </a:ext>
          </a:extLst>
        </xdr:cNvPr>
        <xdr:cNvSpPr/>
      </xdr:nvSpPr>
      <xdr:spPr>
        <a:xfrm>
          <a:off x="1397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156227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066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112014</xdr:rowOff>
    </xdr:from>
    <xdr:to>
      <xdr:col>7</xdr:col>
      <xdr:colOff>203200</xdr:colOff>
      <xdr:row>44</xdr:row>
      <xdr:rowOff>42164</xdr:rowOff>
    </xdr:to>
    <xdr:sp macro="" textlink="">
      <xdr:nvSpPr>
        <xdr:cNvPr id="84" name="円/楕円 83">
          <a:extLst>
            <a:ext uri="{FF2B5EF4-FFF2-40B4-BE49-F238E27FC236}">
              <a16:creationId xmlns:a16="http://schemas.microsoft.com/office/drawing/2014/main" id="{00000000-0008-0000-0300-000054000000}"/>
            </a:ext>
          </a:extLst>
        </xdr:cNvPr>
        <xdr:cNvSpPr/>
      </xdr:nvSpPr>
      <xdr:spPr>
        <a:xfrm>
          <a:off x="4902200" y="74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52341</xdr:rowOff>
    </xdr:from>
    <xdr:ext cx="762000" cy="259045"/>
    <xdr:sp macro="" textlink="">
      <xdr:nvSpPr>
        <xdr:cNvPr id="85" name="財政力該当値テキスト">
          <a:extLst>
            <a:ext uri="{FF2B5EF4-FFF2-40B4-BE49-F238E27FC236}">
              <a16:creationId xmlns:a16="http://schemas.microsoft.com/office/drawing/2014/main" id="{00000000-0008-0000-0300-000055000000}"/>
            </a:ext>
          </a:extLst>
        </xdr:cNvPr>
        <xdr:cNvSpPr txBox="1"/>
      </xdr:nvSpPr>
      <xdr:spPr>
        <a:xfrm>
          <a:off x="5041900" y="725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112014</xdr:rowOff>
    </xdr:from>
    <xdr:to>
      <xdr:col>6</xdr:col>
      <xdr:colOff>50800</xdr:colOff>
      <xdr:row>44</xdr:row>
      <xdr:rowOff>42164</xdr:rowOff>
    </xdr:to>
    <xdr:sp macro="" textlink="">
      <xdr:nvSpPr>
        <xdr:cNvPr id="86" name="円/楕円 85">
          <a:extLst>
            <a:ext uri="{FF2B5EF4-FFF2-40B4-BE49-F238E27FC236}">
              <a16:creationId xmlns:a16="http://schemas.microsoft.com/office/drawing/2014/main" id="{00000000-0008-0000-0300-000056000000}"/>
            </a:ext>
          </a:extLst>
        </xdr:cNvPr>
        <xdr:cNvSpPr/>
      </xdr:nvSpPr>
      <xdr:spPr>
        <a:xfrm>
          <a:off x="4064000" y="74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26941</xdr:rowOff>
    </xdr:from>
    <xdr:ext cx="7366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733800" y="7570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112014</xdr:rowOff>
    </xdr:from>
    <xdr:to>
      <xdr:col>4</xdr:col>
      <xdr:colOff>533400</xdr:colOff>
      <xdr:row>44</xdr:row>
      <xdr:rowOff>42164</xdr:rowOff>
    </xdr:to>
    <xdr:sp macro="" textlink="">
      <xdr:nvSpPr>
        <xdr:cNvPr id="88" name="円/楕円 87">
          <a:extLst>
            <a:ext uri="{FF2B5EF4-FFF2-40B4-BE49-F238E27FC236}">
              <a16:creationId xmlns:a16="http://schemas.microsoft.com/office/drawing/2014/main" id="{00000000-0008-0000-0300-000058000000}"/>
            </a:ext>
          </a:extLst>
        </xdr:cNvPr>
        <xdr:cNvSpPr/>
      </xdr:nvSpPr>
      <xdr:spPr>
        <a:xfrm>
          <a:off x="3175000" y="74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26941</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2844800" y="757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112014</xdr:rowOff>
    </xdr:from>
    <xdr:to>
      <xdr:col>3</xdr:col>
      <xdr:colOff>330200</xdr:colOff>
      <xdr:row>44</xdr:row>
      <xdr:rowOff>42164</xdr:rowOff>
    </xdr:to>
    <xdr:sp macro="" textlink="">
      <xdr:nvSpPr>
        <xdr:cNvPr id="90" name="円/楕円 89">
          <a:extLst>
            <a:ext uri="{FF2B5EF4-FFF2-40B4-BE49-F238E27FC236}">
              <a16:creationId xmlns:a16="http://schemas.microsoft.com/office/drawing/2014/main" id="{00000000-0008-0000-0300-00005A000000}"/>
            </a:ext>
          </a:extLst>
        </xdr:cNvPr>
        <xdr:cNvSpPr/>
      </xdr:nvSpPr>
      <xdr:spPr>
        <a:xfrm>
          <a:off x="2286000" y="74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26941</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1955800" y="757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112014</xdr:rowOff>
    </xdr:from>
    <xdr:to>
      <xdr:col>2</xdr:col>
      <xdr:colOff>127000</xdr:colOff>
      <xdr:row>44</xdr:row>
      <xdr:rowOff>42164</xdr:rowOff>
    </xdr:to>
    <xdr:sp macro="" textlink="">
      <xdr:nvSpPr>
        <xdr:cNvPr id="92" name="円/楕円 91">
          <a:extLst>
            <a:ext uri="{FF2B5EF4-FFF2-40B4-BE49-F238E27FC236}">
              <a16:creationId xmlns:a16="http://schemas.microsoft.com/office/drawing/2014/main" id="{00000000-0008-0000-0300-00005C000000}"/>
            </a:ext>
          </a:extLst>
        </xdr:cNvPr>
        <xdr:cNvSpPr/>
      </xdr:nvSpPr>
      <xdr:spPr>
        <a:xfrm>
          <a:off x="1397000" y="74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26941</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066800" y="757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a:extLst>
            <a:ext uri="{FF2B5EF4-FFF2-40B4-BE49-F238E27FC236}">
              <a16:creationId xmlns:a16="http://schemas.microsoft.com/office/drawing/2014/main" id="{00000000-0008-0000-0300-00005E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前年度から</a:t>
          </a:r>
          <a:r>
            <a:rPr lang="ja-JP" altLang="en-US" sz="1100" b="0" i="0" baseline="0">
              <a:solidFill>
                <a:schemeClr val="dk1"/>
              </a:solidFill>
              <a:effectLst/>
              <a:latin typeface="+mn-lt"/>
              <a:ea typeface="+mn-ea"/>
              <a:cs typeface="+mn-cs"/>
            </a:rPr>
            <a:t>１</a:t>
          </a: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５％下回り</a:t>
          </a:r>
          <a:r>
            <a:rPr lang="ja-JP" altLang="ja-JP" sz="1100" b="0" i="0" baseline="0">
              <a:solidFill>
                <a:schemeClr val="dk1"/>
              </a:solidFill>
              <a:effectLst/>
              <a:latin typeface="+mn-lt"/>
              <a:ea typeface="+mn-ea"/>
              <a:cs typeface="+mn-cs"/>
            </a:rPr>
            <a:t>、類似団体の平均と比べると</a:t>
          </a:r>
          <a:r>
            <a:rPr lang="ja-JP" altLang="en-US" sz="1100" b="0" i="0" baseline="0">
              <a:solidFill>
                <a:schemeClr val="dk1"/>
              </a:solidFill>
              <a:effectLst/>
              <a:latin typeface="+mn-lt"/>
              <a:ea typeface="+mn-ea"/>
              <a:cs typeface="+mn-cs"/>
            </a:rPr>
            <a:t>０</a:t>
          </a: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２％下回って</a:t>
          </a:r>
          <a:r>
            <a:rPr lang="ja-JP" altLang="ja-JP" sz="1100" b="0" i="0" baseline="0">
              <a:solidFill>
                <a:schemeClr val="dk1"/>
              </a:solidFill>
              <a:effectLst/>
              <a:latin typeface="+mn-lt"/>
              <a:ea typeface="+mn-ea"/>
              <a:cs typeface="+mn-cs"/>
            </a:rPr>
            <a:t>いる</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臨時職員賃金や委託料、光熱水費の増加により物件費が増加傾向にある。今後も事務事業の見直し等により、</a:t>
          </a:r>
          <a:r>
            <a:rPr lang="ja-JP" altLang="en-US" sz="1100" b="0" i="0" baseline="0">
              <a:solidFill>
                <a:schemeClr val="dk1"/>
              </a:solidFill>
              <a:effectLst/>
              <a:latin typeface="+mn-lt"/>
              <a:ea typeface="+mn-ea"/>
              <a:cs typeface="+mn-cs"/>
            </a:rPr>
            <a:t>経常経費</a:t>
          </a:r>
          <a:r>
            <a:rPr lang="ja-JP" altLang="ja-JP" sz="1100" b="0" i="0" baseline="0">
              <a:solidFill>
                <a:schemeClr val="dk1"/>
              </a:solidFill>
              <a:effectLst/>
              <a:latin typeface="+mn-lt"/>
              <a:ea typeface="+mn-ea"/>
              <a:cs typeface="+mn-cs"/>
            </a:rPr>
            <a:t>の削減に努める。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a:extLst>
            <a:ext uri="{FF2B5EF4-FFF2-40B4-BE49-F238E27FC236}">
              <a16:creationId xmlns:a16="http://schemas.microsoft.com/office/drawing/2014/main" id="{00000000-0008-0000-0300-00006C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164919</xdr:rowOff>
    </xdr:from>
    <xdr:to>
      <xdr:col>7</xdr:col>
      <xdr:colOff>152400</xdr:colOff>
      <xdr:row>67</xdr:row>
      <xdr:rowOff>162741</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109019"/>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134818</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62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162741</xdr:rowOff>
    </xdr:from>
    <xdr:to>
      <xdr:col>7</xdr:col>
      <xdr:colOff>241300</xdr:colOff>
      <xdr:row>67</xdr:row>
      <xdr:rowOff>162741</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649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79846</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55.1</a:t>
          </a:r>
          <a:endParaRPr kumimoji="1" lang="ja-JP" altLang="en-US" sz="1000" b="1">
            <a:latin typeface="ＭＳ Ｐゴシック"/>
          </a:endParaRPr>
        </a:p>
      </xdr:txBody>
    </xdr:sp>
    <xdr:clientData/>
  </xdr:oneCellAnchor>
  <xdr:twoCellAnchor>
    <xdr:from>
      <xdr:col>7</xdr:col>
      <xdr:colOff>63500</xdr:colOff>
      <xdr:row>58</xdr:row>
      <xdr:rowOff>164919</xdr:rowOff>
    </xdr:from>
    <xdr:to>
      <xdr:col>7</xdr:col>
      <xdr:colOff>241300</xdr:colOff>
      <xdr:row>58</xdr:row>
      <xdr:rowOff>164919</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29028</xdr:rowOff>
    </xdr:from>
    <xdr:to>
      <xdr:col>7</xdr:col>
      <xdr:colOff>152400</xdr:colOff>
      <xdr:row>64</xdr:row>
      <xdr:rowOff>80735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1001828"/>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128650</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930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156573</xdr:rowOff>
    </xdr:from>
    <xdr:to>
      <xdr:col>7</xdr:col>
      <xdr:colOff>203200</xdr:colOff>
      <xdr:row>64</xdr:row>
      <xdr:rowOff>86723</xdr:rowOff>
    </xdr:to>
    <xdr:sp macro="" textlink="">
      <xdr:nvSpPr>
        <xdr:cNvPr id="132" name="フローチャート : 判断 131">
          <a:extLst>
            <a:ext uri="{FF2B5EF4-FFF2-40B4-BE49-F238E27FC236}">
              <a16:creationId xmlns:a16="http://schemas.microsoft.com/office/drawing/2014/main" id="{00000000-0008-0000-0300-000084000000}"/>
            </a:ext>
          </a:extLst>
        </xdr:cNvPr>
        <xdr:cNvSpPr/>
      </xdr:nvSpPr>
      <xdr:spPr>
        <a:xfrm>
          <a:off x="49022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29028</xdr:rowOff>
    </xdr:from>
    <xdr:to>
      <xdr:col>6</xdr:col>
      <xdr:colOff>0</xdr:colOff>
      <xdr:row>64</xdr:row>
      <xdr:rowOff>80735</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1001828"/>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118654</xdr:rowOff>
    </xdr:from>
    <xdr:to>
      <xdr:col>6</xdr:col>
      <xdr:colOff>50800</xdr:colOff>
      <xdr:row>64</xdr:row>
      <xdr:rowOff>48804</xdr:rowOff>
    </xdr:to>
    <xdr:sp macro="" textlink="">
      <xdr:nvSpPr>
        <xdr:cNvPr id="134" name="フローチャート : 判断 133">
          <a:extLst>
            <a:ext uri="{FF2B5EF4-FFF2-40B4-BE49-F238E27FC236}">
              <a16:creationId xmlns:a16="http://schemas.microsoft.com/office/drawing/2014/main" id="{00000000-0008-0000-0300-000086000000}"/>
            </a:ext>
          </a:extLst>
        </xdr:cNvPr>
        <xdr:cNvSpPr/>
      </xdr:nvSpPr>
      <xdr:spPr>
        <a:xfrm>
          <a:off x="40640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58981</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688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80.1</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29028</xdr:rowOff>
    </xdr:from>
    <xdr:to>
      <xdr:col>4</xdr:col>
      <xdr:colOff>482600</xdr:colOff>
      <xdr:row>64</xdr:row>
      <xdr:rowOff>39370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1001828"/>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81643</xdr:rowOff>
    </xdr:from>
    <xdr:to>
      <xdr:col>4</xdr:col>
      <xdr:colOff>533400</xdr:colOff>
      <xdr:row>65</xdr:row>
      <xdr:rowOff>11793</xdr:rowOff>
    </xdr:to>
    <xdr:sp macro="" textlink="">
      <xdr:nvSpPr>
        <xdr:cNvPr id="137" name="フローチャート : 判断 136">
          <a:extLst>
            <a:ext uri="{FF2B5EF4-FFF2-40B4-BE49-F238E27FC236}">
              <a16:creationId xmlns:a16="http://schemas.microsoft.com/office/drawing/2014/main" id="{00000000-0008-0000-0300-000089000000}"/>
            </a:ext>
          </a:extLst>
        </xdr:cNvPr>
        <xdr:cNvSpPr/>
      </xdr:nvSpPr>
      <xdr:spPr>
        <a:xfrm>
          <a:off x="3175000" y="1105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168020</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114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155666</xdr:rowOff>
    </xdr:from>
    <xdr:to>
      <xdr:col>3</xdr:col>
      <xdr:colOff>279400</xdr:colOff>
      <xdr:row>64</xdr:row>
      <xdr:rowOff>39370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957016"/>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125549</xdr:rowOff>
    </xdr:from>
    <xdr:to>
      <xdr:col>3</xdr:col>
      <xdr:colOff>330200</xdr:colOff>
      <xdr:row>64</xdr:row>
      <xdr:rowOff>55699</xdr:rowOff>
    </xdr:to>
    <xdr:sp macro="" textlink="">
      <xdr:nvSpPr>
        <xdr:cNvPr id="140" name="フローチャート : 判断 139">
          <a:extLst>
            <a:ext uri="{FF2B5EF4-FFF2-40B4-BE49-F238E27FC236}">
              <a16:creationId xmlns:a16="http://schemas.microsoft.com/office/drawing/2014/main" id="{00000000-0008-0000-0300-00008C000000}"/>
            </a:ext>
          </a:extLst>
        </xdr:cNvPr>
        <xdr:cNvSpPr/>
      </xdr:nvSpPr>
      <xdr:spPr>
        <a:xfrm>
          <a:off x="2286000" y="1092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65876</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69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139337</xdr:rowOff>
    </xdr:from>
    <xdr:to>
      <xdr:col>2</xdr:col>
      <xdr:colOff>127000</xdr:colOff>
      <xdr:row>64</xdr:row>
      <xdr:rowOff>69487</xdr:rowOff>
    </xdr:to>
    <xdr:sp macro="" textlink="">
      <xdr:nvSpPr>
        <xdr:cNvPr id="142" name="フローチャート : 判断 141">
          <a:extLst>
            <a:ext uri="{FF2B5EF4-FFF2-40B4-BE49-F238E27FC236}">
              <a16:creationId xmlns:a16="http://schemas.microsoft.com/office/drawing/2014/main" id="{00000000-0008-0000-0300-00008E000000}"/>
            </a:ext>
          </a:extLst>
        </xdr:cNvPr>
        <xdr:cNvSpPr/>
      </xdr:nvSpPr>
      <xdr:spPr>
        <a:xfrm>
          <a:off x="1397000" y="1094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54264</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102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149678</xdr:rowOff>
    </xdr:from>
    <xdr:to>
      <xdr:col>7</xdr:col>
      <xdr:colOff>203200</xdr:colOff>
      <xdr:row>64</xdr:row>
      <xdr:rowOff>79828</xdr:rowOff>
    </xdr:to>
    <xdr:sp macro="" textlink="">
      <xdr:nvSpPr>
        <xdr:cNvPr id="149" name="円/楕円 148">
          <a:extLst>
            <a:ext uri="{FF2B5EF4-FFF2-40B4-BE49-F238E27FC236}">
              <a16:creationId xmlns:a16="http://schemas.microsoft.com/office/drawing/2014/main" id="{00000000-0008-0000-0300-000095000000}"/>
            </a:ext>
          </a:extLst>
        </xdr:cNvPr>
        <xdr:cNvSpPr/>
      </xdr:nvSpPr>
      <xdr:spPr>
        <a:xfrm>
          <a:off x="4902200" y="1095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166205</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79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29935</xdr:rowOff>
    </xdr:from>
    <xdr:to>
      <xdr:col>6</xdr:col>
      <xdr:colOff>50800</xdr:colOff>
      <xdr:row>64</xdr:row>
      <xdr:rowOff>131535</xdr:rowOff>
    </xdr:to>
    <xdr:sp macro="" textlink="">
      <xdr:nvSpPr>
        <xdr:cNvPr id="151" name="円/楕円 150">
          <a:extLst>
            <a:ext uri="{FF2B5EF4-FFF2-40B4-BE49-F238E27FC236}">
              <a16:creationId xmlns:a16="http://schemas.microsoft.com/office/drawing/2014/main" id="{00000000-0008-0000-0300-000097000000}"/>
            </a:ext>
          </a:extLst>
        </xdr:cNvPr>
        <xdr:cNvSpPr/>
      </xdr:nvSpPr>
      <xdr:spPr>
        <a:xfrm>
          <a:off x="4064000" y="1100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116312</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089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149678</xdr:rowOff>
    </xdr:from>
    <xdr:to>
      <xdr:col>4</xdr:col>
      <xdr:colOff>533400</xdr:colOff>
      <xdr:row>64</xdr:row>
      <xdr:rowOff>79828</xdr:rowOff>
    </xdr:to>
    <xdr:sp macro="" textlink="">
      <xdr:nvSpPr>
        <xdr:cNvPr id="153" name="円/楕円 152">
          <a:extLst>
            <a:ext uri="{FF2B5EF4-FFF2-40B4-BE49-F238E27FC236}">
              <a16:creationId xmlns:a16="http://schemas.microsoft.com/office/drawing/2014/main" id="{00000000-0008-0000-0300-000099000000}"/>
            </a:ext>
          </a:extLst>
        </xdr:cNvPr>
        <xdr:cNvSpPr/>
      </xdr:nvSpPr>
      <xdr:spPr>
        <a:xfrm>
          <a:off x="3175000" y="1095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90005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71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160020</xdr:rowOff>
    </xdr:from>
    <xdr:to>
      <xdr:col>3</xdr:col>
      <xdr:colOff>330200</xdr:colOff>
      <xdr:row>64</xdr:row>
      <xdr:rowOff>90170</xdr:rowOff>
    </xdr:to>
    <xdr:sp macro="" textlink="">
      <xdr:nvSpPr>
        <xdr:cNvPr id="155" name="円/楕円 154">
          <a:extLst>
            <a:ext uri="{FF2B5EF4-FFF2-40B4-BE49-F238E27FC236}">
              <a16:creationId xmlns:a16="http://schemas.microsoft.com/office/drawing/2014/main" id="{00000000-0008-0000-0300-00009B000000}"/>
            </a:ext>
          </a:extLst>
        </xdr:cNvPr>
        <xdr:cNvSpPr/>
      </xdr:nvSpPr>
      <xdr:spPr>
        <a:xfrm>
          <a:off x="2286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74947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104866</xdr:rowOff>
    </xdr:from>
    <xdr:to>
      <xdr:col>2</xdr:col>
      <xdr:colOff>127000</xdr:colOff>
      <xdr:row>64</xdr:row>
      <xdr:rowOff>35016</xdr:rowOff>
    </xdr:to>
    <xdr:sp macro="" textlink="">
      <xdr:nvSpPr>
        <xdr:cNvPr id="157" name="円/楕円 156">
          <a:extLst>
            <a:ext uri="{FF2B5EF4-FFF2-40B4-BE49-F238E27FC236}">
              <a16:creationId xmlns:a16="http://schemas.microsoft.com/office/drawing/2014/main" id="{00000000-0008-0000-0300-00009D000000}"/>
            </a:ext>
          </a:extLst>
        </xdr:cNvPr>
        <xdr:cNvSpPr/>
      </xdr:nvSpPr>
      <xdr:spPr>
        <a:xfrm>
          <a:off x="1397000" y="1090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45193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675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[312,117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138,350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ゴミ処理業務や消防業務を一部事務組合で行っているため類似団体内平均を下回っているが</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一部事務組合の人件費・物件費等に充てる負担金等の費用を計上した場合、人口１人当たりの費用は増加する。今後これらも含めた経費についても抑制していく必要がある。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73251</xdr:rowOff>
    </xdr:from>
    <xdr:to>
      <xdr:col>7</xdr:col>
      <xdr:colOff>152400</xdr:colOff>
      <xdr:row>89</xdr:row>
      <xdr:rowOff>131651</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960701"/>
          <a:ext cx="0" cy="1430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103728</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362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1,433,785</a:t>
          </a:r>
          <a:endParaRPr kumimoji="1" lang="ja-JP" altLang="en-US" sz="1000" b="1">
            <a:latin typeface="ＭＳ Ｐゴシック"/>
          </a:endParaRPr>
        </a:p>
      </xdr:txBody>
    </xdr:sp>
    <xdr:clientData/>
  </xdr:oneCellAnchor>
  <xdr:twoCellAnchor>
    <xdr:from>
      <xdr:col>7</xdr:col>
      <xdr:colOff>63500</xdr:colOff>
      <xdr:row>89</xdr:row>
      <xdr:rowOff>131651</xdr:rowOff>
    </xdr:from>
    <xdr:to>
      <xdr:col>7</xdr:col>
      <xdr:colOff>241300</xdr:colOff>
      <xdr:row>89</xdr:row>
      <xdr:rowOff>131651</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9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159628</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704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189,276</a:t>
          </a:r>
          <a:endParaRPr kumimoji="1" lang="ja-JP" altLang="en-US" sz="1000" b="1">
            <a:latin typeface="ＭＳ Ｐゴシック"/>
          </a:endParaRPr>
        </a:p>
      </xdr:txBody>
    </xdr:sp>
    <xdr:clientData/>
  </xdr:oneCellAnchor>
  <xdr:twoCellAnchor>
    <xdr:from>
      <xdr:col>7</xdr:col>
      <xdr:colOff>63500</xdr:colOff>
      <xdr:row>81</xdr:row>
      <xdr:rowOff>73251</xdr:rowOff>
    </xdr:from>
    <xdr:to>
      <xdr:col>7</xdr:col>
      <xdr:colOff>241300</xdr:colOff>
      <xdr:row>81</xdr:row>
      <xdr:rowOff>73251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96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21740</xdr:rowOff>
    </xdr:from>
    <xdr:to>
      <xdr:col>7</xdr:col>
      <xdr:colOff>152400</xdr:colOff>
      <xdr:row>82</xdr:row>
      <xdr:rowOff>42951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080640"/>
          <a:ext cx="838200" cy="21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73717</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132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407,403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101640</xdr:rowOff>
    </xdr:from>
    <xdr:to>
      <xdr:col>7</xdr:col>
      <xdr:colOff>203200</xdr:colOff>
      <xdr:row>83</xdr:row>
      <xdr:rowOff>31790</xdr:rowOff>
    </xdr:to>
    <xdr:sp macro="" textlink="">
      <xdr:nvSpPr>
        <xdr:cNvPr id="196" name="フローチャート : 判断 195">
          <a:extLst>
            <a:ext uri="{FF2B5EF4-FFF2-40B4-BE49-F238E27FC236}">
              <a16:creationId xmlns:a16="http://schemas.microsoft.com/office/drawing/2014/main" id="{00000000-0008-0000-0300-0000C4000000}"/>
            </a:ext>
          </a:extLst>
        </xdr:cNvPr>
        <xdr:cNvSpPr/>
      </xdr:nvSpPr>
      <xdr:spPr>
        <a:xfrm>
          <a:off x="49022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6921</xdr:rowOff>
    </xdr:from>
    <xdr:to>
      <xdr:col>6</xdr:col>
      <xdr:colOff>0</xdr:colOff>
      <xdr:row>82</xdr:row>
      <xdr:rowOff>21740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065821"/>
          <a:ext cx="889000" cy="1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169833</xdr:rowOff>
    </xdr:from>
    <xdr:to>
      <xdr:col>6</xdr:col>
      <xdr:colOff>50800</xdr:colOff>
      <xdr:row>82</xdr:row>
      <xdr:rowOff>99983</xdr:rowOff>
    </xdr:to>
    <xdr:sp macro="" textlink="">
      <xdr:nvSpPr>
        <xdr:cNvPr id="198" name="フローチャート : 判断 197">
          <a:extLst>
            <a:ext uri="{FF2B5EF4-FFF2-40B4-BE49-F238E27FC236}">
              <a16:creationId xmlns:a16="http://schemas.microsoft.com/office/drawing/2014/main" id="{00000000-0008-0000-0300-0000C6000000}"/>
            </a:ext>
          </a:extLst>
        </xdr:cNvPr>
        <xdr:cNvSpPr/>
      </xdr:nvSpPr>
      <xdr:spPr>
        <a:xfrm>
          <a:off x="4064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84760</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143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317,540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164500</xdr:rowOff>
    </xdr:from>
    <xdr:to>
      <xdr:col>4</xdr:col>
      <xdr:colOff>482600</xdr:colOff>
      <xdr:row>82</xdr:row>
      <xdr:rowOff>6921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051950"/>
          <a:ext cx="889000" cy="13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92411</xdr:rowOff>
    </xdr:from>
    <xdr:to>
      <xdr:col>4</xdr:col>
      <xdr:colOff>533400</xdr:colOff>
      <xdr:row>83</xdr:row>
      <xdr:rowOff>22561</xdr:rowOff>
    </xdr:to>
    <xdr:sp macro="" textlink="">
      <xdr:nvSpPr>
        <xdr:cNvPr id="201" name="フローチャート : 判断 200">
          <a:extLst>
            <a:ext uri="{FF2B5EF4-FFF2-40B4-BE49-F238E27FC236}">
              <a16:creationId xmlns:a16="http://schemas.microsoft.com/office/drawing/2014/main" id="{00000000-0008-0000-0300-0000C9000000}"/>
            </a:ext>
          </a:extLst>
        </xdr:cNvPr>
        <xdr:cNvSpPr/>
      </xdr:nvSpPr>
      <xdr:spPr>
        <a:xfrm>
          <a:off x="3175000" y="14151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7338</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237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142522</xdr:rowOff>
    </xdr:from>
    <xdr:to>
      <xdr:col>3</xdr:col>
      <xdr:colOff>279400</xdr:colOff>
      <xdr:row>81</xdr:row>
      <xdr:rowOff>164500</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029972"/>
          <a:ext cx="889000" cy="21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68743</xdr:rowOff>
    </xdr:from>
    <xdr:to>
      <xdr:col>3</xdr:col>
      <xdr:colOff>330200</xdr:colOff>
      <xdr:row>82</xdr:row>
      <xdr:rowOff>170343</xdr:rowOff>
    </xdr:to>
    <xdr:sp macro="" textlink="">
      <xdr:nvSpPr>
        <xdr:cNvPr id="204" name="フローチャート : 判断 203">
          <a:extLst>
            <a:ext uri="{FF2B5EF4-FFF2-40B4-BE49-F238E27FC236}">
              <a16:creationId xmlns:a16="http://schemas.microsoft.com/office/drawing/2014/main" id="{00000000-0008-0000-0300-0000CC000000}"/>
            </a:ext>
          </a:extLst>
        </xdr:cNvPr>
        <xdr:cNvSpPr/>
      </xdr:nvSpPr>
      <xdr:spPr>
        <a:xfrm>
          <a:off x="2286000" y="1412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155120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21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52032</xdr:rowOff>
    </xdr:from>
    <xdr:to>
      <xdr:col>2</xdr:col>
      <xdr:colOff>127000</xdr:colOff>
      <xdr:row>82</xdr:row>
      <xdr:rowOff>153632</xdr:rowOff>
    </xdr:to>
    <xdr:sp macro="" textlink="">
      <xdr:nvSpPr>
        <xdr:cNvPr id="206" name="フローチャート : 判断 205">
          <a:extLst>
            <a:ext uri="{FF2B5EF4-FFF2-40B4-BE49-F238E27FC236}">
              <a16:creationId xmlns:a16="http://schemas.microsoft.com/office/drawing/2014/main" id="{00000000-0008-0000-0300-0000CE000000}"/>
            </a:ext>
          </a:extLst>
        </xdr:cNvPr>
        <xdr:cNvSpPr/>
      </xdr:nvSpPr>
      <xdr:spPr>
        <a:xfrm>
          <a:off x="1397000" y="1411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138409</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197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163601</xdr:rowOff>
    </xdr:from>
    <xdr:to>
      <xdr:col>7</xdr:col>
      <xdr:colOff>203200</xdr:colOff>
      <xdr:row>82</xdr:row>
      <xdr:rowOff>93751</xdr:rowOff>
    </xdr:to>
    <xdr:sp macro="" textlink="">
      <xdr:nvSpPr>
        <xdr:cNvPr id="213" name="円/楕円 212">
          <a:extLst>
            <a:ext uri="{FF2B5EF4-FFF2-40B4-BE49-F238E27FC236}">
              <a16:creationId xmlns:a16="http://schemas.microsoft.com/office/drawing/2014/main" id="{00000000-0008-0000-0300-0000D5000000}"/>
            </a:ext>
          </a:extLst>
        </xdr:cNvPr>
        <xdr:cNvSpPr/>
      </xdr:nvSpPr>
      <xdr:spPr>
        <a:xfrm>
          <a:off x="4902200" y="14051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8678</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896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312,117</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142390</xdr:rowOff>
    </xdr:from>
    <xdr:to>
      <xdr:col>6</xdr:col>
      <xdr:colOff>50800</xdr:colOff>
      <xdr:row>82</xdr:row>
      <xdr:rowOff>72540</xdr:rowOff>
    </xdr:to>
    <xdr:sp macro="" textlink="">
      <xdr:nvSpPr>
        <xdr:cNvPr id="215" name="円/楕円 214">
          <a:extLst>
            <a:ext uri="{FF2B5EF4-FFF2-40B4-BE49-F238E27FC236}">
              <a16:creationId xmlns:a16="http://schemas.microsoft.com/office/drawing/2014/main" id="{00000000-0008-0000-0300-0000D7000000}"/>
            </a:ext>
          </a:extLst>
        </xdr:cNvPr>
        <xdr:cNvSpPr/>
      </xdr:nvSpPr>
      <xdr:spPr>
        <a:xfrm>
          <a:off x="4064000" y="140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82717</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79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293,657</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127571</xdr:rowOff>
    </xdr:from>
    <xdr:to>
      <xdr:col>4</xdr:col>
      <xdr:colOff>533400</xdr:colOff>
      <xdr:row>82</xdr:row>
      <xdr:rowOff>57721</xdr:rowOff>
    </xdr:to>
    <xdr:sp macro="" textlink="">
      <xdr:nvSpPr>
        <xdr:cNvPr id="217" name="円/楕円 216">
          <a:extLst>
            <a:ext uri="{FF2B5EF4-FFF2-40B4-BE49-F238E27FC236}">
              <a16:creationId xmlns:a16="http://schemas.microsoft.com/office/drawing/2014/main" id="{00000000-0008-0000-0300-0000D9000000}"/>
            </a:ext>
          </a:extLst>
        </xdr:cNvPr>
        <xdr:cNvSpPr/>
      </xdr:nvSpPr>
      <xdr:spPr>
        <a:xfrm>
          <a:off x="3175000" y="1401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67898</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783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280,760</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113700</xdr:rowOff>
    </xdr:from>
    <xdr:to>
      <xdr:col>3</xdr:col>
      <xdr:colOff>330200</xdr:colOff>
      <xdr:row>82</xdr:row>
      <xdr:rowOff>43850</xdr:rowOff>
    </xdr:to>
    <xdr:sp macro="" textlink="">
      <xdr:nvSpPr>
        <xdr:cNvPr id="219" name="円/楕円 218">
          <a:extLst>
            <a:ext uri="{FF2B5EF4-FFF2-40B4-BE49-F238E27FC236}">
              <a16:creationId xmlns:a16="http://schemas.microsoft.com/office/drawing/2014/main" id="{00000000-0008-0000-0300-0000DB000000}"/>
            </a:ext>
          </a:extLst>
        </xdr:cNvPr>
        <xdr:cNvSpPr/>
      </xdr:nvSpPr>
      <xdr:spPr>
        <a:xfrm>
          <a:off x="2286000" y="140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54027</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7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268,688</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91722</xdr:rowOff>
    </xdr:from>
    <xdr:to>
      <xdr:col>2</xdr:col>
      <xdr:colOff>127000</xdr:colOff>
      <xdr:row>82</xdr:row>
      <xdr:rowOff>21872</xdr:rowOff>
    </xdr:to>
    <xdr:sp macro="" textlink="">
      <xdr:nvSpPr>
        <xdr:cNvPr id="221" name="円/楕円 220">
          <a:extLst>
            <a:ext uri="{FF2B5EF4-FFF2-40B4-BE49-F238E27FC236}">
              <a16:creationId xmlns:a16="http://schemas.microsoft.com/office/drawing/2014/main" id="{00000000-0008-0000-0300-0000DD000000}"/>
            </a:ext>
          </a:extLst>
        </xdr:cNvPr>
        <xdr:cNvSpPr/>
      </xdr:nvSpPr>
      <xdr:spPr>
        <a:xfrm>
          <a:off x="1397000" y="1397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32049</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74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249,561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類似団体平均を０．</a:t>
          </a:r>
          <a:r>
            <a:rPr lang="ja-JP" altLang="en-US" sz="1100" b="0" i="0" baseline="0">
              <a:solidFill>
                <a:schemeClr val="dk1"/>
              </a:solidFill>
              <a:effectLst/>
              <a:latin typeface="+mn-lt"/>
              <a:ea typeface="+mn-ea"/>
              <a:cs typeface="+mn-cs"/>
            </a:rPr>
            <a:t>９％下回っているが、職員の高年齢化に伴う平均給料月額の増加等によりラスパイレス指数の増加が見込まれる。このような状況を踏まえ、今後も人件費の削減等、</a:t>
          </a:r>
          <a:r>
            <a:rPr lang="ja-JP" altLang="ja-JP" sz="1100" b="0" i="0" baseline="0">
              <a:solidFill>
                <a:schemeClr val="dk1"/>
              </a:solidFill>
              <a:effectLst/>
              <a:latin typeface="+mn-lt"/>
              <a:ea typeface="+mn-ea"/>
              <a:cs typeface="+mn-cs"/>
            </a:rPr>
            <a:t>給与の適正化</a:t>
          </a:r>
          <a:r>
            <a:rPr lang="ja-JP" altLang="en-US" sz="1100" b="0" i="0" baseline="0">
              <a:solidFill>
                <a:schemeClr val="dk1"/>
              </a:solidFill>
              <a:effectLst/>
              <a:latin typeface="+mn-lt"/>
              <a:ea typeface="+mn-ea"/>
              <a:cs typeface="+mn-cs"/>
            </a:rPr>
            <a:t>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a:extLst>
            <a:ext uri="{FF2B5EF4-FFF2-40B4-BE49-F238E27FC236}">
              <a16:creationId xmlns:a16="http://schemas.microsoft.com/office/drawing/2014/main" id="{00000000-0008-0000-0300-0000F6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66039</xdr:rowOff>
    </xdr:from>
    <xdr:to>
      <xdr:col>24</xdr:col>
      <xdr:colOff>558800</xdr:colOff>
      <xdr:row>89</xdr:row>
      <xdr:rowOff>63818</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35895</xdr:rowOff>
    </xdr:from>
    <xdr:ext cx="762000" cy="259045"/>
    <xdr:sp macro="" textlink="">
      <xdr:nvSpPr>
        <xdr:cNvPr id="248" name="給与水準   （国との比較）最小値テキスト">
          <a:extLst>
            <a:ext uri="{FF2B5EF4-FFF2-40B4-BE49-F238E27FC236}">
              <a16:creationId xmlns:a16="http://schemas.microsoft.com/office/drawing/2014/main" id="{00000000-0008-0000-0300-0000F8000000}"/>
            </a:ext>
          </a:extLst>
        </xdr:cNvPr>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24</xdr:col>
      <xdr:colOff>469900</xdr:colOff>
      <xdr:row>89</xdr:row>
      <xdr:rowOff>63818</xdr:rowOff>
    </xdr:from>
    <xdr:to>
      <xdr:col>24</xdr:col>
      <xdr:colOff>647700</xdr:colOff>
      <xdr:row>89</xdr:row>
      <xdr:rowOff>63818</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152416</xdr:rowOff>
    </xdr:from>
    <xdr:ext cx="762000" cy="259045"/>
    <xdr:sp macro="" textlink="">
      <xdr:nvSpPr>
        <xdr:cNvPr id="250" name="給与水準   （国との比較）最大値テキスト">
          <a:extLst>
            <a:ext uri="{FF2B5EF4-FFF2-40B4-BE49-F238E27FC236}">
              <a16:creationId xmlns:a16="http://schemas.microsoft.com/office/drawing/2014/main" id="{00000000-0008-0000-0300-0000FA000000}"/>
            </a:ext>
          </a:extLst>
        </xdr:cNvPr>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a:t>
          </a:r>
          <a:endParaRPr kumimoji="1" lang="ja-JP" altLang="en-US" sz="1000" b="1">
            <a:latin typeface="ＭＳ Ｐゴシック"/>
          </a:endParaRPr>
        </a:p>
      </xdr:txBody>
    </xdr:sp>
    <xdr:clientData/>
  </xdr:oneCellAnchor>
  <xdr:twoCellAnchor>
    <xdr:from>
      <xdr:col>24</xdr:col>
      <xdr:colOff>469900</xdr:colOff>
      <xdr:row>81</xdr:row>
      <xdr:rowOff>66039</xdr:rowOff>
    </xdr:from>
    <xdr:to>
      <xdr:col>24</xdr:col>
      <xdr:colOff>647700</xdr:colOff>
      <xdr:row>81</xdr:row>
      <xdr:rowOff>66039</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113664</xdr:rowOff>
    </xdr:from>
    <xdr:to>
      <xdr:col>24</xdr:col>
      <xdr:colOff>558800</xdr:colOff>
      <xdr:row>86</xdr:row>
      <xdr:rowOff>119698</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179800" y="14858364"/>
          <a:ext cx="838200" cy="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95266</xdr:rowOff>
    </xdr:from>
    <xdr:ext cx="762000" cy="259045"/>
    <xdr:sp macro="" textlink="">
      <xdr:nvSpPr>
        <xdr:cNvPr id="253" name="給与水準   （国との比較）平均値テキスト">
          <a:extLst>
            <a:ext uri="{FF2B5EF4-FFF2-40B4-BE49-F238E27FC236}">
              <a16:creationId xmlns:a16="http://schemas.microsoft.com/office/drawing/2014/main" id="{00000000-0008-0000-0300-0000FD000000}"/>
            </a:ext>
          </a:extLst>
        </xdr:cNvPr>
        <xdr:cNvSpPr txBox="1"/>
      </xdr:nvSpPr>
      <xdr:spPr>
        <a:xfrm>
          <a:off x="17106900" y="148399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123189</xdr:rowOff>
    </xdr:from>
    <xdr:to>
      <xdr:col>24</xdr:col>
      <xdr:colOff>609600</xdr:colOff>
      <xdr:row>87</xdr:row>
      <xdr:rowOff>53339</xdr:rowOff>
    </xdr:to>
    <xdr:sp macro="" textlink="">
      <xdr:nvSpPr>
        <xdr:cNvPr id="254" name="フローチャート : 判断 253">
          <a:extLst>
            <a:ext uri="{FF2B5EF4-FFF2-40B4-BE49-F238E27FC236}">
              <a16:creationId xmlns:a16="http://schemas.microsoft.com/office/drawing/2014/main" id="{00000000-0008-0000-0300-0000FE000000}"/>
            </a:ext>
          </a:extLst>
        </xdr:cNvPr>
        <xdr:cNvSpPr/>
      </xdr:nvSpPr>
      <xdr:spPr>
        <a:xfrm>
          <a:off x="169672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113664</xdr:rowOff>
    </xdr:from>
    <xdr:to>
      <xdr:col>23</xdr:col>
      <xdr:colOff>406400</xdr:colOff>
      <xdr:row>86</xdr:row>
      <xdr:rowOff>155893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5290800" y="14858364"/>
          <a:ext cx="889000" cy="4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105093</xdr:rowOff>
    </xdr:from>
    <xdr:to>
      <xdr:col>23</xdr:col>
      <xdr:colOff>457200</xdr:colOff>
      <xdr:row>87</xdr:row>
      <xdr:rowOff>35243</xdr:rowOff>
    </xdr:to>
    <xdr:sp macro="" textlink="">
      <xdr:nvSpPr>
        <xdr:cNvPr id="256" name="フローチャート : 判断 255">
          <a:extLst>
            <a:ext uri="{FF2B5EF4-FFF2-40B4-BE49-F238E27FC236}">
              <a16:creationId xmlns:a16="http://schemas.microsoft.com/office/drawing/2014/main" id="{00000000-0008-0000-0300-000000010000}"/>
            </a:ext>
          </a:extLst>
        </xdr:cNvPr>
        <xdr:cNvSpPr/>
      </xdr:nvSpPr>
      <xdr:spPr>
        <a:xfrm>
          <a:off x="16129000" y="14849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20020</xdr:rowOff>
    </xdr:from>
    <xdr:ext cx="7366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5798800" y="14936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155893</xdr:rowOff>
    </xdr:from>
    <xdr:to>
      <xdr:col>22</xdr:col>
      <xdr:colOff>203200</xdr:colOff>
      <xdr:row>87</xdr:row>
      <xdr:rowOff>117157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4401800" y="14900593"/>
          <a:ext cx="889000" cy="132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20638</xdr:rowOff>
    </xdr:from>
    <xdr:to>
      <xdr:col>22</xdr:col>
      <xdr:colOff>254000</xdr:colOff>
      <xdr:row>86</xdr:row>
      <xdr:rowOff>122238</xdr:rowOff>
    </xdr:to>
    <xdr:sp macro="" textlink="">
      <xdr:nvSpPr>
        <xdr:cNvPr id="259" name="フローチャート : 判断 258">
          <a:extLst>
            <a:ext uri="{FF2B5EF4-FFF2-40B4-BE49-F238E27FC236}">
              <a16:creationId xmlns:a16="http://schemas.microsoft.com/office/drawing/2014/main" id="{00000000-0008-0000-0300-000003010000}"/>
            </a:ext>
          </a:extLst>
        </xdr:cNvPr>
        <xdr:cNvSpPr/>
      </xdr:nvSpPr>
      <xdr:spPr>
        <a:xfrm>
          <a:off x="152400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132415</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909800" y="1453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117157</xdr:rowOff>
    </xdr:from>
    <xdr:to>
      <xdr:col>21</xdr:col>
      <xdr:colOff>0</xdr:colOff>
      <xdr:row>89</xdr:row>
      <xdr:rowOff>100013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3512800" y="15033307"/>
          <a:ext cx="889000" cy="325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14605</xdr:rowOff>
    </xdr:from>
    <xdr:to>
      <xdr:col>21</xdr:col>
      <xdr:colOff>50800</xdr:colOff>
      <xdr:row>86</xdr:row>
      <xdr:rowOff>116205</xdr:rowOff>
    </xdr:to>
    <xdr:sp macro="" textlink="">
      <xdr:nvSpPr>
        <xdr:cNvPr id="262" name="フローチャート : 判断 261">
          <a:extLst>
            <a:ext uri="{FF2B5EF4-FFF2-40B4-BE49-F238E27FC236}">
              <a16:creationId xmlns:a16="http://schemas.microsoft.com/office/drawing/2014/main" id="{00000000-0008-0000-0300-000006010000}"/>
            </a:ext>
          </a:extLst>
        </xdr:cNvPr>
        <xdr:cNvSpPr/>
      </xdr:nvSpPr>
      <xdr:spPr>
        <a:xfrm>
          <a:off x="14351000" y="1475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126382</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020800" y="1452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124143</xdr:rowOff>
    </xdr:from>
    <xdr:to>
      <xdr:col>19</xdr:col>
      <xdr:colOff>533400</xdr:colOff>
      <xdr:row>89</xdr:row>
      <xdr:rowOff>54293</xdr:rowOff>
    </xdr:to>
    <xdr:sp macro="" textlink="">
      <xdr:nvSpPr>
        <xdr:cNvPr id="264" name="フローチャート : 判断 263">
          <a:extLst>
            <a:ext uri="{FF2B5EF4-FFF2-40B4-BE49-F238E27FC236}">
              <a16:creationId xmlns:a16="http://schemas.microsoft.com/office/drawing/2014/main" id="{00000000-0008-0000-0300-000008010000}"/>
            </a:ext>
          </a:extLst>
        </xdr:cNvPr>
        <xdr:cNvSpPr/>
      </xdr:nvSpPr>
      <xdr:spPr>
        <a:xfrm>
          <a:off x="13462000" y="1521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64470</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3131800" y="1498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86</xdr:row>
      <xdr:rowOff>68898</xdr:rowOff>
    </xdr:from>
    <xdr:to>
      <xdr:col>24</xdr:col>
      <xdr:colOff>609600</xdr:colOff>
      <xdr:row>86</xdr:row>
      <xdr:rowOff>170498</xdr:rowOff>
    </xdr:to>
    <xdr:sp macro="" textlink="">
      <xdr:nvSpPr>
        <xdr:cNvPr id="271" name="円/楕円 270">
          <a:extLst>
            <a:ext uri="{FF2B5EF4-FFF2-40B4-BE49-F238E27FC236}">
              <a16:creationId xmlns:a16="http://schemas.microsoft.com/office/drawing/2014/main" id="{00000000-0008-0000-0300-00000F010000}"/>
            </a:ext>
          </a:extLst>
        </xdr:cNvPr>
        <xdr:cNvSpPr/>
      </xdr:nvSpPr>
      <xdr:spPr>
        <a:xfrm>
          <a:off x="16967200" y="1481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85425</xdr:rowOff>
    </xdr:from>
    <xdr:ext cx="762000" cy="259045"/>
    <xdr:sp macro="" textlink="">
      <xdr:nvSpPr>
        <xdr:cNvPr id="272" name="給与水準   （国との比較）該当値テキスト">
          <a:extLst>
            <a:ext uri="{FF2B5EF4-FFF2-40B4-BE49-F238E27FC236}">
              <a16:creationId xmlns:a16="http://schemas.microsoft.com/office/drawing/2014/main" id="{00000000-0008-0000-0300-000010010000}"/>
            </a:ext>
          </a:extLst>
        </xdr:cNvPr>
        <xdr:cNvSpPr txBox="1"/>
      </xdr:nvSpPr>
      <xdr:spPr>
        <a:xfrm>
          <a:off x="17106900" y="14658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62864</xdr:rowOff>
    </xdr:from>
    <xdr:to>
      <xdr:col>23</xdr:col>
      <xdr:colOff>457200</xdr:colOff>
      <xdr:row>86</xdr:row>
      <xdr:rowOff>164464</xdr:rowOff>
    </xdr:to>
    <xdr:sp macro="" textlink="">
      <xdr:nvSpPr>
        <xdr:cNvPr id="273" name="円/楕円 272">
          <a:extLst>
            <a:ext uri="{FF2B5EF4-FFF2-40B4-BE49-F238E27FC236}">
              <a16:creationId xmlns:a16="http://schemas.microsoft.com/office/drawing/2014/main" id="{00000000-0008-0000-0300-000011010000}"/>
            </a:ext>
          </a:extLst>
        </xdr:cNvPr>
        <xdr:cNvSpPr/>
      </xdr:nvSpPr>
      <xdr:spPr>
        <a:xfrm>
          <a:off x="16129000" y="1480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3191</xdr:rowOff>
    </xdr:from>
    <xdr:ext cx="7366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798800" y="14576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105093</xdr:rowOff>
    </xdr:from>
    <xdr:to>
      <xdr:col>22</xdr:col>
      <xdr:colOff>254000</xdr:colOff>
      <xdr:row>87</xdr:row>
      <xdr:rowOff>35243</xdr:rowOff>
    </xdr:to>
    <xdr:sp macro="" textlink="">
      <xdr:nvSpPr>
        <xdr:cNvPr id="275" name="円/楕円 274">
          <a:extLst>
            <a:ext uri="{FF2B5EF4-FFF2-40B4-BE49-F238E27FC236}">
              <a16:creationId xmlns:a16="http://schemas.microsoft.com/office/drawing/2014/main" id="{00000000-0008-0000-0300-000013010000}"/>
            </a:ext>
          </a:extLst>
        </xdr:cNvPr>
        <xdr:cNvSpPr/>
      </xdr:nvSpPr>
      <xdr:spPr>
        <a:xfrm>
          <a:off x="15240000" y="1484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20020</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909800" y="14936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66357</xdr:rowOff>
    </xdr:from>
    <xdr:to>
      <xdr:col>21</xdr:col>
      <xdr:colOff>50800</xdr:colOff>
      <xdr:row>87</xdr:row>
      <xdr:rowOff>167957</xdr:rowOff>
    </xdr:to>
    <xdr:sp macro="" textlink="">
      <xdr:nvSpPr>
        <xdr:cNvPr id="277" name="円/楕円 276">
          <a:extLst>
            <a:ext uri="{FF2B5EF4-FFF2-40B4-BE49-F238E27FC236}">
              <a16:creationId xmlns:a16="http://schemas.microsoft.com/office/drawing/2014/main" id="{00000000-0008-0000-0300-000015010000}"/>
            </a:ext>
          </a:extLst>
        </xdr:cNvPr>
        <xdr:cNvSpPr/>
      </xdr:nvSpPr>
      <xdr:spPr>
        <a:xfrm>
          <a:off x="14351000" y="1498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152734</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020800" y="1506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49213</xdr:rowOff>
    </xdr:from>
    <xdr:to>
      <xdr:col>19</xdr:col>
      <xdr:colOff>533400</xdr:colOff>
      <xdr:row>89</xdr:row>
      <xdr:rowOff>150813</xdr:rowOff>
    </xdr:to>
    <xdr:sp macro="" textlink="">
      <xdr:nvSpPr>
        <xdr:cNvPr id="279" name="円/楕円 278">
          <a:extLst>
            <a:ext uri="{FF2B5EF4-FFF2-40B4-BE49-F238E27FC236}">
              <a16:creationId xmlns:a16="http://schemas.microsoft.com/office/drawing/2014/main" id="{00000000-0008-0000-0300-000017010000}"/>
            </a:ext>
          </a:extLst>
        </xdr:cNvPr>
        <xdr:cNvSpPr/>
      </xdr:nvSpPr>
      <xdr:spPr>
        <a:xfrm>
          <a:off x="13462000" y="1530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135590</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131800" y="1539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[14.32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類似団体平均を下回っているが、定員適正化計画に基づき、引き続き組織・機構の簡素合理化、事務分担を見直し効率化を図っていくともに</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住民サービスに影響がないよう調整を図る。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6" name="定員管理の状況グラフ枠">
          <a:extLst>
            <a:ext uri="{FF2B5EF4-FFF2-40B4-BE49-F238E27FC236}">
              <a16:creationId xmlns:a16="http://schemas.microsoft.com/office/drawing/2014/main" id="{00000000-0008-0000-0300-000032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152451</xdr:rowOff>
    </xdr:from>
    <xdr:to>
      <xdr:col>24</xdr:col>
      <xdr:colOff>558800</xdr:colOff>
      <xdr:row>67</xdr:row>
      <xdr:rowOff>19444</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flipV="1">
          <a:off x="17018000" y="10268001"/>
          <a:ext cx="0" cy="12385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162971</xdr:rowOff>
    </xdr:from>
    <xdr:ext cx="762000" cy="259045"/>
    <xdr:sp macro="" textlink="">
      <xdr:nvSpPr>
        <xdr:cNvPr id="308" name="定員管理の状況最小値テキスト">
          <a:extLst>
            <a:ext uri="{FF2B5EF4-FFF2-40B4-BE49-F238E27FC236}">
              <a16:creationId xmlns:a16="http://schemas.microsoft.com/office/drawing/2014/main" id="{00000000-0008-0000-0300-000034010000}"/>
            </a:ext>
          </a:extLst>
        </xdr:cNvPr>
        <xdr:cNvSpPr txBox="1"/>
      </xdr:nvSpPr>
      <xdr:spPr>
        <a:xfrm>
          <a:off x="17106900" y="1147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59.49</a:t>
          </a:r>
          <a:endParaRPr kumimoji="1" lang="ja-JP" altLang="en-US" sz="1000" b="1">
            <a:latin typeface="ＭＳ Ｐゴシック"/>
          </a:endParaRPr>
        </a:p>
      </xdr:txBody>
    </xdr:sp>
    <xdr:clientData/>
  </xdr:oneCellAnchor>
  <xdr:twoCellAnchor>
    <xdr:from>
      <xdr:col>24</xdr:col>
      <xdr:colOff>469900</xdr:colOff>
      <xdr:row>67</xdr:row>
      <xdr:rowOff>19444</xdr:rowOff>
    </xdr:from>
    <xdr:to>
      <xdr:col>24</xdr:col>
      <xdr:colOff>647700</xdr:colOff>
      <xdr:row>67</xdr:row>
      <xdr:rowOff>19444</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929100" y="1150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67378</xdr:rowOff>
    </xdr:from>
    <xdr:ext cx="762000" cy="259045"/>
    <xdr:sp macro="" textlink="">
      <xdr:nvSpPr>
        <xdr:cNvPr id="310" name="定員管理の状況最大値テキスト">
          <a:extLst>
            <a:ext uri="{FF2B5EF4-FFF2-40B4-BE49-F238E27FC236}">
              <a16:creationId xmlns:a16="http://schemas.microsoft.com/office/drawing/2014/main" id="{00000000-0008-0000-0300-000036010000}"/>
            </a:ext>
          </a:extLst>
        </xdr:cNvPr>
        <xdr:cNvSpPr txBox="1"/>
      </xdr:nvSpPr>
      <xdr:spPr>
        <a:xfrm>
          <a:off x="17106900" y="10011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24</xdr:col>
      <xdr:colOff>469900</xdr:colOff>
      <xdr:row>59</xdr:row>
      <xdr:rowOff>152451</xdr:rowOff>
    </xdr:from>
    <xdr:to>
      <xdr:col>24</xdr:col>
      <xdr:colOff>647700</xdr:colOff>
      <xdr:row>59</xdr:row>
      <xdr:rowOff>152451</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929100" y="10268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129642</xdr:rowOff>
    </xdr:from>
    <xdr:to>
      <xdr:col>24</xdr:col>
      <xdr:colOff>558800</xdr:colOff>
      <xdr:row>60</xdr:row>
      <xdr:rowOff>134226</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flipV="1">
          <a:off x="16179800" y="10416642"/>
          <a:ext cx="838200" cy="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58755</xdr:rowOff>
    </xdr:from>
    <xdr:ext cx="762000" cy="259045"/>
    <xdr:sp macro="" textlink="">
      <xdr:nvSpPr>
        <xdr:cNvPr id="313" name="定員管理の状況平均値テキスト">
          <a:extLst>
            <a:ext uri="{FF2B5EF4-FFF2-40B4-BE49-F238E27FC236}">
              <a16:creationId xmlns:a16="http://schemas.microsoft.com/office/drawing/2014/main" id="{00000000-0008-0000-0300-000039010000}"/>
            </a:ext>
          </a:extLst>
        </xdr:cNvPr>
        <xdr:cNvSpPr txBox="1"/>
      </xdr:nvSpPr>
      <xdr:spPr>
        <a:xfrm>
          <a:off x="17106900" y="10517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86678</xdr:rowOff>
    </xdr:from>
    <xdr:to>
      <xdr:col>24</xdr:col>
      <xdr:colOff>609600</xdr:colOff>
      <xdr:row>62</xdr:row>
      <xdr:rowOff>16828</xdr:rowOff>
    </xdr:to>
    <xdr:sp macro="" textlink="">
      <xdr:nvSpPr>
        <xdr:cNvPr id="314" name="フローチャート : 判断 313">
          <a:extLst>
            <a:ext uri="{FF2B5EF4-FFF2-40B4-BE49-F238E27FC236}">
              <a16:creationId xmlns:a16="http://schemas.microsoft.com/office/drawing/2014/main" id="{00000000-0008-0000-0300-00003A010000}"/>
            </a:ext>
          </a:extLst>
        </xdr:cNvPr>
        <xdr:cNvSpPr/>
      </xdr:nvSpPr>
      <xdr:spPr>
        <a:xfrm>
          <a:off x="169672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129642</xdr:rowOff>
    </xdr:from>
    <xdr:to>
      <xdr:col>23</xdr:col>
      <xdr:colOff>406400</xdr:colOff>
      <xdr:row>60</xdr:row>
      <xdr:rowOff>134226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5290800" y="10416642"/>
          <a:ext cx="889000" cy="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137719</xdr:rowOff>
    </xdr:from>
    <xdr:to>
      <xdr:col>23</xdr:col>
      <xdr:colOff>457200</xdr:colOff>
      <xdr:row>61</xdr:row>
      <xdr:rowOff>67869</xdr:rowOff>
    </xdr:to>
    <xdr:sp macro="" textlink="">
      <xdr:nvSpPr>
        <xdr:cNvPr id="316" name="フローチャート : 判断 315">
          <a:extLst>
            <a:ext uri="{FF2B5EF4-FFF2-40B4-BE49-F238E27FC236}">
              <a16:creationId xmlns:a16="http://schemas.microsoft.com/office/drawing/2014/main" id="{00000000-0008-0000-0300-00003C010000}"/>
            </a:ext>
          </a:extLst>
        </xdr:cNvPr>
        <xdr:cNvSpPr/>
      </xdr:nvSpPr>
      <xdr:spPr>
        <a:xfrm>
          <a:off x="16129000" y="1042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52646</xdr:rowOff>
    </xdr:from>
    <xdr:ext cx="7366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5798800" y="10511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16.76</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115405</xdr:rowOff>
    </xdr:from>
    <xdr:to>
      <xdr:col>22</xdr:col>
      <xdr:colOff>203200</xdr:colOff>
      <xdr:row>60</xdr:row>
      <xdr:rowOff>129642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4401800" y="10402405"/>
          <a:ext cx="889000" cy="1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94399</xdr:rowOff>
    </xdr:from>
    <xdr:to>
      <xdr:col>22</xdr:col>
      <xdr:colOff>254000</xdr:colOff>
      <xdr:row>62</xdr:row>
      <xdr:rowOff>24549</xdr:rowOff>
    </xdr:to>
    <xdr:sp macro="" textlink="">
      <xdr:nvSpPr>
        <xdr:cNvPr id="319" name="フローチャート : 判断 318">
          <a:extLst>
            <a:ext uri="{FF2B5EF4-FFF2-40B4-BE49-F238E27FC236}">
              <a16:creationId xmlns:a16="http://schemas.microsoft.com/office/drawing/2014/main" id="{00000000-0008-0000-0300-00003F010000}"/>
            </a:ext>
          </a:extLst>
        </xdr:cNvPr>
        <xdr:cNvSpPr/>
      </xdr:nvSpPr>
      <xdr:spPr>
        <a:xfrm>
          <a:off x="15240000" y="105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9326</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4909800" y="10639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115405</xdr:rowOff>
    </xdr:from>
    <xdr:to>
      <xdr:col>21</xdr:col>
      <xdr:colOff>0</xdr:colOff>
      <xdr:row>60</xdr:row>
      <xdr:rowOff>120231</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3512800" y="10402405"/>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78715</xdr:rowOff>
    </xdr:from>
    <xdr:to>
      <xdr:col>21</xdr:col>
      <xdr:colOff>50800</xdr:colOff>
      <xdr:row>62</xdr:row>
      <xdr:rowOff>8865</xdr:rowOff>
    </xdr:to>
    <xdr:sp macro="" textlink="">
      <xdr:nvSpPr>
        <xdr:cNvPr id="322" name="フローチャート : 判断 321">
          <a:extLst>
            <a:ext uri="{FF2B5EF4-FFF2-40B4-BE49-F238E27FC236}">
              <a16:creationId xmlns:a16="http://schemas.microsoft.com/office/drawing/2014/main" id="{00000000-0008-0000-0300-000042010000}"/>
            </a:ext>
          </a:extLst>
        </xdr:cNvPr>
        <xdr:cNvSpPr/>
      </xdr:nvSpPr>
      <xdr:spPr>
        <a:xfrm>
          <a:off x="14351000" y="1053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165092</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020800" y="10623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84506</xdr:rowOff>
    </xdr:from>
    <xdr:to>
      <xdr:col>19</xdr:col>
      <xdr:colOff>533400</xdr:colOff>
      <xdr:row>62</xdr:row>
      <xdr:rowOff>14656</xdr:rowOff>
    </xdr:to>
    <xdr:sp macro="" textlink="">
      <xdr:nvSpPr>
        <xdr:cNvPr id="324" name="フローチャート : 判断 323">
          <a:extLst>
            <a:ext uri="{FF2B5EF4-FFF2-40B4-BE49-F238E27FC236}">
              <a16:creationId xmlns:a16="http://schemas.microsoft.com/office/drawing/2014/main" id="{00000000-0008-0000-0300-000044010000}"/>
            </a:ext>
          </a:extLst>
        </xdr:cNvPr>
        <xdr:cNvSpPr/>
      </xdr:nvSpPr>
      <xdr:spPr>
        <a:xfrm>
          <a:off x="13462000" y="105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170883</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3131800" y="10629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78842</xdr:rowOff>
    </xdr:from>
    <xdr:to>
      <xdr:col>24</xdr:col>
      <xdr:colOff>609600</xdr:colOff>
      <xdr:row>61</xdr:row>
      <xdr:rowOff>8992</xdr:rowOff>
    </xdr:to>
    <xdr:sp macro="" textlink="">
      <xdr:nvSpPr>
        <xdr:cNvPr id="331" name="円/楕円 330">
          <a:extLst>
            <a:ext uri="{FF2B5EF4-FFF2-40B4-BE49-F238E27FC236}">
              <a16:creationId xmlns:a16="http://schemas.microsoft.com/office/drawing/2014/main" id="{00000000-0008-0000-0300-00004B010000}"/>
            </a:ext>
          </a:extLst>
        </xdr:cNvPr>
        <xdr:cNvSpPr/>
      </xdr:nvSpPr>
      <xdr:spPr>
        <a:xfrm>
          <a:off x="16967200" y="1036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95369</xdr:rowOff>
    </xdr:from>
    <xdr:ext cx="762000" cy="259045"/>
    <xdr:sp macro="" textlink="">
      <xdr:nvSpPr>
        <xdr:cNvPr id="332" name="定員管理の状況該当値テキスト">
          <a:extLst>
            <a:ext uri="{FF2B5EF4-FFF2-40B4-BE49-F238E27FC236}">
              <a16:creationId xmlns:a16="http://schemas.microsoft.com/office/drawing/2014/main" id="{00000000-0008-0000-0300-00004C010000}"/>
            </a:ext>
          </a:extLst>
        </xdr:cNvPr>
        <xdr:cNvSpPr txBox="1"/>
      </xdr:nvSpPr>
      <xdr:spPr>
        <a:xfrm>
          <a:off x="17106900" y="10210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14.32</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83426</xdr:rowOff>
    </xdr:from>
    <xdr:to>
      <xdr:col>23</xdr:col>
      <xdr:colOff>457200</xdr:colOff>
      <xdr:row>61</xdr:row>
      <xdr:rowOff>13576</xdr:rowOff>
    </xdr:to>
    <xdr:sp macro="" textlink="">
      <xdr:nvSpPr>
        <xdr:cNvPr id="333" name="円/楕円 332">
          <a:extLst>
            <a:ext uri="{FF2B5EF4-FFF2-40B4-BE49-F238E27FC236}">
              <a16:creationId xmlns:a16="http://schemas.microsoft.com/office/drawing/2014/main" id="{00000000-0008-0000-0300-00004D010000}"/>
            </a:ext>
          </a:extLst>
        </xdr:cNvPr>
        <xdr:cNvSpPr/>
      </xdr:nvSpPr>
      <xdr:spPr>
        <a:xfrm>
          <a:off x="16129000" y="1037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23753</xdr:rowOff>
    </xdr:from>
    <xdr:ext cx="7366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798800" y="101393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14.51</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78842</xdr:rowOff>
    </xdr:from>
    <xdr:to>
      <xdr:col>22</xdr:col>
      <xdr:colOff>254000</xdr:colOff>
      <xdr:row>61</xdr:row>
      <xdr:rowOff>8992</xdr:rowOff>
    </xdr:to>
    <xdr:sp macro="" textlink="">
      <xdr:nvSpPr>
        <xdr:cNvPr id="335" name="円/楕円 334">
          <a:extLst>
            <a:ext uri="{FF2B5EF4-FFF2-40B4-BE49-F238E27FC236}">
              <a16:creationId xmlns:a16="http://schemas.microsoft.com/office/drawing/2014/main" id="{00000000-0008-0000-0300-00004F010000}"/>
            </a:ext>
          </a:extLst>
        </xdr:cNvPr>
        <xdr:cNvSpPr/>
      </xdr:nvSpPr>
      <xdr:spPr>
        <a:xfrm>
          <a:off x="15240000" y="1036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19169</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909800" y="10134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14.32</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64605</xdr:rowOff>
    </xdr:from>
    <xdr:to>
      <xdr:col>21</xdr:col>
      <xdr:colOff>50800</xdr:colOff>
      <xdr:row>60</xdr:row>
      <xdr:rowOff>166205</xdr:rowOff>
    </xdr:to>
    <xdr:sp macro="" textlink="">
      <xdr:nvSpPr>
        <xdr:cNvPr id="337" name="円/楕円 336">
          <a:extLst>
            <a:ext uri="{FF2B5EF4-FFF2-40B4-BE49-F238E27FC236}">
              <a16:creationId xmlns:a16="http://schemas.microsoft.com/office/drawing/2014/main" id="{00000000-0008-0000-0300-000051010000}"/>
            </a:ext>
          </a:extLst>
        </xdr:cNvPr>
        <xdr:cNvSpPr/>
      </xdr:nvSpPr>
      <xdr:spPr>
        <a:xfrm>
          <a:off x="14351000" y="1035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4932</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020800" y="10120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13.73</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69431</xdr:rowOff>
    </xdr:from>
    <xdr:to>
      <xdr:col>19</xdr:col>
      <xdr:colOff>533400</xdr:colOff>
      <xdr:row>60</xdr:row>
      <xdr:rowOff>171031</xdr:rowOff>
    </xdr:to>
    <xdr:sp macro="" textlink="">
      <xdr:nvSpPr>
        <xdr:cNvPr id="339" name="円/楕円 338">
          <a:extLst>
            <a:ext uri="{FF2B5EF4-FFF2-40B4-BE49-F238E27FC236}">
              <a16:creationId xmlns:a16="http://schemas.microsoft.com/office/drawing/2014/main" id="{00000000-0008-0000-0300-000053010000}"/>
            </a:ext>
          </a:extLst>
        </xdr:cNvPr>
        <xdr:cNvSpPr/>
      </xdr:nvSpPr>
      <xdr:spPr>
        <a:xfrm>
          <a:off x="13462000" y="1035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9758</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131800" y="10125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前年度比率から</a:t>
          </a:r>
          <a:r>
            <a:rPr lang="ja-JP" altLang="en-US" sz="1100" b="0" i="0" baseline="0">
              <a:solidFill>
                <a:schemeClr val="dk1"/>
              </a:solidFill>
              <a:effectLst/>
              <a:latin typeface="+mn-lt"/>
              <a:ea typeface="+mn-ea"/>
              <a:cs typeface="+mn-cs"/>
            </a:rPr>
            <a:t>１．２％</a:t>
          </a:r>
          <a:r>
            <a:rPr lang="ja-JP" altLang="ja-JP" sz="1100" b="0" i="0" baseline="0">
              <a:solidFill>
                <a:schemeClr val="dk1"/>
              </a:solidFill>
              <a:effectLst/>
              <a:latin typeface="+mn-lt"/>
              <a:ea typeface="+mn-ea"/>
              <a:cs typeface="+mn-cs"/>
            </a:rPr>
            <a:t>下回っ</a:t>
          </a:r>
          <a:r>
            <a:rPr lang="ja-JP" altLang="en-US" sz="1100" b="0" i="0" baseline="0">
              <a:solidFill>
                <a:schemeClr val="dk1"/>
              </a:solidFill>
              <a:effectLst/>
              <a:latin typeface="+mn-lt"/>
              <a:ea typeface="+mn-ea"/>
              <a:cs typeface="+mn-cs"/>
            </a:rPr>
            <a:t>たが、今後控えている大型事業の影響で比率は上昇</a:t>
          </a:r>
          <a:r>
            <a:rPr lang="ja-JP" altLang="ja-JP" sz="1100" b="0" i="0" baseline="0">
              <a:solidFill>
                <a:schemeClr val="dk1"/>
              </a:solidFill>
              <a:effectLst/>
              <a:latin typeface="+mn-lt"/>
              <a:ea typeface="+mn-ea"/>
              <a:cs typeface="+mn-cs"/>
            </a:rPr>
            <a:t>する見込みである</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計画的な起債借入、</a:t>
          </a:r>
          <a:r>
            <a:rPr lang="ja-JP" altLang="en-US" sz="1100" b="0" i="0" baseline="0">
              <a:solidFill>
                <a:schemeClr val="dk1"/>
              </a:solidFill>
              <a:effectLst/>
              <a:latin typeface="+mn-lt"/>
              <a:ea typeface="+mn-ea"/>
              <a:cs typeface="+mn-cs"/>
            </a:rPr>
            <a:t>繰上償還、</a:t>
          </a:r>
          <a:r>
            <a:rPr lang="ja-JP" altLang="ja-JP" sz="1100" b="0" i="0" baseline="0">
              <a:solidFill>
                <a:schemeClr val="dk1"/>
              </a:solidFill>
              <a:effectLst/>
              <a:latin typeface="+mn-lt"/>
              <a:ea typeface="+mn-ea"/>
              <a:cs typeface="+mn-cs"/>
            </a:rPr>
            <a:t>充当可能基金の積立により健全化を図る。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5" name="直線コネクタ 354">
          <a:extLst>
            <a:ext uri="{FF2B5EF4-FFF2-40B4-BE49-F238E27FC236}">
              <a16:creationId xmlns:a16="http://schemas.microsoft.com/office/drawing/2014/main" id="{00000000-0008-0000-0300-000063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5" name="公債費負担の状況グラフ枠">
          <a:extLst>
            <a:ext uri="{FF2B5EF4-FFF2-40B4-BE49-F238E27FC236}">
              <a16:creationId xmlns:a16="http://schemas.microsoft.com/office/drawing/2014/main" id="{00000000-0008-0000-0300-00006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105664</xdr:rowOff>
    </xdr:from>
    <xdr:to>
      <xdr:col>24</xdr:col>
      <xdr:colOff>558800</xdr:colOff>
      <xdr:row>44</xdr:row>
      <xdr:rowOff>29972</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flipV="1">
          <a:off x="17018000" y="6449314"/>
          <a:ext cx="0" cy="11244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2049</xdr:rowOff>
    </xdr:from>
    <xdr:ext cx="762000" cy="259045"/>
    <xdr:sp macro="" textlink="">
      <xdr:nvSpPr>
        <xdr:cNvPr id="367" name="公債費負担の状況最小値テキスト">
          <a:extLst>
            <a:ext uri="{FF2B5EF4-FFF2-40B4-BE49-F238E27FC236}">
              <a16:creationId xmlns:a16="http://schemas.microsoft.com/office/drawing/2014/main" id="{00000000-0008-0000-0300-00006F010000}"/>
            </a:ext>
          </a:extLst>
        </xdr:cNvPr>
        <xdr:cNvSpPr txBox="1"/>
      </xdr:nvSpPr>
      <xdr:spPr>
        <a:xfrm>
          <a:off x="17106900" y="754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29972</xdr:rowOff>
    </xdr:from>
    <xdr:to>
      <xdr:col>24</xdr:col>
      <xdr:colOff>647700</xdr:colOff>
      <xdr:row>44</xdr:row>
      <xdr:rowOff>29972</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6929100" y="7573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20591</xdr:rowOff>
    </xdr:from>
    <xdr:ext cx="762000" cy="259045"/>
    <xdr:sp macro="" textlink="">
      <xdr:nvSpPr>
        <xdr:cNvPr id="369" name="公債費負担の状況最大値テキスト">
          <a:extLst>
            <a:ext uri="{FF2B5EF4-FFF2-40B4-BE49-F238E27FC236}">
              <a16:creationId xmlns:a16="http://schemas.microsoft.com/office/drawing/2014/main" id="{00000000-0008-0000-0300-000071010000}"/>
            </a:ext>
          </a:extLst>
        </xdr:cNvPr>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24</xdr:col>
      <xdr:colOff>469900</xdr:colOff>
      <xdr:row>37</xdr:row>
      <xdr:rowOff>105664</xdr:rowOff>
    </xdr:from>
    <xdr:to>
      <xdr:col>24</xdr:col>
      <xdr:colOff>647700</xdr:colOff>
      <xdr:row>37</xdr:row>
      <xdr:rowOff>105664</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32766</xdr:rowOff>
    </xdr:from>
    <xdr:to>
      <xdr:col>24</xdr:col>
      <xdr:colOff>558800</xdr:colOff>
      <xdr:row>41</xdr:row>
      <xdr:rowOff>90678</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6179800" y="7062216"/>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164101</xdr:rowOff>
    </xdr:from>
    <xdr:ext cx="762000" cy="259045"/>
    <xdr:sp macro="" textlink="">
      <xdr:nvSpPr>
        <xdr:cNvPr id="372" name="公債費負担の状況平均値テキスト">
          <a:extLst>
            <a:ext uri="{FF2B5EF4-FFF2-40B4-BE49-F238E27FC236}">
              <a16:creationId xmlns:a16="http://schemas.microsoft.com/office/drawing/2014/main" id="{00000000-0008-0000-0300-000074010000}"/>
            </a:ext>
          </a:extLst>
        </xdr:cNvPr>
        <xdr:cNvSpPr txBox="1"/>
      </xdr:nvSpPr>
      <xdr:spPr>
        <a:xfrm>
          <a:off x="17106900" y="7022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73" name="フローチャート : 判断 372">
          <a:extLst>
            <a:ext uri="{FF2B5EF4-FFF2-40B4-BE49-F238E27FC236}">
              <a16:creationId xmlns:a16="http://schemas.microsoft.com/office/drawing/2014/main" id="{00000000-0008-0000-0300-000075010000}"/>
            </a:ext>
          </a:extLst>
        </xdr:cNvPr>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90678</xdr:rowOff>
    </xdr:from>
    <xdr:to>
      <xdr:col>23</xdr:col>
      <xdr:colOff>406400</xdr:colOff>
      <xdr:row>41</xdr:row>
      <xdr:rowOff>109982</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5290800" y="712012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10922</xdr:rowOff>
    </xdr:from>
    <xdr:to>
      <xdr:col>23</xdr:col>
      <xdr:colOff>457200</xdr:colOff>
      <xdr:row>41</xdr:row>
      <xdr:rowOff>112522</xdr:rowOff>
    </xdr:to>
    <xdr:sp macro="" textlink="">
      <xdr:nvSpPr>
        <xdr:cNvPr id="375" name="フローチャート : 判断 374">
          <a:extLst>
            <a:ext uri="{FF2B5EF4-FFF2-40B4-BE49-F238E27FC236}">
              <a16:creationId xmlns:a16="http://schemas.microsoft.com/office/drawing/2014/main" id="{00000000-0008-0000-0300-000077010000}"/>
            </a:ext>
          </a:extLst>
        </xdr:cNvPr>
        <xdr:cNvSpPr/>
      </xdr:nvSpPr>
      <xdr:spPr>
        <a:xfrm>
          <a:off x="16129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122699</xdr:rowOff>
    </xdr:from>
    <xdr:ext cx="7366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5798800" y="680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109982</xdr:rowOff>
    </xdr:from>
    <xdr:to>
      <xdr:col>22</xdr:col>
      <xdr:colOff>203200</xdr:colOff>
      <xdr:row>41</xdr:row>
      <xdr:rowOff>148590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4401800" y="713943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35052</xdr:rowOff>
    </xdr:from>
    <xdr:to>
      <xdr:col>22</xdr:col>
      <xdr:colOff>254000</xdr:colOff>
      <xdr:row>41</xdr:row>
      <xdr:rowOff>136652</xdr:rowOff>
    </xdr:to>
    <xdr:sp macro="" textlink="">
      <xdr:nvSpPr>
        <xdr:cNvPr id="378" name="フローチャート : 判断 377">
          <a:extLst>
            <a:ext uri="{FF2B5EF4-FFF2-40B4-BE49-F238E27FC236}">
              <a16:creationId xmlns:a16="http://schemas.microsoft.com/office/drawing/2014/main" id="{00000000-0008-0000-0300-00007A010000}"/>
            </a:ext>
          </a:extLst>
        </xdr:cNvPr>
        <xdr:cNvSpPr/>
      </xdr:nvSpPr>
      <xdr:spPr>
        <a:xfrm>
          <a:off x="15240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146829</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4909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148590</xdr:rowOff>
    </xdr:from>
    <xdr:to>
      <xdr:col>21</xdr:col>
      <xdr:colOff>0</xdr:colOff>
      <xdr:row>41</xdr:row>
      <xdr:rowOff>167894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3512800" y="717804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78486</xdr:rowOff>
    </xdr:from>
    <xdr:to>
      <xdr:col>21</xdr:col>
      <xdr:colOff>50800</xdr:colOff>
      <xdr:row>42</xdr:row>
      <xdr:rowOff>8636</xdr:rowOff>
    </xdr:to>
    <xdr:sp macro="" textlink="">
      <xdr:nvSpPr>
        <xdr:cNvPr id="381" name="フローチャート : 判断 380">
          <a:extLst>
            <a:ext uri="{FF2B5EF4-FFF2-40B4-BE49-F238E27FC236}">
              <a16:creationId xmlns:a16="http://schemas.microsoft.com/office/drawing/2014/main" id="{00000000-0008-0000-0300-00007D010000}"/>
            </a:ext>
          </a:extLst>
        </xdr:cNvPr>
        <xdr:cNvSpPr/>
      </xdr:nvSpPr>
      <xdr:spPr>
        <a:xfrm>
          <a:off x="14351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18813</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020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131572</xdr:rowOff>
    </xdr:from>
    <xdr:to>
      <xdr:col>19</xdr:col>
      <xdr:colOff>533400</xdr:colOff>
      <xdr:row>42</xdr:row>
      <xdr:rowOff>61722</xdr:rowOff>
    </xdr:to>
    <xdr:sp macro="" textlink="">
      <xdr:nvSpPr>
        <xdr:cNvPr id="383" name="フローチャート : 判断 382">
          <a:extLst>
            <a:ext uri="{FF2B5EF4-FFF2-40B4-BE49-F238E27FC236}">
              <a16:creationId xmlns:a16="http://schemas.microsoft.com/office/drawing/2014/main" id="{00000000-0008-0000-0300-00007F010000}"/>
            </a:ext>
          </a:extLst>
        </xdr:cNvPr>
        <xdr:cNvSpPr/>
      </xdr:nvSpPr>
      <xdr:spPr>
        <a:xfrm>
          <a:off x="13462000" y="7161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46499</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3131800" y="7247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153416</xdr:rowOff>
    </xdr:from>
    <xdr:to>
      <xdr:col>24</xdr:col>
      <xdr:colOff>609600</xdr:colOff>
      <xdr:row>41</xdr:row>
      <xdr:rowOff>83566</xdr:rowOff>
    </xdr:to>
    <xdr:sp macro="" textlink="">
      <xdr:nvSpPr>
        <xdr:cNvPr id="390" name="円/楕円 389">
          <a:extLst>
            <a:ext uri="{FF2B5EF4-FFF2-40B4-BE49-F238E27FC236}">
              <a16:creationId xmlns:a16="http://schemas.microsoft.com/office/drawing/2014/main" id="{00000000-0008-0000-0300-000086010000}"/>
            </a:ext>
          </a:extLst>
        </xdr:cNvPr>
        <xdr:cNvSpPr/>
      </xdr:nvSpPr>
      <xdr:spPr>
        <a:xfrm>
          <a:off x="169672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169943</xdr:rowOff>
    </xdr:from>
    <xdr:ext cx="762000" cy="259045"/>
    <xdr:sp macro="" textlink="">
      <xdr:nvSpPr>
        <xdr:cNvPr id="391" name="公債費負担の状況該当値テキスト">
          <a:extLst>
            <a:ext uri="{FF2B5EF4-FFF2-40B4-BE49-F238E27FC236}">
              <a16:creationId xmlns:a16="http://schemas.microsoft.com/office/drawing/2014/main" id="{00000000-0008-0000-0300-000087010000}"/>
            </a:ext>
          </a:extLst>
        </xdr:cNvPr>
        <xdr:cNvSpPr txBox="1"/>
      </xdr:nvSpPr>
      <xdr:spPr>
        <a:xfrm>
          <a:off x="17106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39878</xdr:rowOff>
    </xdr:from>
    <xdr:to>
      <xdr:col>23</xdr:col>
      <xdr:colOff>457200</xdr:colOff>
      <xdr:row>41</xdr:row>
      <xdr:rowOff>141478</xdr:rowOff>
    </xdr:to>
    <xdr:sp macro="" textlink="">
      <xdr:nvSpPr>
        <xdr:cNvPr id="392" name="円/楕円 391">
          <a:extLst>
            <a:ext uri="{FF2B5EF4-FFF2-40B4-BE49-F238E27FC236}">
              <a16:creationId xmlns:a16="http://schemas.microsoft.com/office/drawing/2014/main" id="{00000000-0008-0000-0300-000088010000}"/>
            </a:ext>
          </a:extLst>
        </xdr:cNvPr>
        <xdr:cNvSpPr/>
      </xdr:nvSpPr>
      <xdr:spPr>
        <a:xfrm>
          <a:off x="16129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126255</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715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59182</xdr:rowOff>
    </xdr:from>
    <xdr:to>
      <xdr:col>22</xdr:col>
      <xdr:colOff>254000</xdr:colOff>
      <xdr:row>41</xdr:row>
      <xdr:rowOff>160782</xdr:rowOff>
    </xdr:to>
    <xdr:sp macro="" textlink="">
      <xdr:nvSpPr>
        <xdr:cNvPr id="394" name="円/楕円 393">
          <a:extLst>
            <a:ext uri="{FF2B5EF4-FFF2-40B4-BE49-F238E27FC236}">
              <a16:creationId xmlns:a16="http://schemas.microsoft.com/office/drawing/2014/main" id="{00000000-0008-0000-0300-00008A010000}"/>
            </a:ext>
          </a:extLst>
        </xdr:cNvPr>
        <xdr:cNvSpPr/>
      </xdr:nvSpPr>
      <xdr:spPr>
        <a:xfrm>
          <a:off x="152400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145559</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97790</xdr:rowOff>
    </xdr:from>
    <xdr:to>
      <xdr:col>21</xdr:col>
      <xdr:colOff>50800</xdr:colOff>
      <xdr:row>42</xdr:row>
      <xdr:rowOff>27940</xdr:rowOff>
    </xdr:to>
    <xdr:sp macro="" textlink="">
      <xdr:nvSpPr>
        <xdr:cNvPr id="396" name="円/楕円 395">
          <a:extLst>
            <a:ext uri="{FF2B5EF4-FFF2-40B4-BE49-F238E27FC236}">
              <a16:creationId xmlns:a16="http://schemas.microsoft.com/office/drawing/2014/main" id="{00000000-0008-0000-0300-00008C010000}"/>
            </a:ext>
          </a:extLst>
        </xdr:cNvPr>
        <xdr:cNvSpPr/>
      </xdr:nvSpPr>
      <xdr:spPr>
        <a:xfrm>
          <a:off x="14351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12717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117094</xdr:rowOff>
    </xdr:from>
    <xdr:to>
      <xdr:col>19</xdr:col>
      <xdr:colOff>533400</xdr:colOff>
      <xdr:row>42</xdr:row>
      <xdr:rowOff>47244</xdr:rowOff>
    </xdr:to>
    <xdr:sp macro="" textlink="">
      <xdr:nvSpPr>
        <xdr:cNvPr id="398" name="円/楕円 397">
          <a:extLst>
            <a:ext uri="{FF2B5EF4-FFF2-40B4-BE49-F238E27FC236}">
              <a16:creationId xmlns:a16="http://schemas.microsoft.com/office/drawing/2014/main" id="{00000000-0008-0000-0300-00008E010000}"/>
            </a:ext>
          </a:extLst>
        </xdr:cNvPr>
        <xdr:cNvSpPr/>
      </xdr:nvSpPr>
      <xdr:spPr>
        <a:xfrm>
          <a:off x="13462000" y="71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57421</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691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0" name="正方形/長方形 399">
          <a:extLst>
            <a:ext uri="{FF2B5EF4-FFF2-40B4-BE49-F238E27FC236}">
              <a16:creationId xmlns:a16="http://schemas.microsoft.com/office/drawing/2014/main" id="{00000000-0008-0000-0300-00009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公営企業債等繰入見込額及び、退職手当負担見込額の減少等と充当可能基金の増額により、類似団体内平均同様に数値が出なくなった。計画的な起債借入、充当可能基金の積立によりさらに健全化を図る。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4" name="直線コネクタ 413">
          <a:extLst>
            <a:ext uri="{FF2B5EF4-FFF2-40B4-BE49-F238E27FC236}">
              <a16:creationId xmlns:a16="http://schemas.microsoft.com/office/drawing/2014/main" id="{00000000-0008-0000-0300-00009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a:extLst>
            <a:ext uri="{FF2B5EF4-FFF2-40B4-BE49-F238E27FC236}">
              <a16:creationId xmlns:a16="http://schemas.microsoft.com/office/drawing/2014/main" id="{00000000-0008-0000-0300-0000A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50347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flipV="1">
          <a:off x="17018000" y="2313214"/>
          <a:ext cx="0" cy="16804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22424</xdr:rowOff>
    </xdr:from>
    <xdr:ext cx="762000" cy="259045"/>
    <xdr:sp macro="" textlink="">
      <xdr:nvSpPr>
        <xdr:cNvPr id="431" name="将来負担の状況最小値テキスト">
          <a:extLst>
            <a:ext uri="{FF2B5EF4-FFF2-40B4-BE49-F238E27FC236}">
              <a16:creationId xmlns:a16="http://schemas.microsoft.com/office/drawing/2014/main" id="{00000000-0008-0000-0300-0000AF010000}"/>
            </a:ext>
          </a:extLst>
        </xdr:cNvPr>
        <xdr:cNvSpPr txBox="1"/>
      </xdr:nvSpPr>
      <xdr:spPr>
        <a:xfrm>
          <a:off x="17106900" y="3965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24</xdr:col>
      <xdr:colOff>469900</xdr:colOff>
      <xdr:row>23</xdr:row>
      <xdr:rowOff>50347</xdr:rowOff>
    </xdr:from>
    <xdr:to>
      <xdr:col>24</xdr:col>
      <xdr:colOff>647700</xdr:colOff>
      <xdr:row>23</xdr:row>
      <xdr:rowOff>50347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929100" y="39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3" name="将来負担の状況最大値テキスト">
          <a:extLst>
            <a:ext uri="{FF2B5EF4-FFF2-40B4-BE49-F238E27FC236}">
              <a16:creationId xmlns:a16="http://schemas.microsoft.com/office/drawing/2014/main" id="{00000000-0008-0000-0300-0000B1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35" name="将来負担の状況平均値テキスト">
          <a:extLst>
            <a:ext uri="{FF2B5EF4-FFF2-40B4-BE49-F238E27FC236}">
              <a16:creationId xmlns:a16="http://schemas.microsoft.com/office/drawing/2014/main" id="{00000000-0008-0000-0300-0000B3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36" name="フローチャート : 判断 435">
          <a:extLst>
            <a:ext uri="{FF2B5EF4-FFF2-40B4-BE49-F238E27FC236}">
              <a16:creationId xmlns:a16="http://schemas.microsoft.com/office/drawing/2014/main" id="{00000000-0008-0000-0300-0000B4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37" name="フローチャート : 判断 436">
          <a:extLst>
            <a:ext uri="{FF2B5EF4-FFF2-40B4-BE49-F238E27FC236}">
              <a16:creationId xmlns:a16="http://schemas.microsoft.com/office/drawing/2014/main" id="{00000000-0008-0000-0300-0000B5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33564</xdr:rowOff>
    </xdr:from>
    <xdr:to>
      <xdr:col>22</xdr:col>
      <xdr:colOff>254000</xdr:colOff>
      <xdr:row>13</xdr:row>
      <xdr:rowOff>135164</xdr:rowOff>
    </xdr:to>
    <xdr:sp macro="" textlink="">
      <xdr:nvSpPr>
        <xdr:cNvPr id="439" name="フローチャート : 判断 438">
          <a:extLst>
            <a:ext uri="{FF2B5EF4-FFF2-40B4-BE49-F238E27FC236}">
              <a16:creationId xmlns:a16="http://schemas.microsoft.com/office/drawing/2014/main" id="{00000000-0008-0000-0300-0000B7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33564</xdr:rowOff>
    </xdr:from>
    <xdr:to>
      <xdr:col>21</xdr:col>
      <xdr:colOff>50800</xdr:colOff>
      <xdr:row>13</xdr:row>
      <xdr:rowOff>135164</xdr:rowOff>
    </xdr:to>
    <xdr:sp macro="" textlink="">
      <xdr:nvSpPr>
        <xdr:cNvPr id="441" name="フローチャート : 判断 440">
          <a:extLst>
            <a:ext uri="{FF2B5EF4-FFF2-40B4-BE49-F238E27FC236}">
              <a16:creationId xmlns:a16="http://schemas.microsoft.com/office/drawing/2014/main" id="{00000000-0008-0000-0300-0000B9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33564</xdr:rowOff>
    </xdr:from>
    <xdr:to>
      <xdr:col>19</xdr:col>
      <xdr:colOff>533400</xdr:colOff>
      <xdr:row>13</xdr:row>
      <xdr:rowOff>135164</xdr:rowOff>
    </xdr:to>
    <xdr:sp macro="" textlink="">
      <xdr:nvSpPr>
        <xdr:cNvPr id="443" name="フローチャート : 判断 442">
          <a:extLst>
            <a:ext uri="{FF2B5EF4-FFF2-40B4-BE49-F238E27FC236}">
              <a16:creationId xmlns:a16="http://schemas.microsoft.com/office/drawing/2014/main" id="{00000000-0008-0000-0300-0000BB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145341</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長野県麻績村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2,864
2,851
34.38
2,891,046
2,771,731
77,738
1,671,228
2,424,900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定員適正化計画に基づき、計画で定めた職員数は達成されたが、今後も職員の適正配置や事務分担の平準化などにより、人件費の抑制に努める。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145288</xdr:rowOff>
    </xdr:from>
    <xdr:to>
      <xdr:col>7</xdr:col>
      <xdr:colOff>15875</xdr:colOff>
      <xdr:row>41</xdr:row>
      <xdr:rowOff>65278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3168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37355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6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6</xdr:col>
      <xdr:colOff>612775</xdr:colOff>
      <xdr:row>41</xdr:row>
      <xdr:rowOff>65278</xdr:rowOff>
    </xdr:from>
    <xdr:to>
      <xdr:col>7</xdr:col>
      <xdr:colOff>104775</xdr:colOff>
      <xdr:row>41</xdr:row>
      <xdr:rowOff>65278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9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60215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7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32</xdr:row>
      <xdr:rowOff>145288</xdr:rowOff>
    </xdr:from>
    <xdr:to>
      <xdr:col>7</xdr:col>
      <xdr:colOff>104775</xdr:colOff>
      <xdr:row>32</xdr:row>
      <xdr:rowOff>145288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31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122428</xdr:rowOff>
    </xdr:from>
    <xdr:to>
      <xdr:col>7</xdr:col>
      <xdr:colOff>15875</xdr:colOff>
      <xdr:row>36</xdr:row>
      <xdr:rowOff>145288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9462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80281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108204</xdr:rowOff>
    </xdr:from>
    <xdr:to>
      <xdr:col>7</xdr:col>
      <xdr:colOff>66675</xdr:colOff>
      <xdr:row>37</xdr:row>
      <xdr:rowOff>38354</xdr:rowOff>
    </xdr:to>
    <xdr:sp macro="" textlink="">
      <xdr:nvSpPr>
        <xdr:cNvPr id="66" name="フローチャート : 判断 65">
          <a:extLst>
            <a:ext uri="{FF2B5EF4-FFF2-40B4-BE49-F238E27FC236}">
              <a16:creationId xmlns:a16="http://schemas.microsoft.com/office/drawing/2014/main" id="{00000000-0008-0000-0400-000042000000}"/>
            </a:ext>
          </a:extLst>
        </xdr:cNvPr>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122428</xdr:rowOff>
    </xdr:from>
    <xdr:to>
      <xdr:col>5</xdr:col>
      <xdr:colOff>549275</xdr:colOff>
      <xdr:row>36</xdr:row>
      <xdr:rowOff>127000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2946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62484</xdr:rowOff>
    </xdr:from>
    <xdr:to>
      <xdr:col>5</xdr:col>
      <xdr:colOff>600075</xdr:colOff>
      <xdr:row>36</xdr:row>
      <xdr:rowOff>164084</xdr:rowOff>
    </xdr:to>
    <xdr:sp macro="" textlink="">
      <xdr:nvSpPr>
        <xdr:cNvPr id="68" name="フローチャート : 判断 67">
          <a:extLst>
            <a:ext uri="{FF2B5EF4-FFF2-40B4-BE49-F238E27FC236}">
              <a16:creationId xmlns:a16="http://schemas.microsoft.com/office/drawing/2014/main" id="{00000000-0008-0000-0400-000044000000}"/>
            </a:ext>
          </a:extLst>
        </xdr:cNvPr>
        <xdr:cNvSpPr/>
      </xdr:nvSpPr>
      <xdr:spPr>
        <a:xfrm>
          <a:off x="3937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2811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108712</xdr:rowOff>
    </xdr:from>
    <xdr:to>
      <xdr:col>4</xdr:col>
      <xdr:colOff>346075</xdr:colOff>
      <xdr:row>36</xdr:row>
      <xdr:rowOff>127000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809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46482</xdr:rowOff>
    </xdr:from>
    <xdr:to>
      <xdr:col>4</xdr:col>
      <xdr:colOff>396875</xdr:colOff>
      <xdr:row>37</xdr:row>
      <xdr:rowOff>148082</xdr:rowOff>
    </xdr:to>
    <xdr:sp macro="" textlink="">
      <xdr:nvSpPr>
        <xdr:cNvPr id="71" name="フローチャート : 判断 70">
          <a:extLst>
            <a:ext uri="{FF2B5EF4-FFF2-40B4-BE49-F238E27FC236}">
              <a16:creationId xmlns:a16="http://schemas.microsoft.com/office/drawing/2014/main" id="{00000000-0008-0000-0400-000047000000}"/>
            </a:ext>
          </a:extLst>
        </xdr:cNvPr>
        <xdr:cNvSpPr/>
      </xdr:nvSpPr>
      <xdr:spPr>
        <a:xfrm>
          <a:off x="3048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132859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99568</xdr:rowOff>
    </xdr:from>
    <xdr:to>
      <xdr:col>3</xdr:col>
      <xdr:colOff>142875</xdr:colOff>
      <xdr:row>36</xdr:row>
      <xdr:rowOff>108712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717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158496</xdr:rowOff>
    </xdr:from>
    <xdr:to>
      <xdr:col>3</xdr:col>
      <xdr:colOff>193675</xdr:colOff>
      <xdr:row>37</xdr:row>
      <xdr:rowOff>88646</xdr:rowOff>
    </xdr:to>
    <xdr:sp macro="" textlink="">
      <xdr:nvSpPr>
        <xdr:cNvPr id="74" name="フローチャート : 判断 73">
          <a:extLst>
            <a:ext uri="{FF2B5EF4-FFF2-40B4-BE49-F238E27FC236}">
              <a16:creationId xmlns:a16="http://schemas.microsoft.com/office/drawing/2014/main" id="{00000000-0008-0000-0400-00004A000000}"/>
            </a:ext>
          </a:extLst>
        </xdr:cNvPr>
        <xdr:cNvSpPr/>
      </xdr:nvSpPr>
      <xdr:spPr>
        <a:xfrm>
          <a:off x="2159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73423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5334</xdr:rowOff>
    </xdr:from>
    <xdr:to>
      <xdr:col>1</xdr:col>
      <xdr:colOff>676275</xdr:colOff>
      <xdr:row>37</xdr:row>
      <xdr:rowOff>106934</xdr:rowOff>
    </xdr:to>
    <xdr:sp macro="" textlink="">
      <xdr:nvSpPr>
        <xdr:cNvPr id="76" name="フローチャート : 判断 75">
          <a:extLst>
            <a:ext uri="{FF2B5EF4-FFF2-40B4-BE49-F238E27FC236}">
              <a16:creationId xmlns:a16="http://schemas.microsoft.com/office/drawing/2014/main" id="{00000000-0008-0000-0400-00004C000000}"/>
            </a:ext>
          </a:extLst>
        </xdr:cNvPr>
        <xdr:cNvSpPr/>
      </xdr:nvSpPr>
      <xdr:spPr>
        <a:xfrm>
          <a:off x="1270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91711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94488</xdr:rowOff>
    </xdr:from>
    <xdr:to>
      <xdr:col>7</xdr:col>
      <xdr:colOff>66675</xdr:colOff>
      <xdr:row>37</xdr:row>
      <xdr:rowOff>24638</xdr:rowOff>
    </xdr:to>
    <xdr:sp macro="" textlink="">
      <xdr:nvSpPr>
        <xdr:cNvPr id="83" name="円/楕円 82">
          <a:extLst>
            <a:ext uri="{FF2B5EF4-FFF2-40B4-BE49-F238E27FC236}">
              <a16:creationId xmlns:a16="http://schemas.microsoft.com/office/drawing/2014/main" id="{00000000-0008-0000-0400-000053000000}"/>
            </a:ext>
          </a:extLst>
        </xdr:cNvPr>
        <xdr:cNvSpPr/>
      </xdr:nvSpPr>
      <xdr:spPr>
        <a:xfrm>
          <a:off x="47752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111015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1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71628</xdr:rowOff>
    </xdr:from>
    <xdr:to>
      <xdr:col>5</xdr:col>
      <xdr:colOff>600075</xdr:colOff>
      <xdr:row>37</xdr:row>
      <xdr:rowOff>1778</xdr:rowOff>
    </xdr:to>
    <xdr:sp macro="" textlink="">
      <xdr:nvSpPr>
        <xdr:cNvPr id="85" name="円/楕円 84">
          <a:extLst>
            <a:ext uri="{FF2B5EF4-FFF2-40B4-BE49-F238E27FC236}">
              <a16:creationId xmlns:a16="http://schemas.microsoft.com/office/drawing/2014/main" id="{00000000-0008-0000-0400-000055000000}"/>
            </a:ext>
          </a:extLst>
        </xdr:cNvPr>
        <xdr:cNvSpPr/>
      </xdr:nvSpPr>
      <xdr:spPr>
        <a:xfrm>
          <a:off x="3937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158005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76200</xdr:rowOff>
    </xdr:from>
    <xdr:to>
      <xdr:col>4</xdr:col>
      <xdr:colOff>396875</xdr:colOff>
      <xdr:row>37</xdr:row>
      <xdr:rowOff>6350</xdr:rowOff>
    </xdr:to>
    <xdr:sp macro="" textlink="">
      <xdr:nvSpPr>
        <xdr:cNvPr id="87" name="円/楕円 86">
          <a:extLst>
            <a:ext uri="{FF2B5EF4-FFF2-40B4-BE49-F238E27FC236}">
              <a16:creationId xmlns:a16="http://schemas.microsoft.com/office/drawing/2014/main" id="{00000000-0008-0000-0400-000057000000}"/>
            </a:ext>
          </a:extLst>
        </xdr:cNvPr>
        <xdr:cNvSpPr/>
      </xdr:nvSpPr>
      <xdr:spPr>
        <a:xfrm>
          <a:off x="3048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16527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57912</xdr:rowOff>
    </xdr:from>
    <xdr:to>
      <xdr:col>3</xdr:col>
      <xdr:colOff>193675</xdr:colOff>
      <xdr:row>36</xdr:row>
      <xdr:rowOff>159512</xdr:rowOff>
    </xdr:to>
    <xdr:sp macro="" textlink="">
      <xdr:nvSpPr>
        <xdr:cNvPr id="89" name="円/楕円 88">
          <a:extLst>
            <a:ext uri="{FF2B5EF4-FFF2-40B4-BE49-F238E27FC236}">
              <a16:creationId xmlns:a16="http://schemas.microsoft.com/office/drawing/2014/main" id="{00000000-0008-0000-0400-000059000000}"/>
            </a:ext>
          </a:extLst>
        </xdr:cNvPr>
        <xdr:cNvSpPr/>
      </xdr:nvSpPr>
      <xdr:spPr>
        <a:xfrm>
          <a:off x="2159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169689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48768</xdr:rowOff>
    </xdr:from>
    <xdr:to>
      <xdr:col>1</xdr:col>
      <xdr:colOff>676275</xdr:colOff>
      <xdr:row>36</xdr:row>
      <xdr:rowOff>150368</xdr:rowOff>
    </xdr:to>
    <xdr:sp macro="" textlink="">
      <xdr:nvSpPr>
        <xdr:cNvPr id="91" name="円/楕円 90">
          <a:extLst>
            <a:ext uri="{FF2B5EF4-FFF2-40B4-BE49-F238E27FC236}">
              <a16:creationId xmlns:a16="http://schemas.microsoft.com/office/drawing/2014/main" id="{00000000-0008-0000-0400-00005B000000}"/>
            </a:ext>
          </a:extLst>
        </xdr:cNvPr>
        <xdr:cNvSpPr/>
      </xdr:nvSpPr>
      <xdr:spPr>
        <a:xfrm>
          <a:off x="1270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160545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観光</a:t>
          </a:r>
          <a:r>
            <a:rPr lang="ja-JP" altLang="en-US" sz="1100" b="0" i="0" baseline="0">
              <a:solidFill>
                <a:schemeClr val="dk1"/>
              </a:solidFill>
              <a:effectLst/>
              <a:latin typeface="+mn-lt"/>
              <a:ea typeface="+mn-ea"/>
              <a:cs typeface="+mn-cs"/>
            </a:rPr>
            <a:t>施設</a:t>
          </a:r>
          <a:r>
            <a:rPr lang="ja-JP" altLang="ja-JP" sz="1100" b="0" i="0" baseline="0">
              <a:solidFill>
                <a:schemeClr val="dk1"/>
              </a:solidFill>
              <a:effectLst/>
              <a:latin typeface="+mn-lt"/>
              <a:ea typeface="+mn-ea"/>
              <a:cs typeface="+mn-cs"/>
            </a:rPr>
            <a:t>の指定管理</a:t>
          </a:r>
          <a:r>
            <a:rPr lang="ja-JP" altLang="en-US" sz="1100" b="0" i="0" baseline="0">
              <a:solidFill>
                <a:schemeClr val="dk1"/>
              </a:solidFill>
              <a:effectLst/>
              <a:latin typeface="+mn-lt"/>
              <a:ea typeface="+mn-ea"/>
              <a:cs typeface="+mn-cs"/>
            </a:rPr>
            <a:t>者制度</a:t>
          </a:r>
          <a:r>
            <a:rPr lang="ja-JP" altLang="ja-JP" sz="1100" b="0" i="0" baseline="0">
              <a:solidFill>
                <a:schemeClr val="dk1"/>
              </a:solidFill>
              <a:effectLst/>
              <a:latin typeface="+mn-lt"/>
              <a:ea typeface="+mn-ea"/>
              <a:cs typeface="+mn-cs"/>
            </a:rPr>
            <a:t>導入で経費削減が進んだものの、</a:t>
          </a:r>
          <a:r>
            <a:rPr lang="ja-JP" altLang="en-US" sz="1100" b="0" i="0" baseline="0">
              <a:solidFill>
                <a:schemeClr val="dk1"/>
              </a:solidFill>
              <a:effectLst/>
              <a:latin typeface="+mn-lt"/>
              <a:ea typeface="+mn-ea"/>
              <a:cs typeface="+mn-cs"/>
            </a:rPr>
            <a:t>光熱水費や情報システム関係</a:t>
          </a:r>
          <a:r>
            <a:rPr lang="ja-JP" altLang="ja-JP" sz="1100" b="0" i="0" baseline="0">
              <a:solidFill>
                <a:schemeClr val="dk1"/>
              </a:solidFill>
              <a:effectLst/>
              <a:latin typeface="+mn-lt"/>
              <a:ea typeface="+mn-ea"/>
              <a:cs typeface="+mn-cs"/>
            </a:rPr>
            <a:t>委託料が増加傾向にある。引き続き抑制に努める。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142240</xdr:rowOff>
    </xdr:from>
    <xdr:to>
      <xdr:col>24</xdr:col>
      <xdr:colOff>31750</xdr:colOff>
      <xdr:row>21</xdr:row>
      <xdr:rowOff>69850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996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57167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4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12</xdr:row>
      <xdr:rowOff>142240</xdr:rowOff>
    </xdr:from>
    <xdr:to>
      <xdr:col>24</xdr:col>
      <xdr:colOff>120650</xdr:colOff>
      <xdr:row>12</xdr:row>
      <xdr:rowOff>142240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9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127000</xdr:rowOff>
    </xdr:from>
    <xdr:to>
      <xdr:col>24</xdr:col>
      <xdr:colOff>31750</xdr:colOff>
      <xdr:row>16</xdr:row>
      <xdr:rowOff>149860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8702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109237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52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137160</xdr:rowOff>
    </xdr:from>
    <xdr:to>
      <xdr:col>24</xdr:col>
      <xdr:colOff>82550</xdr:colOff>
      <xdr:row>17</xdr:row>
      <xdr:rowOff>67310</xdr:rowOff>
    </xdr:to>
    <xdr:sp macro="" textlink="">
      <xdr:nvSpPr>
        <xdr:cNvPr id="127" name="フローチャート : 判断 126">
          <a:extLst>
            <a:ext uri="{FF2B5EF4-FFF2-40B4-BE49-F238E27FC236}">
              <a16:creationId xmlns:a16="http://schemas.microsoft.com/office/drawing/2014/main" id="{00000000-0008-0000-0400-00007F000000}"/>
            </a:ext>
          </a:extLst>
        </xdr:cNvPr>
        <xdr:cNvSpPr/>
      </xdr:nvSpPr>
      <xdr:spPr>
        <a:xfrm>
          <a:off x="164592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127000</xdr:rowOff>
    </xdr:from>
    <xdr:to>
      <xdr:col>22</xdr:col>
      <xdr:colOff>565150</xdr:colOff>
      <xdr:row>16</xdr:row>
      <xdr:rowOff>134620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870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30480</xdr:rowOff>
    </xdr:from>
    <xdr:to>
      <xdr:col>22</xdr:col>
      <xdr:colOff>615950</xdr:colOff>
      <xdr:row>16</xdr:row>
      <xdr:rowOff>132080</xdr:rowOff>
    </xdr:to>
    <xdr:sp macro="" textlink="">
      <xdr:nvSpPr>
        <xdr:cNvPr id="129" name="フローチャート : 判断 128">
          <a:extLst>
            <a:ext uri="{FF2B5EF4-FFF2-40B4-BE49-F238E27FC236}">
              <a16:creationId xmlns:a16="http://schemas.microsoft.com/office/drawing/2014/main" id="{00000000-0008-0000-0400-000081000000}"/>
            </a:ext>
          </a:extLst>
        </xdr:cNvPr>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142257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542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96520</xdr:rowOff>
    </xdr:from>
    <xdr:to>
      <xdr:col>21</xdr:col>
      <xdr:colOff>361950</xdr:colOff>
      <xdr:row>16</xdr:row>
      <xdr:rowOff>134620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8397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99060</xdr:rowOff>
    </xdr:from>
    <xdr:to>
      <xdr:col>21</xdr:col>
      <xdr:colOff>412750</xdr:colOff>
      <xdr:row>17</xdr:row>
      <xdr:rowOff>29210</xdr:rowOff>
    </xdr:to>
    <xdr:sp macro="" textlink="">
      <xdr:nvSpPr>
        <xdr:cNvPr id="132" name="フローチャート : 判断 131">
          <a:extLst>
            <a:ext uri="{FF2B5EF4-FFF2-40B4-BE49-F238E27FC236}">
              <a16:creationId xmlns:a16="http://schemas.microsoft.com/office/drawing/2014/main" id="{00000000-0008-0000-0400-000084000000}"/>
            </a:ext>
          </a:extLst>
        </xdr:cNvPr>
        <xdr:cNvSpPr/>
      </xdr:nvSpPr>
      <xdr:spPr>
        <a:xfrm>
          <a:off x="14732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13987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66040</xdr:rowOff>
    </xdr:from>
    <xdr:to>
      <xdr:col>20</xdr:col>
      <xdr:colOff>158750</xdr:colOff>
      <xdr:row>16</xdr:row>
      <xdr:rowOff>96520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8092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5" name="フローチャート : 判断 134">
          <a:extLst>
            <a:ext uri="{FF2B5EF4-FFF2-40B4-BE49-F238E27FC236}">
              <a16:creationId xmlns:a16="http://schemas.microsoft.com/office/drawing/2014/main" id="{00000000-0008-0000-0400-000087000000}"/>
            </a:ext>
          </a:extLst>
        </xdr:cNvPr>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142257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163830</xdr:rowOff>
    </xdr:from>
    <xdr:to>
      <xdr:col>19</xdr:col>
      <xdr:colOff>6350</xdr:colOff>
      <xdr:row>16</xdr:row>
      <xdr:rowOff>93980</xdr:rowOff>
    </xdr:to>
    <xdr:sp macro="" textlink="">
      <xdr:nvSpPr>
        <xdr:cNvPr id="137" name="フローチャート : 判断 136">
          <a:extLst>
            <a:ext uri="{FF2B5EF4-FFF2-40B4-BE49-F238E27FC236}">
              <a16:creationId xmlns:a16="http://schemas.microsoft.com/office/drawing/2014/main" id="{00000000-0008-0000-0400-000089000000}"/>
            </a:ext>
          </a:extLst>
        </xdr:cNvPr>
        <xdr:cNvSpPr/>
      </xdr:nvSpPr>
      <xdr:spPr>
        <a:xfrm>
          <a:off x="12954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104157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99060</xdr:rowOff>
    </xdr:from>
    <xdr:to>
      <xdr:col>24</xdr:col>
      <xdr:colOff>82550</xdr:colOff>
      <xdr:row>17</xdr:row>
      <xdr:rowOff>29210</xdr:rowOff>
    </xdr:to>
    <xdr:sp macro="" textlink="">
      <xdr:nvSpPr>
        <xdr:cNvPr id="144" name="円/楕円 143">
          <a:extLst>
            <a:ext uri="{FF2B5EF4-FFF2-40B4-BE49-F238E27FC236}">
              <a16:creationId xmlns:a16="http://schemas.microsoft.com/office/drawing/2014/main" id="{00000000-0008-0000-0400-000090000000}"/>
            </a:ext>
          </a:extLst>
        </xdr:cNvPr>
        <xdr:cNvSpPr/>
      </xdr:nvSpPr>
      <xdr:spPr>
        <a:xfrm>
          <a:off x="164592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115587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76200</xdr:rowOff>
    </xdr:from>
    <xdr:to>
      <xdr:col>22</xdr:col>
      <xdr:colOff>615950</xdr:colOff>
      <xdr:row>17</xdr:row>
      <xdr:rowOff>6350</xdr:rowOff>
    </xdr:to>
    <xdr:sp macro="" textlink="">
      <xdr:nvSpPr>
        <xdr:cNvPr id="146" name="円/楕円 145">
          <a:extLst>
            <a:ext uri="{FF2B5EF4-FFF2-40B4-BE49-F238E27FC236}">
              <a16:creationId xmlns:a16="http://schemas.microsoft.com/office/drawing/2014/main" id="{00000000-0008-0000-0400-000092000000}"/>
            </a:ext>
          </a:extLst>
        </xdr:cNvPr>
        <xdr:cNvSpPr/>
      </xdr:nvSpPr>
      <xdr:spPr>
        <a:xfrm>
          <a:off x="15621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162577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83820</xdr:rowOff>
    </xdr:from>
    <xdr:to>
      <xdr:col>21</xdr:col>
      <xdr:colOff>412750</xdr:colOff>
      <xdr:row>17</xdr:row>
      <xdr:rowOff>13970</xdr:rowOff>
    </xdr:to>
    <xdr:sp macro="" textlink="">
      <xdr:nvSpPr>
        <xdr:cNvPr id="148" name="円/楕円 147">
          <a:extLst>
            <a:ext uri="{FF2B5EF4-FFF2-40B4-BE49-F238E27FC236}">
              <a16:creationId xmlns:a16="http://schemas.microsoft.com/office/drawing/2014/main" id="{00000000-0008-0000-0400-000094000000}"/>
            </a:ext>
          </a:extLst>
        </xdr:cNvPr>
        <xdr:cNvSpPr/>
      </xdr:nvSpPr>
      <xdr:spPr>
        <a:xfrm>
          <a:off x="14732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24147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45720</xdr:rowOff>
    </xdr:from>
    <xdr:to>
      <xdr:col>20</xdr:col>
      <xdr:colOff>209550</xdr:colOff>
      <xdr:row>16</xdr:row>
      <xdr:rowOff>147320</xdr:rowOff>
    </xdr:to>
    <xdr:sp macro="" textlink="">
      <xdr:nvSpPr>
        <xdr:cNvPr id="150" name="円/楕円 149">
          <a:extLst>
            <a:ext uri="{FF2B5EF4-FFF2-40B4-BE49-F238E27FC236}">
              <a16:creationId xmlns:a16="http://schemas.microsoft.com/office/drawing/2014/main" id="{00000000-0008-0000-0400-000096000000}"/>
            </a:ext>
          </a:extLst>
        </xdr:cNvPr>
        <xdr:cNvSpPr/>
      </xdr:nvSpPr>
      <xdr:spPr>
        <a:xfrm>
          <a:off x="138430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132097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15240</xdr:rowOff>
    </xdr:from>
    <xdr:to>
      <xdr:col>19</xdr:col>
      <xdr:colOff>6350</xdr:colOff>
      <xdr:row>16</xdr:row>
      <xdr:rowOff>116840</xdr:rowOff>
    </xdr:to>
    <xdr:sp macro="" textlink="">
      <xdr:nvSpPr>
        <xdr:cNvPr id="152" name="円/楕円 151">
          <a:extLst>
            <a:ext uri="{FF2B5EF4-FFF2-40B4-BE49-F238E27FC236}">
              <a16:creationId xmlns:a16="http://schemas.microsoft.com/office/drawing/2014/main" id="{00000000-0008-0000-0400-000098000000}"/>
            </a:ext>
          </a:extLst>
        </xdr:cNvPr>
        <xdr:cNvSpPr/>
      </xdr:nvSpPr>
      <xdr:spPr>
        <a:xfrm>
          <a:off x="129540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101617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拡充する</a:t>
          </a:r>
          <a:r>
            <a:rPr lang="ja-JP" altLang="ja-JP" sz="1100" b="0" i="0" baseline="0">
              <a:solidFill>
                <a:schemeClr val="dk1"/>
              </a:solidFill>
              <a:effectLst/>
              <a:latin typeface="+mn-lt"/>
              <a:ea typeface="+mn-ea"/>
              <a:cs typeface="+mn-cs"/>
            </a:rPr>
            <a:t>障害者</a:t>
          </a:r>
          <a:r>
            <a:rPr lang="ja-JP" altLang="en-US" sz="1100" b="0" i="0" baseline="0">
              <a:solidFill>
                <a:schemeClr val="dk1"/>
              </a:solidFill>
              <a:effectLst/>
              <a:latin typeface="+mn-lt"/>
              <a:ea typeface="+mn-ea"/>
              <a:cs typeface="+mn-cs"/>
            </a:rPr>
            <a:t>施策などの影響により</a:t>
          </a:r>
          <a:r>
            <a:rPr lang="ja-JP" altLang="ja-JP" sz="1100" b="0" i="0" baseline="0">
              <a:solidFill>
                <a:schemeClr val="dk1"/>
              </a:solidFill>
              <a:effectLst/>
              <a:latin typeface="+mn-lt"/>
              <a:ea typeface="+mn-ea"/>
              <a:cs typeface="+mn-cs"/>
            </a:rPr>
            <a:t>増加傾向にあ</a:t>
          </a:r>
          <a:r>
            <a:rPr lang="ja-JP" altLang="en-US" sz="1100" b="0" i="0" baseline="0">
              <a:solidFill>
                <a:schemeClr val="dk1"/>
              </a:solidFill>
              <a:effectLst/>
              <a:latin typeface="+mn-lt"/>
              <a:ea typeface="+mn-ea"/>
              <a:cs typeface="+mn-cs"/>
            </a:rPr>
            <a:t>る。</a:t>
          </a:r>
          <a:endParaRPr lang="en-US" altLang="ja-JP" sz="1100" b="0" i="0" baseline="0">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量的抑制といった観点ではなく、</a:t>
          </a:r>
          <a:r>
            <a:rPr kumimoji="1" lang="ja-JP" altLang="en-US" sz="1100" b="0" i="0" baseline="0">
              <a:solidFill>
                <a:schemeClr val="dk1"/>
              </a:solidFill>
              <a:effectLst/>
              <a:latin typeface="+mn-lt"/>
              <a:ea typeface="+mn-ea"/>
              <a:cs typeface="+mn-cs"/>
            </a:rPr>
            <a:t>限られた財源を効率的に活用する中で、対象者の適正化など時代に見合った制度に再構築していく。</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a:extLst>
            <a:ext uri="{FF2B5EF4-FFF2-40B4-BE49-F238E27FC236}">
              <a16:creationId xmlns:a16="http://schemas.microsoft.com/office/drawing/2014/main"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62</xdr:row>
      <xdr:rowOff>29028</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4826000" y="91240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1105</xdr:rowOff>
    </xdr:from>
    <xdr:ext cx="762000" cy="259045"/>
    <xdr:sp macro="" textlink="">
      <xdr:nvSpPr>
        <xdr:cNvPr id="183" name="扶助費最小値テキスト">
          <a:extLst>
            <a:ext uri="{FF2B5EF4-FFF2-40B4-BE49-F238E27FC236}">
              <a16:creationId xmlns:a16="http://schemas.microsoft.com/office/drawing/2014/main" id="{00000000-0008-0000-0400-0000B7000000}"/>
            </a:ext>
          </a:extLst>
        </xdr:cNvPr>
        <xdr:cNvSpPr txBox="1"/>
      </xdr:nvSpPr>
      <xdr:spPr>
        <a:xfrm>
          <a:off x="4914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62</xdr:row>
      <xdr:rowOff>29028</xdr:rowOff>
    </xdr:from>
    <xdr:to>
      <xdr:col>7</xdr:col>
      <xdr:colOff>104775</xdr:colOff>
      <xdr:row>62</xdr:row>
      <xdr:rowOff>29028</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a:extLst>
            <a:ext uri="{FF2B5EF4-FFF2-40B4-BE49-F238E27FC236}">
              <a16:creationId xmlns:a16="http://schemas.microsoft.com/office/drawing/2014/main" id="{00000000-0008-0000-0400-0000B9000000}"/>
            </a:ext>
          </a:extLst>
        </xdr:cNvPr>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53522</xdr:rowOff>
    </xdr:from>
    <xdr:to>
      <xdr:col>7</xdr:col>
      <xdr:colOff>15875</xdr:colOff>
      <xdr:row>55</xdr:row>
      <xdr:rowOff>118835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987800" y="9483272"/>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19249</xdr:rowOff>
    </xdr:from>
    <xdr:ext cx="762000" cy="259045"/>
    <xdr:sp macro="" textlink="">
      <xdr:nvSpPr>
        <xdr:cNvPr id="188" name="扶助費平均値テキスト">
          <a:extLst>
            <a:ext uri="{FF2B5EF4-FFF2-40B4-BE49-F238E27FC236}">
              <a16:creationId xmlns:a16="http://schemas.microsoft.com/office/drawing/2014/main" id="{00000000-0008-0000-0400-0000BC000000}"/>
            </a:ext>
          </a:extLst>
        </xdr:cNvPr>
        <xdr:cNvSpPr txBox="1"/>
      </xdr:nvSpPr>
      <xdr:spPr>
        <a:xfrm>
          <a:off x="4914900" y="9277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2722</xdr:rowOff>
    </xdr:from>
    <xdr:to>
      <xdr:col>7</xdr:col>
      <xdr:colOff>66675</xdr:colOff>
      <xdr:row>55</xdr:row>
      <xdr:rowOff>104322</xdr:rowOff>
    </xdr:to>
    <xdr:sp macro="" textlink="">
      <xdr:nvSpPr>
        <xdr:cNvPr id="189" name="フローチャート : 判断 188">
          <a:extLst>
            <a:ext uri="{FF2B5EF4-FFF2-40B4-BE49-F238E27FC236}">
              <a16:creationId xmlns:a16="http://schemas.microsoft.com/office/drawing/2014/main" id="{00000000-0008-0000-0400-0000BD000000}"/>
            </a:ext>
          </a:extLst>
        </xdr:cNvPr>
        <xdr:cNvSpPr/>
      </xdr:nvSpPr>
      <xdr:spPr>
        <a:xfrm>
          <a:off x="47752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159657</xdr:rowOff>
    </xdr:from>
    <xdr:to>
      <xdr:col>5</xdr:col>
      <xdr:colOff>549275</xdr:colOff>
      <xdr:row>55</xdr:row>
      <xdr:rowOff>53522</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098800" y="94179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51707</xdr:rowOff>
    </xdr:from>
    <xdr:to>
      <xdr:col>5</xdr:col>
      <xdr:colOff>600075</xdr:colOff>
      <xdr:row>55</xdr:row>
      <xdr:rowOff>153307</xdr:rowOff>
    </xdr:to>
    <xdr:sp macro="" textlink="">
      <xdr:nvSpPr>
        <xdr:cNvPr id="191" name="フローチャート : 判断 190">
          <a:extLst>
            <a:ext uri="{FF2B5EF4-FFF2-40B4-BE49-F238E27FC236}">
              <a16:creationId xmlns:a16="http://schemas.microsoft.com/office/drawing/2014/main" id="{00000000-0008-0000-0400-0000BF000000}"/>
            </a:ext>
          </a:extLst>
        </xdr:cNvPr>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138084</xdr:rowOff>
    </xdr:from>
    <xdr:ext cx="7366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3606800" y="956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159657</xdr:rowOff>
    </xdr:from>
    <xdr:to>
      <xdr:col>4</xdr:col>
      <xdr:colOff>346075</xdr:colOff>
      <xdr:row>55</xdr:row>
      <xdr:rowOff>102507</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2209800" y="941795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2722</xdr:rowOff>
    </xdr:from>
    <xdr:to>
      <xdr:col>4</xdr:col>
      <xdr:colOff>396875</xdr:colOff>
      <xdr:row>55</xdr:row>
      <xdr:rowOff>104322</xdr:rowOff>
    </xdr:to>
    <xdr:sp macro="" textlink="">
      <xdr:nvSpPr>
        <xdr:cNvPr id="194" name="フローチャート : 判断 193">
          <a:extLst>
            <a:ext uri="{FF2B5EF4-FFF2-40B4-BE49-F238E27FC236}">
              <a16:creationId xmlns:a16="http://schemas.microsoft.com/office/drawing/2014/main" id="{00000000-0008-0000-0400-0000C2000000}"/>
            </a:ext>
          </a:extLst>
        </xdr:cNvPr>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89099</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2717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53522</xdr:rowOff>
    </xdr:from>
    <xdr:to>
      <xdr:col>3</xdr:col>
      <xdr:colOff>142875</xdr:colOff>
      <xdr:row>55</xdr:row>
      <xdr:rowOff>102507</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1320800" y="94832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141515</xdr:rowOff>
    </xdr:from>
    <xdr:to>
      <xdr:col>3</xdr:col>
      <xdr:colOff>193675</xdr:colOff>
      <xdr:row>55</xdr:row>
      <xdr:rowOff>71665</xdr:rowOff>
    </xdr:to>
    <xdr:sp macro="" textlink="">
      <xdr:nvSpPr>
        <xdr:cNvPr id="197" name="フローチャート : 判断 196">
          <a:extLst>
            <a:ext uri="{FF2B5EF4-FFF2-40B4-BE49-F238E27FC236}">
              <a16:creationId xmlns:a16="http://schemas.microsoft.com/office/drawing/2014/main" id="{00000000-0008-0000-0400-0000C5000000}"/>
            </a:ext>
          </a:extLst>
        </xdr:cNvPr>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81842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a:extLst>
            <a:ext uri="{FF2B5EF4-FFF2-40B4-BE49-F238E27FC236}">
              <a16:creationId xmlns:a16="http://schemas.microsoft.com/office/drawing/2014/main" id="{00000000-0008-0000-0400-0000C7000000}"/>
            </a:ext>
          </a:extLst>
        </xdr:cNvPr>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65512</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68035</xdr:rowOff>
    </xdr:from>
    <xdr:to>
      <xdr:col>7</xdr:col>
      <xdr:colOff>66675</xdr:colOff>
      <xdr:row>55</xdr:row>
      <xdr:rowOff>169635</xdr:rowOff>
    </xdr:to>
    <xdr:sp macro="" textlink="">
      <xdr:nvSpPr>
        <xdr:cNvPr id="206" name="円/楕円 205">
          <a:extLst>
            <a:ext uri="{FF2B5EF4-FFF2-40B4-BE49-F238E27FC236}">
              <a16:creationId xmlns:a16="http://schemas.microsoft.com/office/drawing/2014/main" id="{00000000-0008-0000-0400-0000CE000000}"/>
            </a:ext>
          </a:extLst>
        </xdr:cNvPr>
        <xdr:cNvSpPr/>
      </xdr:nvSpPr>
      <xdr:spPr>
        <a:xfrm>
          <a:off x="47752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40112</xdr:rowOff>
    </xdr:from>
    <xdr:ext cx="762000" cy="259045"/>
    <xdr:sp macro="" textlink="">
      <xdr:nvSpPr>
        <xdr:cNvPr id="207" name="扶助費該当値テキスト">
          <a:extLst>
            <a:ext uri="{FF2B5EF4-FFF2-40B4-BE49-F238E27FC236}">
              <a16:creationId xmlns:a16="http://schemas.microsoft.com/office/drawing/2014/main" id="{00000000-0008-0000-0400-0000CF000000}"/>
            </a:ext>
          </a:extLst>
        </xdr:cNvPr>
        <xdr:cNvSpPr txBox="1"/>
      </xdr:nvSpPr>
      <xdr:spPr>
        <a:xfrm>
          <a:off x="49149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2722</xdr:rowOff>
    </xdr:from>
    <xdr:to>
      <xdr:col>5</xdr:col>
      <xdr:colOff>600075</xdr:colOff>
      <xdr:row>55</xdr:row>
      <xdr:rowOff>104322</xdr:rowOff>
    </xdr:to>
    <xdr:sp macro="" textlink="">
      <xdr:nvSpPr>
        <xdr:cNvPr id="208" name="円/楕円 207">
          <a:extLst>
            <a:ext uri="{FF2B5EF4-FFF2-40B4-BE49-F238E27FC236}">
              <a16:creationId xmlns:a16="http://schemas.microsoft.com/office/drawing/2014/main" id="{00000000-0008-0000-0400-0000D0000000}"/>
            </a:ext>
          </a:extLst>
        </xdr:cNvPr>
        <xdr:cNvSpPr/>
      </xdr:nvSpPr>
      <xdr:spPr>
        <a:xfrm>
          <a:off x="3937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114499</xdr:rowOff>
    </xdr:from>
    <xdr:ext cx="7366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606800" y="920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108857</xdr:rowOff>
    </xdr:from>
    <xdr:to>
      <xdr:col>4</xdr:col>
      <xdr:colOff>396875</xdr:colOff>
      <xdr:row>55</xdr:row>
      <xdr:rowOff>39007</xdr:rowOff>
    </xdr:to>
    <xdr:sp macro="" textlink="">
      <xdr:nvSpPr>
        <xdr:cNvPr id="210" name="円/楕円 209">
          <a:extLst>
            <a:ext uri="{FF2B5EF4-FFF2-40B4-BE49-F238E27FC236}">
              <a16:creationId xmlns:a16="http://schemas.microsoft.com/office/drawing/2014/main" id="{00000000-0008-0000-0400-0000D2000000}"/>
            </a:ext>
          </a:extLst>
        </xdr:cNvPr>
        <xdr:cNvSpPr/>
      </xdr:nvSpPr>
      <xdr:spPr>
        <a:xfrm>
          <a:off x="3048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49184</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2717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51707</xdr:rowOff>
    </xdr:from>
    <xdr:to>
      <xdr:col>3</xdr:col>
      <xdr:colOff>193675</xdr:colOff>
      <xdr:row>55</xdr:row>
      <xdr:rowOff>153307</xdr:rowOff>
    </xdr:to>
    <xdr:sp macro="" textlink="">
      <xdr:nvSpPr>
        <xdr:cNvPr id="212" name="円/楕円 211">
          <a:extLst>
            <a:ext uri="{FF2B5EF4-FFF2-40B4-BE49-F238E27FC236}">
              <a16:creationId xmlns:a16="http://schemas.microsoft.com/office/drawing/2014/main" id="{00000000-0008-0000-0400-0000D4000000}"/>
            </a:ext>
          </a:extLst>
        </xdr:cNvPr>
        <xdr:cNvSpPr/>
      </xdr:nvSpPr>
      <xdr:spPr>
        <a:xfrm>
          <a:off x="2159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138084</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828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2722</xdr:rowOff>
    </xdr:from>
    <xdr:to>
      <xdr:col>1</xdr:col>
      <xdr:colOff>676275</xdr:colOff>
      <xdr:row>55</xdr:row>
      <xdr:rowOff>104322</xdr:rowOff>
    </xdr:to>
    <xdr:sp macro="" textlink="">
      <xdr:nvSpPr>
        <xdr:cNvPr id="214" name="円/楕円 213">
          <a:extLst>
            <a:ext uri="{FF2B5EF4-FFF2-40B4-BE49-F238E27FC236}">
              <a16:creationId xmlns:a16="http://schemas.microsoft.com/office/drawing/2014/main" id="{00000000-0008-0000-0400-0000D6000000}"/>
            </a:ext>
          </a:extLst>
        </xdr:cNvPr>
        <xdr:cNvSpPr/>
      </xdr:nvSpPr>
      <xdr:spPr>
        <a:xfrm>
          <a:off x="1270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89099</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939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129/151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類似団体の平均を上回っているのは、繰出金が主な要因となっている。</a:t>
          </a:r>
          <a:endParaRPr lang="en-US" altLang="ja-JP" sz="1100" b="0" i="0" baseline="0">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特に上下水道事業における施設の維持管理、起債償還経費等の経費が大きな負担となっている</a:t>
          </a:r>
          <a:r>
            <a:rPr lang="ja-JP" altLang="en-US" sz="1100" b="0" i="0" baseline="0">
              <a:solidFill>
                <a:schemeClr val="dk1"/>
              </a:solidFill>
              <a:effectLst/>
              <a:latin typeface="+mn-lt"/>
              <a:ea typeface="+mn-ea"/>
              <a:cs typeface="+mn-cs"/>
            </a:rPr>
            <a:t>ため、健全化、適正化を図り、普通会計の負担軽減に努める。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110998</xdr:rowOff>
    </xdr:from>
    <xdr:to>
      <xdr:col>24</xdr:col>
      <xdr:colOff>31750</xdr:colOff>
      <xdr:row>60</xdr:row>
      <xdr:rowOff>140716</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19784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112793</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99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23</xdr:col>
      <xdr:colOff>628650</xdr:colOff>
      <xdr:row>60</xdr:row>
      <xdr:rowOff>140716</xdr:rowOff>
    </xdr:from>
    <xdr:to>
      <xdr:col>24</xdr:col>
      <xdr:colOff>120650</xdr:colOff>
      <xdr:row>60</xdr:row>
      <xdr:rowOff>140716</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2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25925</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94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53</xdr:row>
      <xdr:rowOff>110998</xdr:rowOff>
    </xdr:from>
    <xdr:to>
      <xdr:col>24</xdr:col>
      <xdr:colOff>120650</xdr:colOff>
      <xdr:row>53</xdr:row>
      <xdr:rowOff>110998</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19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110998</xdr:rowOff>
    </xdr:from>
    <xdr:to>
      <xdr:col>24</xdr:col>
      <xdr:colOff>31750</xdr:colOff>
      <xdr:row>58</xdr:row>
      <xdr:rowOff>113284</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883648"/>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24147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xdr:rowOff>
    </xdr:from>
    <xdr:to>
      <xdr:col>24</xdr:col>
      <xdr:colOff>82550</xdr:colOff>
      <xdr:row>56</xdr:row>
      <xdr:rowOff>109220</xdr:rowOff>
    </xdr:to>
    <xdr:sp macro="" textlink="">
      <xdr:nvSpPr>
        <xdr:cNvPr id="247" name="フローチャート : 判断 246">
          <a:extLst>
            <a:ext uri="{FF2B5EF4-FFF2-40B4-BE49-F238E27FC236}">
              <a16:creationId xmlns:a16="http://schemas.microsoft.com/office/drawing/2014/main" id="{00000000-0008-0000-0400-0000F7000000}"/>
            </a:ext>
          </a:extLst>
        </xdr:cNvPr>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133858</xdr:rowOff>
    </xdr:from>
    <xdr:to>
      <xdr:col>22</xdr:col>
      <xdr:colOff>565150</xdr:colOff>
      <xdr:row>58</xdr:row>
      <xdr:rowOff>113284</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9906508"/>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108204</xdr:rowOff>
    </xdr:from>
    <xdr:to>
      <xdr:col>22</xdr:col>
      <xdr:colOff>615950</xdr:colOff>
      <xdr:row>57</xdr:row>
      <xdr:rowOff>38354</xdr:rowOff>
    </xdr:to>
    <xdr:sp macro="" textlink="">
      <xdr:nvSpPr>
        <xdr:cNvPr id="249" name="フローチャート : 判断 248">
          <a:extLst>
            <a:ext uri="{FF2B5EF4-FFF2-40B4-BE49-F238E27FC236}">
              <a16:creationId xmlns:a16="http://schemas.microsoft.com/office/drawing/2014/main" id="{00000000-0008-0000-0400-0000F9000000}"/>
            </a:ext>
          </a:extLst>
        </xdr:cNvPr>
        <xdr:cNvSpPr/>
      </xdr:nvSpPr>
      <xdr:spPr>
        <a:xfrm>
          <a:off x="15621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48531</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478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133858</xdr:rowOff>
    </xdr:from>
    <xdr:to>
      <xdr:col>21</xdr:col>
      <xdr:colOff>361950</xdr:colOff>
      <xdr:row>57</xdr:row>
      <xdr:rowOff>143002</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99065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21336</xdr:rowOff>
    </xdr:from>
    <xdr:to>
      <xdr:col>21</xdr:col>
      <xdr:colOff>412750</xdr:colOff>
      <xdr:row>56</xdr:row>
      <xdr:rowOff>122936</xdr:rowOff>
    </xdr:to>
    <xdr:sp macro="" textlink="">
      <xdr:nvSpPr>
        <xdr:cNvPr id="252" name="フローチャート : 判断 251">
          <a:extLst>
            <a:ext uri="{FF2B5EF4-FFF2-40B4-BE49-F238E27FC236}">
              <a16:creationId xmlns:a16="http://schemas.microsoft.com/office/drawing/2014/main" id="{00000000-0008-0000-0400-0000FC000000}"/>
            </a:ext>
          </a:extLst>
        </xdr:cNvPr>
        <xdr:cNvSpPr/>
      </xdr:nvSpPr>
      <xdr:spPr>
        <a:xfrm>
          <a:off x="14732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133113</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39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143002</xdr:rowOff>
    </xdr:from>
    <xdr:to>
      <xdr:col>20</xdr:col>
      <xdr:colOff>158750</xdr:colOff>
      <xdr:row>57</xdr:row>
      <xdr:rowOff>152146</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004800" y="99156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5" name="フローチャート : 判断 254">
          <a:extLst>
            <a:ext uri="{FF2B5EF4-FFF2-40B4-BE49-F238E27FC236}">
              <a16:creationId xmlns:a16="http://schemas.microsoft.com/office/drawing/2014/main" id="{00000000-0008-0000-0400-0000FF000000}"/>
            </a:ext>
          </a:extLst>
        </xdr:cNvPr>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105681</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165354</xdr:rowOff>
    </xdr:from>
    <xdr:to>
      <xdr:col>19</xdr:col>
      <xdr:colOff>6350</xdr:colOff>
      <xdr:row>56</xdr:row>
      <xdr:rowOff>95504</xdr:rowOff>
    </xdr:to>
    <xdr:sp macro="" textlink="">
      <xdr:nvSpPr>
        <xdr:cNvPr id="257" name="フローチャート : 判断 256">
          <a:extLst>
            <a:ext uri="{FF2B5EF4-FFF2-40B4-BE49-F238E27FC236}">
              <a16:creationId xmlns:a16="http://schemas.microsoft.com/office/drawing/2014/main" id="{00000000-0008-0000-0400-000001010000}"/>
            </a:ext>
          </a:extLst>
        </xdr:cNvPr>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105681</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60198</xdr:rowOff>
    </xdr:from>
    <xdr:to>
      <xdr:col>24</xdr:col>
      <xdr:colOff>82550</xdr:colOff>
      <xdr:row>57</xdr:row>
      <xdr:rowOff>161798</xdr:rowOff>
    </xdr:to>
    <xdr:sp macro="" textlink="">
      <xdr:nvSpPr>
        <xdr:cNvPr id="264" name="円/楕円 263">
          <a:extLst>
            <a:ext uri="{FF2B5EF4-FFF2-40B4-BE49-F238E27FC236}">
              <a16:creationId xmlns:a16="http://schemas.microsoft.com/office/drawing/2014/main" id="{00000000-0008-0000-0400-000008010000}"/>
            </a:ext>
          </a:extLst>
        </xdr:cNvPr>
        <xdr:cNvSpPr/>
      </xdr:nvSpPr>
      <xdr:spPr>
        <a:xfrm>
          <a:off x="16459200" y="983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32275</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62484</xdr:rowOff>
    </xdr:from>
    <xdr:to>
      <xdr:col>22</xdr:col>
      <xdr:colOff>615950</xdr:colOff>
      <xdr:row>58</xdr:row>
      <xdr:rowOff>164084</xdr:rowOff>
    </xdr:to>
    <xdr:sp macro="" textlink="">
      <xdr:nvSpPr>
        <xdr:cNvPr id="266" name="円/楕円 265">
          <a:extLst>
            <a:ext uri="{FF2B5EF4-FFF2-40B4-BE49-F238E27FC236}">
              <a16:creationId xmlns:a16="http://schemas.microsoft.com/office/drawing/2014/main" id="{00000000-0008-0000-0400-00000A010000}"/>
            </a:ext>
          </a:extLst>
        </xdr:cNvPr>
        <xdr:cNvSpPr/>
      </xdr:nvSpPr>
      <xdr:spPr>
        <a:xfrm>
          <a:off x="15621000" y="1000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148861</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10092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83058</xdr:rowOff>
    </xdr:from>
    <xdr:to>
      <xdr:col>21</xdr:col>
      <xdr:colOff>412750</xdr:colOff>
      <xdr:row>58</xdr:row>
      <xdr:rowOff>13208</xdr:rowOff>
    </xdr:to>
    <xdr:sp macro="" textlink="">
      <xdr:nvSpPr>
        <xdr:cNvPr id="268" name="円/楕円 267">
          <a:extLst>
            <a:ext uri="{FF2B5EF4-FFF2-40B4-BE49-F238E27FC236}">
              <a16:creationId xmlns:a16="http://schemas.microsoft.com/office/drawing/2014/main" id="{00000000-0008-0000-0400-00000C010000}"/>
            </a:ext>
          </a:extLst>
        </xdr:cNvPr>
        <xdr:cNvSpPr/>
      </xdr:nvSpPr>
      <xdr:spPr>
        <a:xfrm>
          <a:off x="14732000" y="985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169435</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94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92202</xdr:rowOff>
    </xdr:from>
    <xdr:to>
      <xdr:col>20</xdr:col>
      <xdr:colOff>209550</xdr:colOff>
      <xdr:row>58</xdr:row>
      <xdr:rowOff>22352</xdr:rowOff>
    </xdr:to>
    <xdr:sp macro="" textlink="">
      <xdr:nvSpPr>
        <xdr:cNvPr id="270" name="円/楕円 269">
          <a:extLst>
            <a:ext uri="{FF2B5EF4-FFF2-40B4-BE49-F238E27FC236}">
              <a16:creationId xmlns:a16="http://schemas.microsoft.com/office/drawing/2014/main" id="{00000000-0008-0000-0400-00000E010000}"/>
            </a:ext>
          </a:extLst>
        </xdr:cNvPr>
        <xdr:cNvSpPr/>
      </xdr:nvSpPr>
      <xdr:spPr>
        <a:xfrm>
          <a:off x="13843000" y="986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7129</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95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101346</xdr:rowOff>
    </xdr:from>
    <xdr:to>
      <xdr:col>19</xdr:col>
      <xdr:colOff>6350</xdr:colOff>
      <xdr:row>58</xdr:row>
      <xdr:rowOff>31496</xdr:rowOff>
    </xdr:to>
    <xdr:sp macro="" textlink="">
      <xdr:nvSpPr>
        <xdr:cNvPr id="272" name="円/楕円 271">
          <a:extLst>
            <a:ext uri="{FF2B5EF4-FFF2-40B4-BE49-F238E27FC236}">
              <a16:creationId xmlns:a16="http://schemas.microsoft.com/office/drawing/2014/main" id="{00000000-0008-0000-0400-000010010000}"/>
            </a:ext>
          </a:extLst>
        </xdr:cNvPr>
        <xdr:cNvSpPr/>
      </xdr:nvSpPr>
      <xdr:spPr>
        <a:xfrm>
          <a:off x="12954000" y="987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16273</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960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ゴミ処理業務や消防業務を一部事務組合で行って</a:t>
          </a:r>
          <a:r>
            <a:rPr lang="ja-JP" altLang="en-US" sz="1100" b="0" i="0" baseline="0">
              <a:solidFill>
                <a:schemeClr val="dk1"/>
              </a:solidFill>
              <a:effectLst/>
              <a:latin typeface="+mn-lt"/>
              <a:ea typeface="+mn-ea"/>
              <a:cs typeface="+mn-cs"/>
            </a:rPr>
            <a:t>いるため、</a:t>
          </a:r>
          <a:r>
            <a:rPr lang="ja-JP" altLang="ja-JP" sz="1100" b="0" i="0" baseline="0">
              <a:solidFill>
                <a:schemeClr val="dk1"/>
              </a:solidFill>
              <a:effectLst/>
              <a:latin typeface="+mn-lt"/>
              <a:ea typeface="+mn-ea"/>
              <a:cs typeface="+mn-cs"/>
            </a:rPr>
            <a:t>多額な組合への負担金に影響を受けやす</a:t>
          </a:r>
          <a:r>
            <a:rPr lang="ja-JP" altLang="en-US" sz="1100" b="0" i="0" baseline="0">
              <a:solidFill>
                <a:schemeClr val="dk1"/>
              </a:solidFill>
              <a:effectLst/>
              <a:latin typeface="+mn-lt"/>
              <a:ea typeface="+mn-ea"/>
              <a:cs typeface="+mn-cs"/>
            </a:rPr>
            <a:t>いが、</a:t>
          </a:r>
          <a:r>
            <a:rPr lang="ja-JP" altLang="ja-JP" sz="1100" b="0" i="0" baseline="0">
              <a:solidFill>
                <a:schemeClr val="dk1"/>
              </a:solidFill>
              <a:effectLst/>
              <a:latin typeface="+mn-lt"/>
              <a:ea typeface="+mn-ea"/>
              <a:cs typeface="+mn-cs"/>
            </a:rPr>
            <a:t>今後も継続的な補助費等の抑制に努める。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40</xdr:row>
      <xdr:rowOff>159004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1914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131081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98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628650</xdr:colOff>
      <xdr:row>40</xdr:row>
      <xdr:rowOff>159004</xdr:rowOff>
    </xdr:from>
    <xdr:to>
      <xdr:col>24</xdr:col>
      <xdr:colOff>120650</xdr:colOff>
      <xdr:row>40</xdr:row>
      <xdr:rowOff>159004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01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72136</xdr:rowOff>
    </xdr:from>
    <xdr:to>
      <xdr:col>24</xdr:col>
      <xdr:colOff>31750</xdr:colOff>
      <xdr:row>36</xdr:row>
      <xdr:rowOff>104140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24433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29989</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a:extLst>
            <a:ext uri="{FF2B5EF4-FFF2-40B4-BE49-F238E27FC236}">
              <a16:creationId xmlns:a16="http://schemas.microsoft.com/office/drawing/2014/main" id="{00000000-0008-0000-0400-000031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72136</xdr:rowOff>
    </xdr:from>
    <xdr:to>
      <xdr:col>22</xdr:col>
      <xdr:colOff>565150</xdr:colOff>
      <xdr:row>36</xdr:row>
      <xdr:rowOff>94996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62443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62484</xdr:rowOff>
    </xdr:from>
    <xdr:to>
      <xdr:col>22</xdr:col>
      <xdr:colOff>615950</xdr:colOff>
      <xdr:row>36</xdr:row>
      <xdr:rowOff>164084</xdr:rowOff>
    </xdr:to>
    <xdr:sp macro="" textlink="">
      <xdr:nvSpPr>
        <xdr:cNvPr id="307" name="フローチャート : 判断 306">
          <a:extLst>
            <a:ext uri="{FF2B5EF4-FFF2-40B4-BE49-F238E27FC236}">
              <a16:creationId xmlns:a16="http://schemas.microsoft.com/office/drawing/2014/main" id="{00000000-0008-0000-0400-000033010000}"/>
            </a:ext>
          </a:extLst>
        </xdr:cNvPr>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148861</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72136</xdr:rowOff>
    </xdr:from>
    <xdr:to>
      <xdr:col>21</xdr:col>
      <xdr:colOff>361950</xdr:colOff>
      <xdr:row>36</xdr:row>
      <xdr:rowOff>94996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2443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10" name="フローチャート : 判断 309">
          <a:extLst>
            <a:ext uri="{FF2B5EF4-FFF2-40B4-BE49-F238E27FC236}">
              <a16:creationId xmlns:a16="http://schemas.microsoft.com/office/drawing/2014/main" id="{00000000-0008-0000-0400-000036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4843</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72136</xdr:rowOff>
    </xdr:from>
    <xdr:to>
      <xdr:col>20</xdr:col>
      <xdr:colOff>158750</xdr:colOff>
      <xdr:row>36</xdr:row>
      <xdr:rowOff>81280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004800" y="62443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57912</xdr:rowOff>
    </xdr:from>
    <xdr:to>
      <xdr:col>20</xdr:col>
      <xdr:colOff>209550</xdr:colOff>
      <xdr:row>36</xdr:row>
      <xdr:rowOff>159512</xdr:rowOff>
    </xdr:to>
    <xdr:sp macro="" textlink="">
      <xdr:nvSpPr>
        <xdr:cNvPr id="313" name="フローチャート : 判断 312">
          <a:extLst>
            <a:ext uri="{FF2B5EF4-FFF2-40B4-BE49-F238E27FC236}">
              <a16:creationId xmlns:a16="http://schemas.microsoft.com/office/drawing/2014/main" id="{00000000-0008-0000-0400-000039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144289</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53340</xdr:rowOff>
    </xdr:from>
    <xdr:to>
      <xdr:col>19</xdr:col>
      <xdr:colOff>6350</xdr:colOff>
      <xdr:row>36</xdr:row>
      <xdr:rowOff>154940</xdr:rowOff>
    </xdr:to>
    <xdr:sp macro="" textlink="">
      <xdr:nvSpPr>
        <xdr:cNvPr id="315" name="フローチャート : 判断 314">
          <a:extLst>
            <a:ext uri="{FF2B5EF4-FFF2-40B4-BE49-F238E27FC236}">
              <a16:creationId xmlns:a16="http://schemas.microsoft.com/office/drawing/2014/main" id="{00000000-0008-0000-0400-00003B010000}"/>
            </a:ext>
          </a:extLst>
        </xdr:cNvPr>
        <xdr:cNvSpPr/>
      </xdr:nvSpPr>
      <xdr:spPr>
        <a:xfrm>
          <a:off x="12954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139717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53340</xdr:rowOff>
    </xdr:from>
    <xdr:to>
      <xdr:col>24</xdr:col>
      <xdr:colOff>82550</xdr:colOff>
      <xdr:row>36</xdr:row>
      <xdr:rowOff>154940</xdr:rowOff>
    </xdr:to>
    <xdr:sp macro="" textlink="">
      <xdr:nvSpPr>
        <xdr:cNvPr id="322" name="円/楕円 321">
          <a:extLst>
            <a:ext uri="{FF2B5EF4-FFF2-40B4-BE49-F238E27FC236}">
              <a16:creationId xmlns:a16="http://schemas.microsoft.com/office/drawing/2014/main" id="{00000000-0008-0000-0400-000042010000}"/>
            </a:ext>
          </a:extLst>
        </xdr:cNvPr>
        <xdr:cNvSpPr/>
      </xdr:nvSpPr>
      <xdr:spPr>
        <a:xfrm>
          <a:off x="16459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69867</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21336</xdr:rowOff>
    </xdr:from>
    <xdr:to>
      <xdr:col>22</xdr:col>
      <xdr:colOff>615950</xdr:colOff>
      <xdr:row>36</xdr:row>
      <xdr:rowOff>122936</xdr:rowOff>
    </xdr:to>
    <xdr:sp macro="" textlink="">
      <xdr:nvSpPr>
        <xdr:cNvPr id="324" name="円/楕円 323">
          <a:extLst>
            <a:ext uri="{FF2B5EF4-FFF2-40B4-BE49-F238E27FC236}">
              <a16:creationId xmlns:a16="http://schemas.microsoft.com/office/drawing/2014/main" id="{00000000-0008-0000-0400-000044010000}"/>
            </a:ext>
          </a:extLst>
        </xdr:cNvPr>
        <xdr:cNvSpPr/>
      </xdr:nvSpPr>
      <xdr:spPr>
        <a:xfrm>
          <a:off x="15621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133113</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44196</xdr:rowOff>
    </xdr:from>
    <xdr:to>
      <xdr:col>21</xdr:col>
      <xdr:colOff>412750</xdr:colOff>
      <xdr:row>36</xdr:row>
      <xdr:rowOff>145796</xdr:rowOff>
    </xdr:to>
    <xdr:sp macro="" textlink="">
      <xdr:nvSpPr>
        <xdr:cNvPr id="326" name="円/楕円 325">
          <a:extLst>
            <a:ext uri="{FF2B5EF4-FFF2-40B4-BE49-F238E27FC236}">
              <a16:creationId xmlns:a16="http://schemas.microsoft.com/office/drawing/2014/main" id="{00000000-0008-0000-0400-000046010000}"/>
            </a:ext>
          </a:extLst>
        </xdr:cNvPr>
        <xdr:cNvSpPr/>
      </xdr:nvSpPr>
      <xdr:spPr>
        <a:xfrm>
          <a:off x="14732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155973</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21336</xdr:rowOff>
    </xdr:from>
    <xdr:to>
      <xdr:col>20</xdr:col>
      <xdr:colOff>209550</xdr:colOff>
      <xdr:row>36</xdr:row>
      <xdr:rowOff>122936</xdr:rowOff>
    </xdr:to>
    <xdr:sp macro="" textlink="">
      <xdr:nvSpPr>
        <xdr:cNvPr id="328" name="円/楕円 327">
          <a:extLst>
            <a:ext uri="{FF2B5EF4-FFF2-40B4-BE49-F238E27FC236}">
              <a16:creationId xmlns:a16="http://schemas.microsoft.com/office/drawing/2014/main" id="{00000000-0008-0000-0400-000048010000}"/>
            </a:ext>
          </a:extLst>
        </xdr:cNvPr>
        <xdr:cNvSpPr/>
      </xdr:nvSpPr>
      <xdr:spPr>
        <a:xfrm>
          <a:off x="13843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133113</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30" name="円/楕円 329">
          <a:extLst>
            <a:ext uri="{FF2B5EF4-FFF2-40B4-BE49-F238E27FC236}">
              <a16:creationId xmlns:a16="http://schemas.microsoft.com/office/drawing/2014/main" id="{00000000-0008-0000-0400-00004A010000}"/>
            </a:ext>
          </a:extLst>
        </xdr:cNvPr>
        <xdr:cNvSpPr/>
      </xdr:nvSpPr>
      <xdr:spPr>
        <a:xfrm>
          <a:off x="12954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142257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類似団体平均と比較して過去５年間</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低い水準</a:t>
          </a:r>
          <a:r>
            <a:rPr lang="ja-JP" altLang="en-US" sz="1100" b="0" i="0" baseline="0">
              <a:solidFill>
                <a:schemeClr val="dk1"/>
              </a:solidFill>
              <a:effectLst/>
              <a:latin typeface="+mn-lt"/>
              <a:ea typeface="+mn-ea"/>
              <a:cs typeface="+mn-cs"/>
            </a:rPr>
            <a:t>を</a:t>
          </a:r>
          <a:r>
            <a:rPr lang="ja-JP" altLang="ja-JP" sz="1100" b="0" i="0" baseline="0">
              <a:solidFill>
                <a:schemeClr val="dk1"/>
              </a:solidFill>
              <a:effectLst/>
              <a:latin typeface="+mn-lt"/>
              <a:ea typeface="+mn-ea"/>
              <a:cs typeface="+mn-cs"/>
            </a:rPr>
            <a:t>推移している</a:t>
          </a:r>
          <a:r>
            <a:rPr lang="ja-JP" altLang="en-US" sz="1100" b="0" i="0" baseline="0">
              <a:solidFill>
                <a:schemeClr val="dk1"/>
              </a:solidFill>
              <a:effectLst/>
              <a:latin typeface="+mn-lt"/>
              <a:ea typeface="+mn-ea"/>
              <a:cs typeface="+mn-cs"/>
            </a:rPr>
            <a:t>が、今後は大型事業が控えており、公債費のピークは平成３８年度となる見込み。</a:t>
          </a:r>
          <a:endParaRPr lang="en-US" altLang="ja-JP" sz="1100" b="0" i="0" baseline="0">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非常に厳しい財政運営となることが予想されるが、</a:t>
          </a:r>
          <a:r>
            <a:rPr lang="ja-JP" altLang="ja-JP" sz="1100" b="0" i="0" baseline="0">
              <a:solidFill>
                <a:schemeClr val="dk1"/>
              </a:solidFill>
              <a:effectLst/>
              <a:latin typeface="+mn-lt"/>
              <a:ea typeface="+mn-ea"/>
              <a:cs typeface="+mn-cs"/>
            </a:rPr>
            <a:t>計画的な事業実施、起債借入に努める。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81</xdr:row>
      <xdr:rowOff>43180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1712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15257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902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37.3</a:t>
          </a:r>
          <a:endParaRPr kumimoji="1" lang="ja-JP" altLang="en-US" sz="1000" b="1">
            <a:latin typeface="ＭＳ Ｐゴシック"/>
          </a:endParaRPr>
        </a:p>
      </xdr:txBody>
    </xdr:sp>
    <xdr:clientData/>
  </xdr:oneCellAnchor>
  <xdr:twoCellAnchor>
    <xdr:from>
      <xdr:col>6</xdr:col>
      <xdr:colOff>612775</xdr:colOff>
      <xdr:row>81</xdr:row>
      <xdr:rowOff>43180</xdr:rowOff>
    </xdr:from>
    <xdr:to>
      <xdr:col>7</xdr:col>
      <xdr:colOff>104775</xdr:colOff>
      <xdr:row>81</xdr:row>
      <xdr:rowOff>43180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93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138430</xdr:rowOff>
    </xdr:from>
    <xdr:to>
      <xdr:col>7</xdr:col>
      <xdr:colOff>15875</xdr:colOff>
      <xdr:row>75</xdr:row>
      <xdr:rowOff>153670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29971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78757</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106680</xdr:rowOff>
    </xdr:from>
    <xdr:to>
      <xdr:col>7</xdr:col>
      <xdr:colOff>66675</xdr:colOff>
      <xdr:row>77</xdr:row>
      <xdr:rowOff>36830</xdr:rowOff>
    </xdr:to>
    <xdr:sp macro="" textlink="">
      <xdr:nvSpPr>
        <xdr:cNvPr id="365" name="フローチャート : 判断 364">
          <a:extLst>
            <a:ext uri="{FF2B5EF4-FFF2-40B4-BE49-F238E27FC236}">
              <a16:creationId xmlns:a16="http://schemas.microsoft.com/office/drawing/2014/main" id="{00000000-0008-0000-0400-00006D010000}"/>
            </a:ext>
          </a:extLst>
        </xdr:cNvPr>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138430</xdr:rowOff>
    </xdr:from>
    <xdr:to>
      <xdr:col>5</xdr:col>
      <xdr:colOff>549275</xdr:colOff>
      <xdr:row>76</xdr:row>
      <xdr:rowOff>24130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29971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57150</xdr:rowOff>
    </xdr:from>
    <xdr:to>
      <xdr:col>5</xdr:col>
      <xdr:colOff>600075</xdr:colOff>
      <xdr:row>76</xdr:row>
      <xdr:rowOff>158750</xdr:rowOff>
    </xdr:to>
    <xdr:sp macro="" textlink="">
      <xdr:nvSpPr>
        <xdr:cNvPr id="367" name="フローチャート : 判断 366">
          <a:extLst>
            <a:ext uri="{FF2B5EF4-FFF2-40B4-BE49-F238E27FC236}">
              <a16:creationId xmlns:a16="http://schemas.microsoft.com/office/drawing/2014/main" id="{00000000-0008-0000-0400-00006F010000}"/>
            </a:ext>
          </a:extLst>
        </xdr:cNvPr>
        <xdr:cNvSpPr/>
      </xdr:nvSpPr>
      <xdr:spPr>
        <a:xfrm>
          <a:off x="3937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143527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17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24130</xdr:rowOff>
    </xdr:from>
    <xdr:to>
      <xdr:col>4</xdr:col>
      <xdr:colOff>346075</xdr:colOff>
      <xdr:row>76</xdr:row>
      <xdr:rowOff>54611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05433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102870</xdr:rowOff>
    </xdr:from>
    <xdr:to>
      <xdr:col>4</xdr:col>
      <xdr:colOff>396875</xdr:colOff>
      <xdr:row>77</xdr:row>
      <xdr:rowOff>33020</xdr:rowOff>
    </xdr:to>
    <xdr:sp macro="" textlink="">
      <xdr:nvSpPr>
        <xdr:cNvPr id="370" name="フローチャート : 判断 369">
          <a:extLst>
            <a:ext uri="{FF2B5EF4-FFF2-40B4-BE49-F238E27FC236}">
              <a16:creationId xmlns:a16="http://schemas.microsoft.com/office/drawing/2014/main" id="{00000000-0008-0000-0400-000072010000}"/>
            </a:ext>
          </a:extLst>
        </xdr:cNvPr>
        <xdr:cNvSpPr/>
      </xdr:nvSpPr>
      <xdr:spPr>
        <a:xfrm>
          <a:off x="3048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17797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12700</xdr:rowOff>
    </xdr:from>
    <xdr:to>
      <xdr:col>3</xdr:col>
      <xdr:colOff>142875</xdr:colOff>
      <xdr:row>76</xdr:row>
      <xdr:rowOff>54611</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04290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102870</xdr:rowOff>
    </xdr:from>
    <xdr:to>
      <xdr:col>3</xdr:col>
      <xdr:colOff>193675</xdr:colOff>
      <xdr:row>77</xdr:row>
      <xdr:rowOff>33020</xdr:rowOff>
    </xdr:to>
    <xdr:sp macro="" textlink="">
      <xdr:nvSpPr>
        <xdr:cNvPr id="373" name="フローチャート : 判断 372">
          <a:extLst>
            <a:ext uri="{FF2B5EF4-FFF2-40B4-BE49-F238E27FC236}">
              <a16:creationId xmlns:a16="http://schemas.microsoft.com/office/drawing/2014/main" id="{00000000-0008-0000-0400-000075010000}"/>
            </a:ext>
          </a:extLst>
        </xdr:cNvPr>
        <xdr:cNvSpPr/>
      </xdr:nvSpPr>
      <xdr:spPr>
        <a:xfrm>
          <a:off x="2159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17797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129539</xdr:rowOff>
    </xdr:from>
    <xdr:to>
      <xdr:col>1</xdr:col>
      <xdr:colOff>676275</xdr:colOff>
      <xdr:row>77</xdr:row>
      <xdr:rowOff>59689</xdr:rowOff>
    </xdr:to>
    <xdr:sp macro="" textlink="">
      <xdr:nvSpPr>
        <xdr:cNvPr id="375" name="フローチャート : 判断 374">
          <a:extLst>
            <a:ext uri="{FF2B5EF4-FFF2-40B4-BE49-F238E27FC236}">
              <a16:creationId xmlns:a16="http://schemas.microsoft.com/office/drawing/2014/main" id="{00000000-0008-0000-0400-000077010000}"/>
            </a:ext>
          </a:extLst>
        </xdr:cNvPr>
        <xdr:cNvSpPr/>
      </xdr:nvSpPr>
      <xdr:spPr>
        <a:xfrm>
          <a:off x="1270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44466</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102870</xdr:rowOff>
    </xdr:from>
    <xdr:to>
      <xdr:col>7</xdr:col>
      <xdr:colOff>66675</xdr:colOff>
      <xdr:row>76</xdr:row>
      <xdr:rowOff>33020</xdr:rowOff>
    </xdr:to>
    <xdr:sp macro="" textlink="">
      <xdr:nvSpPr>
        <xdr:cNvPr id="382" name="円/楕円 381">
          <a:extLst>
            <a:ext uri="{FF2B5EF4-FFF2-40B4-BE49-F238E27FC236}">
              <a16:creationId xmlns:a16="http://schemas.microsoft.com/office/drawing/2014/main" id="{00000000-0008-0000-0400-00007E010000}"/>
            </a:ext>
          </a:extLst>
        </xdr:cNvPr>
        <xdr:cNvSpPr/>
      </xdr:nvSpPr>
      <xdr:spPr>
        <a:xfrm>
          <a:off x="47752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119397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87630</xdr:rowOff>
    </xdr:from>
    <xdr:to>
      <xdr:col>5</xdr:col>
      <xdr:colOff>600075</xdr:colOff>
      <xdr:row>76</xdr:row>
      <xdr:rowOff>17780</xdr:rowOff>
    </xdr:to>
    <xdr:sp macro="" textlink="">
      <xdr:nvSpPr>
        <xdr:cNvPr id="384" name="円/楕円 383">
          <a:extLst>
            <a:ext uri="{FF2B5EF4-FFF2-40B4-BE49-F238E27FC236}">
              <a16:creationId xmlns:a16="http://schemas.microsoft.com/office/drawing/2014/main" id="{00000000-0008-0000-0400-000080010000}"/>
            </a:ext>
          </a:extLst>
        </xdr:cNvPr>
        <xdr:cNvSpPr/>
      </xdr:nvSpPr>
      <xdr:spPr>
        <a:xfrm>
          <a:off x="3937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27957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71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144780</xdr:rowOff>
    </xdr:from>
    <xdr:to>
      <xdr:col>4</xdr:col>
      <xdr:colOff>396875</xdr:colOff>
      <xdr:row>76</xdr:row>
      <xdr:rowOff>74930</xdr:rowOff>
    </xdr:to>
    <xdr:sp macro="" textlink="">
      <xdr:nvSpPr>
        <xdr:cNvPr id="386" name="円/楕円 385">
          <a:extLst>
            <a:ext uri="{FF2B5EF4-FFF2-40B4-BE49-F238E27FC236}">
              <a16:creationId xmlns:a16="http://schemas.microsoft.com/office/drawing/2014/main" id="{00000000-0008-0000-0400-000082010000}"/>
            </a:ext>
          </a:extLst>
        </xdr:cNvPr>
        <xdr:cNvSpPr/>
      </xdr:nvSpPr>
      <xdr:spPr>
        <a:xfrm>
          <a:off x="3048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85107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3811</xdr:rowOff>
    </xdr:from>
    <xdr:to>
      <xdr:col>3</xdr:col>
      <xdr:colOff>193675</xdr:colOff>
      <xdr:row>76</xdr:row>
      <xdr:rowOff>105411</xdr:rowOff>
    </xdr:to>
    <xdr:sp macro="" textlink="">
      <xdr:nvSpPr>
        <xdr:cNvPr id="388" name="円/楕円 387">
          <a:extLst>
            <a:ext uri="{FF2B5EF4-FFF2-40B4-BE49-F238E27FC236}">
              <a16:creationId xmlns:a16="http://schemas.microsoft.com/office/drawing/2014/main" id="{00000000-0008-0000-0400-000084010000}"/>
            </a:ext>
          </a:extLst>
        </xdr:cNvPr>
        <xdr:cNvSpPr/>
      </xdr:nvSpPr>
      <xdr:spPr>
        <a:xfrm>
          <a:off x="2159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115587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80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133350</xdr:rowOff>
    </xdr:from>
    <xdr:to>
      <xdr:col>1</xdr:col>
      <xdr:colOff>676275</xdr:colOff>
      <xdr:row>76</xdr:row>
      <xdr:rowOff>63500</xdr:rowOff>
    </xdr:to>
    <xdr:sp macro="" textlink="">
      <xdr:nvSpPr>
        <xdr:cNvPr id="390" name="円/楕円 389">
          <a:extLst>
            <a:ext uri="{FF2B5EF4-FFF2-40B4-BE49-F238E27FC236}">
              <a16:creationId xmlns:a16="http://schemas.microsoft.com/office/drawing/2014/main" id="{00000000-0008-0000-0400-000086010000}"/>
            </a:ext>
          </a:extLst>
        </xdr:cNvPr>
        <xdr:cNvSpPr/>
      </xdr:nvSpPr>
      <xdr:spPr>
        <a:xfrm>
          <a:off x="1270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73677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前年度の比率から</a:t>
          </a:r>
          <a:r>
            <a:rPr lang="ja-JP" altLang="en-US" sz="1100" b="0" i="0" baseline="0">
              <a:solidFill>
                <a:schemeClr val="dk1"/>
              </a:solidFill>
              <a:effectLst/>
              <a:latin typeface="+mn-lt"/>
              <a:ea typeface="+mn-ea"/>
              <a:cs typeface="+mn-cs"/>
            </a:rPr>
            <a:t>１．９％下回ったが、</a:t>
          </a:r>
          <a:r>
            <a:rPr lang="ja-JP" altLang="ja-JP" sz="1100" b="0" i="0" baseline="0">
              <a:solidFill>
                <a:schemeClr val="dk1"/>
              </a:solidFill>
              <a:effectLst/>
              <a:latin typeface="+mn-lt"/>
              <a:ea typeface="+mn-ea"/>
              <a:cs typeface="+mn-cs"/>
            </a:rPr>
            <a:t>類似団体の平均と比べ</a:t>
          </a:r>
          <a:r>
            <a:rPr lang="ja-JP" altLang="en-US" sz="1100" b="0" i="0" baseline="0">
              <a:solidFill>
                <a:schemeClr val="dk1"/>
              </a:solidFill>
              <a:effectLst/>
              <a:latin typeface="+mn-lt"/>
              <a:ea typeface="+mn-ea"/>
              <a:cs typeface="+mn-cs"/>
            </a:rPr>
            <a:t>４</a:t>
          </a: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上回っている。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公営企業会計等への繰出金</a:t>
          </a:r>
          <a:r>
            <a:rPr lang="ja-JP" altLang="en-US" sz="1100" b="0" i="0" baseline="0">
              <a:solidFill>
                <a:schemeClr val="dk1"/>
              </a:solidFill>
              <a:effectLst/>
              <a:latin typeface="+mn-lt"/>
              <a:ea typeface="+mn-ea"/>
              <a:cs typeface="+mn-cs"/>
            </a:rPr>
            <a:t>が主な要因である</a:t>
          </a:r>
          <a:r>
            <a:rPr lang="ja-JP" altLang="ja-JP" sz="1100" b="0" i="0" baseline="0">
              <a:solidFill>
                <a:schemeClr val="dk1"/>
              </a:solidFill>
              <a:effectLst/>
              <a:latin typeface="+mn-lt"/>
              <a:ea typeface="+mn-ea"/>
              <a:cs typeface="+mn-cs"/>
            </a:rPr>
            <a:t>。</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61685</xdr:rowOff>
    </xdr:from>
    <xdr:to>
      <xdr:col>24</xdr:col>
      <xdr:colOff>31750</xdr:colOff>
      <xdr:row>81</xdr:row>
      <xdr:rowOff>144962</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406085"/>
          <a:ext cx="0" cy="162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117039</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400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81</xdr:row>
      <xdr:rowOff>144962</xdr:rowOff>
    </xdr:from>
    <xdr:to>
      <xdr:col>24</xdr:col>
      <xdr:colOff>120650</xdr:colOff>
      <xdr:row>81</xdr:row>
      <xdr:rowOff>144962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403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70</xdr:row>
      <xdr:rowOff>148062</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14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628650</xdr:colOff>
      <xdr:row>72</xdr:row>
      <xdr:rowOff>61685</xdr:rowOff>
    </xdr:from>
    <xdr:to>
      <xdr:col>24</xdr:col>
      <xdr:colOff>120650</xdr:colOff>
      <xdr:row>72</xdr:row>
      <xdr:rowOff>61685</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40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161289</xdr:rowOff>
    </xdr:from>
    <xdr:to>
      <xdr:col>24</xdr:col>
      <xdr:colOff>31750</xdr:colOff>
      <xdr:row>78</xdr:row>
      <xdr:rowOff>51888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3362939"/>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154776</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013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138249</xdr:rowOff>
    </xdr:from>
    <xdr:to>
      <xdr:col>24</xdr:col>
      <xdr:colOff>82550</xdr:colOff>
      <xdr:row>77</xdr:row>
      <xdr:rowOff>68399</xdr:rowOff>
    </xdr:to>
    <xdr:sp macro="" textlink="">
      <xdr:nvSpPr>
        <xdr:cNvPr id="428" name="フローチャート : 判断 427">
          <a:extLst>
            <a:ext uri="{FF2B5EF4-FFF2-40B4-BE49-F238E27FC236}">
              <a16:creationId xmlns:a16="http://schemas.microsoft.com/office/drawing/2014/main" id="{00000000-0008-0000-0400-0000AC010000}"/>
            </a:ext>
          </a:extLst>
        </xdr:cNvPr>
        <xdr:cNvSpPr/>
      </xdr:nvSpPr>
      <xdr:spPr>
        <a:xfrm>
          <a:off x="164592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125368</xdr:rowOff>
    </xdr:from>
    <xdr:to>
      <xdr:col>22</xdr:col>
      <xdr:colOff>565150</xdr:colOff>
      <xdr:row>78</xdr:row>
      <xdr:rowOff>51888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82800" y="13327018"/>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30" name="フローチャート : 判断 429">
          <a:extLst>
            <a:ext uri="{FF2B5EF4-FFF2-40B4-BE49-F238E27FC236}">
              <a16:creationId xmlns:a16="http://schemas.microsoft.com/office/drawing/2014/main" id="{00000000-0008-0000-0400-0000AE010000}"/>
            </a:ext>
          </a:extLst>
        </xdr:cNvPr>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85107</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109038</xdr:rowOff>
    </xdr:from>
    <xdr:to>
      <xdr:col>21</xdr:col>
      <xdr:colOff>361950</xdr:colOff>
      <xdr:row>77</xdr:row>
      <xdr:rowOff>125368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310688"/>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61505</xdr:rowOff>
    </xdr:from>
    <xdr:to>
      <xdr:col>21</xdr:col>
      <xdr:colOff>412750</xdr:colOff>
      <xdr:row>77</xdr:row>
      <xdr:rowOff>163105</xdr:rowOff>
    </xdr:to>
    <xdr:sp macro="" textlink="">
      <xdr:nvSpPr>
        <xdr:cNvPr id="433" name="フローチャート : 判断 432">
          <a:extLst>
            <a:ext uri="{FF2B5EF4-FFF2-40B4-BE49-F238E27FC236}">
              <a16:creationId xmlns:a16="http://schemas.microsoft.com/office/drawing/2014/main" id="{00000000-0008-0000-0400-0000B1010000}"/>
            </a:ext>
          </a:extLst>
        </xdr:cNvPr>
        <xdr:cNvSpPr/>
      </xdr:nvSpPr>
      <xdr:spPr>
        <a:xfrm>
          <a:off x="14732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1832</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03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92711</xdr:rowOff>
    </xdr:from>
    <xdr:to>
      <xdr:col>20</xdr:col>
      <xdr:colOff>158750</xdr:colOff>
      <xdr:row>77</xdr:row>
      <xdr:rowOff>109038</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294361"/>
          <a:ext cx="889000" cy="1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112123</xdr:rowOff>
    </xdr:from>
    <xdr:to>
      <xdr:col>20</xdr:col>
      <xdr:colOff>209550</xdr:colOff>
      <xdr:row>77</xdr:row>
      <xdr:rowOff>42273</xdr:rowOff>
    </xdr:to>
    <xdr:sp macro="" textlink="">
      <xdr:nvSpPr>
        <xdr:cNvPr id="436" name="フローチャート : 判断 435">
          <a:extLst>
            <a:ext uri="{FF2B5EF4-FFF2-40B4-BE49-F238E27FC236}">
              <a16:creationId xmlns:a16="http://schemas.microsoft.com/office/drawing/2014/main" id="{00000000-0008-0000-0400-0000B4010000}"/>
            </a:ext>
          </a:extLst>
        </xdr:cNvPr>
        <xdr:cNvSpPr/>
      </xdr:nvSpPr>
      <xdr:spPr>
        <a:xfrm>
          <a:off x="13843000" y="1314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52450</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291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102326</xdr:rowOff>
    </xdr:from>
    <xdr:to>
      <xdr:col>19</xdr:col>
      <xdr:colOff>6350</xdr:colOff>
      <xdr:row>77</xdr:row>
      <xdr:rowOff>32476</xdr:rowOff>
    </xdr:to>
    <xdr:sp macro="" textlink="">
      <xdr:nvSpPr>
        <xdr:cNvPr id="438" name="フローチャート : 判断 437">
          <a:extLst>
            <a:ext uri="{FF2B5EF4-FFF2-40B4-BE49-F238E27FC236}">
              <a16:creationId xmlns:a16="http://schemas.microsoft.com/office/drawing/2014/main" id="{00000000-0008-0000-0400-0000B6010000}"/>
            </a:ext>
          </a:extLst>
        </xdr:cNvPr>
        <xdr:cNvSpPr/>
      </xdr:nvSpPr>
      <xdr:spPr>
        <a:xfrm>
          <a:off x="12954000" y="1313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42653</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290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110489</xdr:rowOff>
    </xdr:from>
    <xdr:to>
      <xdr:col>24</xdr:col>
      <xdr:colOff>82550</xdr:colOff>
      <xdr:row>78</xdr:row>
      <xdr:rowOff>40639</xdr:rowOff>
    </xdr:to>
    <xdr:sp macro="" textlink="">
      <xdr:nvSpPr>
        <xdr:cNvPr id="445" name="円/楕円 444">
          <a:extLst>
            <a:ext uri="{FF2B5EF4-FFF2-40B4-BE49-F238E27FC236}">
              <a16:creationId xmlns:a16="http://schemas.microsoft.com/office/drawing/2014/main" id="{00000000-0008-0000-0400-0000BD010000}"/>
            </a:ext>
          </a:extLst>
        </xdr:cNvPr>
        <xdr:cNvSpPr/>
      </xdr:nvSpPr>
      <xdr:spPr>
        <a:xfrm>
          <a:off x="164592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82566</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1088</xdr:rowOff>
    </xdr:from>
    <xdr:to>
      <xdr:col>22</xdr:col>
      <xdr:colOff>615950</xdr:colOff>
      <xdr:row>78</xdr:row>
      <xdr:rowOff>102688</xdr:rowOff>
    </xdr:to>
    <xdr:sp macro="" textlink="">
      <xdr:nvSpPr>
        <xdr:cNvPr id="447" name="円/楕円 446">
          <a:extLst>
            <a:ext uri="{FF2B5EF4-FFF2-40B4-BE49-F238E27FC236}">
              <a16:creationId xmlns:a16="http://schemas.microsoft.com/office/drawing/2014/main" id="{00000000-0008-0000-0400-0000BF010000}"/>
            </a:ext>
          </a:extLst>
        </xdr:cNvPr>
        <xdr:cNvSpPr/>
      </xdr:nvSpPr>
      <xdr:spPr>
        <a:xfrm>
          <a:off x="15621000" y="1337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87465</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460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74568</xdr:rowOff>
    </xdr:from>
    <xdr:to>
      <xdr:col>21</xdr:col>
      <xdr:colOff>412750</xdr:colOff>
      <xdr:row>78</xdr:row>
      <xdr:rowOff>4718</xdr:rowOff>
    </xdr:to>
    <xdr:sp macro="" textlink="">
      <xdr:nvSpPr>
        <xdr:cNvPr id="449" name="円/楕円 448">
          <a:extLst>
            <a:ext uri="{FF2B5EF4-FFF2-40B4-BE49-F238E27FC236}">
              <a16:creationId xmlns:a16="http://schemas.microsoft.com/office/drawing/2014/main" id="{00000000-0008-0000-0400-0000C1010000}"/>
            </a:ext>
          </a:extLst>
        </xdr:cNvPr>
        <xdr:cNvSpPr/>
      </xdr:nvSpPr>
      <xdr:spPr>
        <a:xfrm>
          <a:off x="14732000" y="1327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160945</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362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58238</xdr:rowOff>
    </xdr:from>
    <xdr:to>
      <xdr:col>20</xdr:col>
      <xdr:colOff>209550</xdr:colOff>
      <xdr:row>77</xdr:row>
      <xdr:rowOff>159838</xdr:rowOff>
    </xdr:to>
    <xdr:sp macro="" textlink="">
      <xdr:nvSpPr>
        <xdr:cNvPr id="451" name="円/楕円 450">
          <a:extLst>
            <a:ext uri="{FF2B5EF4-FFF2-40B4-BE49-F238E27FC236}">
              <a16:creationId xmlns:a16="http://schemas.microsoft.com/office/drawing/2014/main" id="{00000000-0008-0000-0400-0000C3010000}"/>
            </a:ext>
          </a:extLst>
        </xdr:cNvPr>
        <xdr:cNvSpPr/>
      </xdr:nvSpPr>
      <xdr:spPr>
        <a:xfrm>
          <a:off x="13843000" y="1325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144615</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34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41911</xdr:rowOff>
    </xdr:from>
    <xdr:to>
      <xdr:col>19</xdr:col>
      <xdr:colOff>6350</xdr:colOff>
      <xdr:row>77</xdr:row>
      <xdr:rowOff>143511</xdr:rowOff>
    </xdr:to>
    <xdr:sp macro="" textlink="">
      <xdr:nvSpPr>
        <xdr:cNvPr id="453" name="円/楕円 452">
          <a:extLst>
            <a:ext uri="{FF2B5EF4-FFF2-40B4-BE49-F238E27FC236}">
              <a16:creationId xmlns:a16="http://schemas.microsoft.com/office/drawing/2014/main" id="{00000000-0008-0000-0400-0000C5010000}"/>
            </a:ext>
          </a:extLst>
        </xdr:cNvPr>
        <xdr:cNvSpPr/>
      </xdr:nvSpPr>
      <xdr:spPr>
        <a:xfrm>
          <a:off x="12954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128288</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長野県麻績村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115715</xdr:rowOff>
    </xdr:from>
    <xdr:to>
      <xdr:col>4</xdr:col>
      <xdr:colOff>1117600</xdr:colOff>
      <xdr:row>18</xdr:row>
      <xdr:rowOff>138872</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2049290"/>
          <a:ext cx="0" cy="12233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110949</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2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90,640</a:t>
          </a:r>
          <a:endParaRPr kumimoji="1" lang="ja-JP" altLang="en-US" sz="1000" b="1">
            <a:latin typeface="ＭＳ Ｐゴシック"/>
          </a:endParaRPr>
        </a:p>
      </xdr:txBody>
    </xdr:sp>
    <xdr:clientData/>
  </xdr:oneCellAnchor>
  <xdr:twoCellAnchor>
    <xdr:from>
      <xdr:col>4</xdr:col>
      <xdr:colOff>1028700</xdr:colOff>
      <xdr:row>18</xdr:row>
      <xdr:rowOff>138872</xdr:rowOff>
    </xdr:from>
    <xdr:to>
      <xdr:col>5</xdr:col>
      <xdr:colOff>73025</xdr:colOff>
      <xdr:row>18</xdr:row>
      <xdr:rowOff>138872</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2725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30642</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792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625,770</a:t>
          </a:r>
          <a:endParaRPr kumimoji="1" lang="ja-JP" altLang="en-US" sz="1000" b="1">
            <a:latin typeface="ＭＳ Ｐゴシック"/>
          </a:endParaRPr>
        </a:p>
      </xdr:txBody>
    </xdr:sp>
    <xdr:clientData/>
  </xdr:oneCellAnchor>
  <xdr:twoCellAnchor>
    <xdr:from>
      <xdr:col>4</xdr:col>
      <xdr:colOff>1028700</xdr:colOff>
      <xdr:row>11</xdr:row>
      <xdr:rowOff>115715</xdr:rowOff>
    </xdr:from>
    <xdr:to>
      <xdr:col>5</xdr:col>
      <xdr:colOff>73025</xdr:colOff>
      <xdr:row>11</xdr:row>
      <xdr:rowOff>115715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20492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84881</xdr:rowOff>
    </xdr:from>
    <xdr:to>
      <xdr:col>4</xdr:col>
      <xdr:colOff>1117600</xdr:colOff>
      <xdr:row>17</xdr:row>
      <xdr:rowOff>94103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003800" y="3047156"/>
          <a:ext cx="647700" cy="92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109774</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729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238,376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93247</xdr:rowOff>
    </xdr:from>
    <xdr:to>
      <xdr:col>5</xdr:col>
      <xdr:colOff>34925</xdr:colOff>
      <xdr:row>17</xdr:row>
      <xdr:rowOff>23397</xdr:rowOff>
    </xdr:to>
    <xdr:sp macro="" textlink="">
      <xdr:nvSpPr>
        <xdr:cNvPr id="49" name="フローチャート : 判断 48">
          <a:extLst>
            <a:ext uri="{FF2B5EF4-FFF2-40B4-BE49-F238E27FC236}">
              <a16:creationId xmlns:a16="http://schemas.microsoft.com/office/drawing/2014/main" id="{00000000-0008-0000-0500-000031000000}"/>
            </a:ext>
          </a:extLst>
        </xdr:cNvPr>
        <xdr:cNvSpPr/>
      </xdr:nvSpPr>
      <xdr:spPr bwMode="auto">
        <a:xfrm>
          <a:off x="5600700" y="2884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94103</xdr:rowOff>
    </xdr:from>
    <xdr:to>
      <xdr:col>4</xdr:col>
      <xdr:colOff>469900</xdr:colOff>
      <xdr:row>17</xdr:row>
      <xdr:rowOff>108800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4305300" y="3056378"/>
          <a:ext cx="698500" cy="146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33551</xdr:rowOff>
    </xdr:from>
    <xdr:to>
      <xdr:col>4</xdr:col>
      <xdr:colOff>520700</xdr:colOff>
      <xdr:row>17</xdr:row>
      <xdr:rowOff>135151</xdr:rowOff>
    </xdr:to>
    <xdr:sp macro="" textlink="">
      <xdr:nvSpPr>
        <xdr:cNvPr id="51" name="フローチャート : 判断 50">
          <a:extLst>
            <a:ext uri="{FF2B5EF4-FFF2-40B4-BE49-F238E27FC236}">
              <a16:creationId xmlns:a16="http://schemas.microsoft.com/office/drawing/2014/main" id="{00000000-0008-0000-0500-000033000000}"/>
            </a:ext>
          </a:extLst>
        </xdr:cNvPr>
        <xdr:cNvSpPr/>
      </xdr:nvSpPr>
      <xdr:spPr bwMode="auto">
        <a:xfrm>
          <a:off x="4953000" y="299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145328</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2764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189,490</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108800</xdr:rowOff>
    </xdr:from>
    <xdr:to>
      <xdr:col>3</xdr:col>
      <xdr:colOff>904875</xdr:colOff>
      <xdr:row>17</xdr:row>
      <xdr:rowOff>116028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3071075"/>
          <a:ext cx="698500" cy="72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84138</xdr:rowOff>
    </xdr:from>
    <xdr:to>
      <xdr:col>3</xdr:col>
      <xdr:colOff>955675</xdr:colOff>
      <xdr:row>17</xdr:row>
      <xdr:rowOff>14288</xdr:rowOff>
    </xdr:to>
    <xdr:sp macro="" textlink="">
      <xdr:nvSpPr>
        <xdr:cNvPr id="54" name="フローチャート : 判断 53">
          <a:extLst>
            <a:ext uri="{FF2B5EF4-FFF2-40B4-BE49-F238E27FC236}">
              <a16:creationId xmlns:a16="http://schemas.microsoft.com/office/drawing/2014/main" id="{00000000-0008-0000-0500-000036000000}"/>
            </a:ext>
          </a:extLst>
        </xdr:cNvPr>
        <xdr:cNvSpPr/>
      </xdr:nvSpPr>
      <xdr:spPr bwMode="auto">
        <a:xfrm>
          <a:off x="4254500" y="2874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24465</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264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116028</xdr:rowOff>
    </xdr:from>
    <xdr:to>
      <xdr:col>3</xdr:col>
      <xdr:colOff>206375</xdr:colOff>
      <xdr:row>17</xdr:row>
      <xdr:rowOff>123798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2908300" y="3078303"/>
          <a:ext cx="698500" cy="77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105830</xdr:rowOff>
    </xdr:from>
    <xdr:to>
      <xdr:col>3</xdr:col>
      <xdr:colOff>257175</xdr:colOff>
      <xdr:row>17</xdr:row>
      <xdr:rowOff>35980</xdr:rowOff>
    </xdr:to>
    <xdr:sp macro="" textlink="">
      <xdr:nvSpPr>
        <xdr:cNvPr id="57" name="フローチャート : 判断 56">
          <a:extLst>
            <a:ext uri="{FF2B5EF4-FFF2-40B4-BE49-F238E27FC236}">
              <a16:creationId xmlns:a16="http://schemas.microsoft.com/office/drawing/2014/main" id="{00000000-0008-0000-0500-000039000000}"/>
            </a:ext>
          </a:extLst>
        </xdr:cNvPr>
        <xdr:cNvSpPr/>
      </xdr:nvSpPr>
      <xdr:spPr bwMode="auto">
        <a:xfrm>
          <a:off x="3556000" y="2896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46157</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2665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109359</xdr:rowOff>
    </xdr:from>
    <xdr:to>
      <xdr:col>2</xdr:col>
      <xdr:colOff>692150</xdr:colOff>
      <xdr:row>17</xdr:row>
      <xdr:rowOff>39509</xdr:rowOff>
    </xdr:to>
    <xdr:sp macro="" textlink="">
      <xdr:nvSpPr>
        <xdr:cNvPr id="59" name="フローチャート : 判断 58">
          <a:extLst>
            <a:ext uri="{FF2B5EF4-FFF2-40B4-BE49-F238E27FC236}">
              <a16:creationId xmlns:a16="http://schemas.microsoft.com/office/drawing/2014/main" id="{00000000-0008-0000-0500-00003B000000}"/>
            </a:ext>
          </a:extLst>
        </xdr:cNvPr>
        <xdr:cNvSpPr/>
      </xdr:nvSpPr>
      <xdr:spPr bwMode="auto">
        <a:xfrm>
          <a:off x="2857500" y="2900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49686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266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34081</xdr:rowOff>
    </xdr:from>
    <xdr:to>
      <xdr:col>5</xdr:col>
      <xdr:colOff>34925</xdr:colOff>
      <xdr:row>17</xdr:row>
      <xdr:rowOff>135681</xdr:rowOff>
    </xdr:to>
    <xdr:sp macro="" textlink="">
      <xdr:nvSpPr>
        <xdr:cNvPr id="66" name="円/楕円 65">
          <a:extLst>
            <a:ext uri="{FF2B5EF4-FFF2-40B4-BE49-F238E27FC236}">
              <a16:creationId xmlns:a16="http://schemas.microsoft.com/office/drawing/2014/main" id="{00000000-0008-0000-0500-000042000000}"/>
            </a:ext>
          </a:extLst>
        </xdr:cNvPr>
        <xdr:cNvSpPr/>
      </xdr:nvSpPr>
      <xdr:spPr bwMode="auto">
        <a:xfrm>
          <a:off x="5600700" y="2996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6158</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968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189,258</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43303</xdr:rowOff>
    </xdr:from>
    <xdr:to>
      <xdr:col>4</xdr:col>
      <xdr:colOff>520700</xdr:colOff>
      <xdr:row>17</xdr:row>
      <xdr:rowOff>144903</xdr:rowOff>
    </xdr:to>
    <xdr:sp macro="" textlink="">
      <xdr:nvSpPr>
        <xdr:cNvPr id="68" name="円/楕円 67">
          <a:extLst>
            <a:ext uri="{FF2B5EF4-FFF2-40B4-BE49-F238E27FC236}">
              <a16:creationId xmlns:a16="http://schemas.microsoft.com/office/drawing/2014/main" id="{00000000-0008-0000-0500-000044000000}"/>
            </a:ext>
          </a:extLst>
        </xdr:cNvPr>
        <xdr:cNvSpPr/>
      </xdr:nvSpPr>
      <xdr:spPr bwMode="auto">
        <a:xfrm>
          <a:off x="4953000" y="30055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129680</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3091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185,224</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58000</xdr:rowOff>
    </xdr:from>
    <xdr:to>
      <xdr:col>3</xdr:col>
      <xdr:colOff>955675</xdr:colOff>
      <xdr:row>17</xdr:row>
      <xdr:rowOff>159600</xdr:rowOff>
    </xdr:to>
    <xdr:sp macro="" textlink="">
      <xdr:nvSpPr>
        <xdr:cNvPr id="70" name="円/楕円 69">
          <a:extLst>
            <a:ext uri="{FF2B5EF4-FFF2-40B4-BE49-F238E27FC236}">
              <a16:creationId xmlns:a16="http://schemas.microsoft.com/office/drawing/2014/main" id="{00000000-0008-0000-0500-000046000000}"/>
            </a:ext>
          </a:extLst>
        </xdr:cNvPr>
        <xdr:cNvSpPr/>
      </xdr:nvSpPr>
      <xdr:spPr bwMode="auto">
        <a:xfrm>
          <a:off x="4254500" y="30202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144377</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310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178,795</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65228</xdr:rowOff>
    </xdr:from>
    <xdr:to>
      <xdr:col>3</xdr:col>
      <xdr:colOff>257175</xdr:colOff>
      <xdr:row>17</xdr:row>
      <xdr:rowOff>166828</xdr:rowOff>
    </xdr:to>
    <xdr:sp macro="" textlink="">
      <xdr:nvSpPr>
        <xdr:cNvPr id="72" name="円/楕円 71">
          <a:extLst>
            <a:ext uri="{FF2B5EF4-FFF2-40B4-BE49-F238E27FC236}">
              <a16:creationId xmlns:a16="http://schemas.microsoft.com/office/drawing/2014/main" id="{00000000-0008-0000-0500-000048000000}"/>
            </a:ext>
          </a:extLst>
        </xdr:cNvPr>
        <xdr:cNvSpPr/>
      </xdr:nvSpPr>
      <xdr:spPr bwMode="auto">
        <a:xfrm>
          <a:off x="3556000" y="3027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151605</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3113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175,633</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72998</xdr:rowOff>
    </xdr:from>
    <xdr:to>
      <xdr:col>2</xdr:col>
      <xdr:colOff>692150</xdr:colOff>
      <xdr:row>18</xdr:row>
      <xdr:rowOff>3148</xdr:rowOff>
    </xdr:to>
    <xdr:sp macro="" textlink="">
      <xdr:nvSpPr>
        <xdr:cNvPr id="74" name="円/楕円 73">
          <a:extLst>
            <a:ext uri="{FF2B5EF4-FFF2-40B4-BE49-F238E27FC236}">
              <a16:creationId xmlns:a16="http://schemas.microsoft.com/office/drawing/2014/main" id="{00000000-0008-0000-0500-00004A000000}"/>
            </a:ext>
          </a:extLst>
        </xdr:cNvPr>
        <xdr:cNvSpPr/>
      </xdr:nvSpPr>
      <xdr:spPr bwMode="auto">
        <a:xfrm>
          <a:off x="2857500" y="30352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159375</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3121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172,234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0" name="人口1人当たり決算額の推移グラフ枠445">
          <a:extLst>
            <a:ext uri="{FF2B5EF4-FFF2-40B4-BE49-F238E27FC236}">
              <a16:creationId xmlns:a16="http://schemas.microsoft.com/office/drawing/2014/main" id="{00000000-0008-0000-0500-000064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63124</xdr:rowOff>
    </xdr:from>
    <xdr:to>
      <xdr:col>4</xdr:col>
      <xdr:colOff>1117600</xdr:colOff>
      <xdr:row>37</xdr:row>
      <xdr:rowOff>146120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flipV="1">
          <a:off x="5651500" y="6330574"/>
          <a:ext cx="0" cy="9402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118197</xdr:rowOff>
    </xdr:from>
    <xdr:ext cx="762000" cy="259045"/>
    <xdr:sp macro="" textlink="">
      <xdr:nvSpPr>
        <xdr:cNvPr id="102" name="人口1人当たり決算額の推移最小値テキスト445">
          <a:extLst>
            <a:ext uri="{FF2B5EF4-FFF2-40B4-BE49-F238E27FC236}">
              <a16:creationId xmlns:a16="http://schemas.microsoft.com/office/drawing/2014/main" id="{00000000-0008-0000-0500-000066000000}"/>
            </a:ext>
          </a:extLst>
        </xdr:cNvPr>
        <xdr:cNvSpPr txBox="1"/>
      </xdr:nvSpPr>
      <xdr:spPr>
        <a:xfrm>
          <a:off x="5740400" y="724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-54,182</a:t>
          </a:r>
          <a:endParaRPr kumimoji="1" lang="ja-JP" altLang="en-US" sz="1000" b="1">
            <a:latin typeface="ＭＳ Ｐゴシック"/>
          </a:endParaRPr>
        </a:p>
      </xdr:txBody>
    </xdr:sp>
    <xdr:clientData/>
  </xdr:oneCellAnchor>
  <xdr:twoCellAnchor>
    <xdr:from>
      <xdr:col>4</xdr:col>
      <xdr:colOff>1028700</xdr:colOff>
      <xdr:row>37</xdr:row>
      <xdr:rowOff>146120</xdr:rowOff>
    </xdr:from>
    <xdr:to>
      <xdr:col>5</xdr:col>
      <xdr:colOff>73025</xdr:colOff>
      <xdr:row>37</xdr:row>
      <xdr:rowOff>146120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5562600" y="72708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149501</xdr:rowOff>
    </xdr:from>
    <xdr:ext cx="762000" cy="259045"/>
    <xdr:sp macro="" textlink="">
      <xdr:nvSpPr>
        <xdr:cNvPr id="104" name="人口1人当たり決算額の推移最大値テキスト445">
          <a:extLst>
            <a:ext uri="{FF2B5EF4-FFF2-40B4-BE49-F238E27FC236}">
              <a16:creationId xmlns:a16="http://schemas.microsoft.com/office/drawing/2014/main" id="{00000000-0008-0000-0500-000068000000}"/>
            </a:ext>
          </a:extLst>
        </xdr:cNvPr>
        <xdr:cNvSpPr txBox="1"/>
      </xdr:nvSpPr>
      <xdr:spPr>
        <a:xfrm>
          <a:off x="5740400" y="607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151,471</a:t>
          </a:r>
          <a:endParaRPr kumimoji="1" lang="ja-JP" altLang="en-US" sz="1000" b="1">
            <a:latin typeface="ＭＳ Ｐゴシック"/>
          </a:endParaRPr>
        </a:p>
      </xdr:txBody>
    </xdr:sp>
    <xdr:clientData/>
  </xdr:oneCellAnchor>
  <xdr:twoCellAnchor>
    <xdr:from>
      <xdr:col>4</xdr:col>
      <xdr:colOff>1028700</xdr:colOff>
      <xdr:row>34</xdr:row>
      <xdr:rowOff>63124</xdr:rowOff>
    </xdr:from>
    <xdr:to>
      <xdr:col>5</xdr:col>
      <xdr:colOff>73025</xdr:colOff>
      <xdr:row>34</xdr:row>
      <xdr:rowOff>63124</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63305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275220</xdr:rowOff>
    </xdr:from>
    <xdr:to>
      <xdr:col>4</xdr:col>
      <xdr:colOff>1117600</xdr:colOff>
      <xdr:row>35</xdr:row>
      <xdr:rowOff>287317</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003800" y="6885570"/>
          <a:ext cx="647700" cy="120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11689</xdr:rowOff>
    </xdr:from>
    <xdr:ext cx="762000" cy="259045"/>
    <xdr:sp macro="" textlink="">
      <xdr:nvSpPr>
        <xdr:cNvPr id="107" name="人口1人当たり決算額の推移平均値テキスト445">
          <a:extLst>
            <a:ext uri="{FF2B5EF4-FFF2-40B4-BE49-F238E27FC236}">
              <a16:creationId xmlns:a16="http://schemas.microsoft.com/office/drawing/2014/main" id="{00000000-0008-0000-0500-00006B000000}"/>
            </a:ext>
          </a:extLst>
        </xdr:cNvPr>
        <xdr:cNvSpPr txBox="1"/>
      </xdr:nvSpPr>
      <xdr:spPr>
        <a:xfrm>
          <a:off x="5740400" y="6622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166612</xdr:rowOff>
    </xdr:from>
    <xdr:to>
      <xdr:col>5</xdr:col>
      <xdr:colOff>34925</xdr:colOff>
      <xdr:row>35</xdr:row>
      <xdr:rowOff>268212</xdr:rowOff>
    </xdr:to>
    <xdr:sp macro="" textlink="">
      <xdr:nvSpPr>
        <xdr:cNvPr id="108" name="フローチャート : 判断 107">
          <a:extLst>
            <a:ext uri="{FF2B5EF4-FFF2-40B4-BE49-F238E27FC236}">
              <a16:creationId xmlns:a16="http://schemas.microsoft.com/office/drawing/2014/main" id="{00000000-0008-0000-0500-00006C000000}"/>
            </a:ext>
          </a:extLst>
        </xdr:cNvPr>
        <xdr:cNvSpPr/>
      </xdr:nvSpPr>
      <xdr:spPr bwMode="auto">
        <a:xfrm>
          <a:off x="56007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250129</xdr:rowOff>
    </xdr:from>
    <xdr:to>
      <xdr:col>4</xdr:col>
      <xdr:colOff>469900</xdr:colOff>
      <xdr:row>35</xdr:row>
      <xdr:rowOff>275220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4305300" y="6860479"/>
          <a:ext cx="698500" cy="250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212496</xdr:rowOff>
    </xdr:from>
    <xdr:to>
      <xdr:col>4</xdr:col>
      <xdr:colOff>520700</xdr:colOff>
      <xdr:row>35</xdr:row>
      <xdr:rowOff>314096</xdr:rowOff>
    </xdr:to>
    <xdr:sp macro="" textlink="">
      <xdr:nvSpPr>
        <xdr:cNvPr id="110" name="フローチャート : 判断 109">
          <a:extLst>
            <a:ext uri="{FF2B5EF4-FFF2-40B4-BE49-F238E27FC236}">
              <a16:creationId xmlns:a16="http://schemas.microsoft.com/office/drawing/2014/main" id="{00000000-0008-0000-0500-00006E000000}"/>
            </a:ext>
          </a:extLst>
        </xdr:cNvPr>
        <xdr:cNvSpPr/>
      </xdr:nvSpPr>
      <xdr:spPr bwMode="auto">
        <a:xfrm>
          <a:off x="4953000" y="68228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324273</xdr:rowOff>
    </xdr:from>
    <xdr:ext cx="7366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4622800" y="6591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32,689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223305</xdr:rowOff>
    </xdr:from>
    <xdr:to>
      <xdr:col>3</xdr:col>
      <xdr:colOff>904875</xdr:colOff>
      <xdr:row>35</xdr:row>
      <xdr:rowOff>250129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3606800" y="6833655"/>
          <a:ext cx="698500" cy="268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181109</xdr:rowOff>
    </xdr:from>
    <xdr:to>
      <xdr:col>3</xdr:col>
      <xdr:colOff>955675</xdr:colOff>
      <xdr:row>35</xdr:row>
      <xdr:rowOff>282709</xdr:rowOff>
    </xdr:to>
    <xdr:sp macro="" textlink="">
      <xdr:nvSpPr>
        <xdr:cNvPr id="113" name="フローチャート : 判断 112">
          <a:extLst>
            <a:ext uri="{FF2B5EF4-FFF2-40B4-BE49-F238E27FC236}">
              <a16:creationId xmlns:a16="http://schemas.microsoft.com/office/drawing/2014/main" id="{00000000-0008-0000-0500-000071000000}"/>
            </a:ext>
          </a:extLst>
        </xdr:cNvPr>
        <xdr:cNvSpPr/>
      </xdr:nvSpPr>
      <xdr:spPr bwMode="auto">
        <a:xfrm>
          <a:off x="42545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292886</xdr:rowOff>
    </xdr:from>
    <xdr:ext cx="7620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3924300" y="6560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223305</xdr:rowOff>
    </xdr:from>
    <xdr:to>
      <xdr:col>3</xdr:col>
      <xdr:colOff>206375</xdr:colOff>
      <xdr:row>35</xdr:row>
      <xdr:rowOff>254161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2908300" y="6833655"/>
          <a:ext cx="698500" cy="308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157147</xdr:rowOff>
    </xdr:from>
    <xdr:to>
      <xdr:col>3</xdr:col>
      <xdr:colOff>257175</xdr:colOff>
      <xdr:row>35</xdr:row>
      <xdr:rowOff>258747</xdr:rowOff>
    </xdr:to>
    <xdr:sp macro="" textlink="">
      <xdr:nvSpPr>
        <xdr:cNvPr id="116" name="フローチャート : 判断 115">
          <a:extLst>
            <a:ext uri="{FF2B5EF4-FFF2-40B4-BE49-F238E27FC236}">
              <a16:creationId xmlns:a16="http://schemas.microsoft.com/office/drawing/2014/main" id="{00000000-0008-0000-0500-000074000000}"/>
            </a:ext>
          </a:extLst>
        </xdr:cNvPr>
        <xdr:cNvSpPr/>
      </xdr:nvSpPr>
      <xdr:spPr bwMode="auto">
        <a:xfrm>
          <a:off x="3556000" y="6767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268924</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225800" y="6536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134196</xdr:rowOff>
    </xdr:from>
    <xdr:to>
      <xdr:col>2</xdr:col>
      <xdr:colOff>692150</xdr:colOff>
      <xdr:row>35</xdr:row>
      <xdr:rowOff>235796</xdr:rowOff>
    </xdr:to>
    <xdr:sp macro="" textlink="">
      <xdr:nvSpPr>
        <xdr:cNvPr id="118" name="フローチャート : 判断 117">
          <a:extLst>
            <a:ext uri="{FF2B5EF4-FFF2-40B4-BE49-F238E27FC236}">
              <a16:creationId xmlns:a16="http://schemas.microsoft.com/office/drawing/2014/main" id="{00000000-0008-0000-0500-000076000000}"/>
            </a:ext>
          </a:extLst>
        </xdr:cNvPr>
        <xdr:cNvSpPr/>
      </xdr:nvSpPr>
      <xdr:spPr bwMode="auto">
        <a:xfrm>
          <a:off x="2857500" y="674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245973</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2527300" y="6513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236517</xdr:rowOff>
    </xdr:from>
    <xdr:to>
      <xdr:col>5</xdr:col>
      <xdr:colOff>34925</xdr:colOff>
      <xdr:row>35</xdr:row>
      <xdr:rowOff>338117</xdr:rowOff>
    </xdr:to>
    <xdr:sp macro="" textlink="">
      <xdr:nvSpPr>
        <xdr:cNvPr id="125" name="円/楕円 124">
          <a:extLst>
            <a:ext uri="{FF2B5EF4-FFF2-40B4-BE49-F238E27FC236}">
              <a16:creationId xmlns:a16="http://schemas.microsoft.com/office/drawing/2014/main" id="{00000000-0008-0000-0500-00007D000000}"/>
            </a:ext>
          </a:extLst>
        </xdr:cNvPr>
        <xdr:cNvSpPr/>
      </xdr:nvSpPr>
      <xdr:spPr bwMode="auto">
        <a:xfrm>
          <a:off x="5600700" y="68468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208594</xdr:rowOff>
    </xdr:from>
    <xdr:ext cx="762000" cy="259045"/>
    <xdr:sp macro="" textlink="">
      <xdr:nvSpPr>
        <xdr:cNvPr id="126" name="人口1人当たり決算額の推移該当値テキスト445">
          <a:extLst>
            <a:ext uri="{FF2B5EF4-FFF2-40B4-BE49-F238E27FC236}">
              <a16:creationId xmlns:a16="http://schemas.microsoft.com/office/drawing/2014/main" id="{00000000-0008-0000-0500-00007E000000}"/>
            </a:ext>
          </a:extLst>
        </xdr:cNvPr>
        <xdr:cNvSpPr txBox="1"/>
      </xdr:nvSpPr>
      <xdr:spPr>
        <a:xfrm>
          <a:off x="5740400" y="6818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27,435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224420</xdr:rowOff>
    </xdr:from>
    <xdr:to>
      <xdr:col>4</xdr:col>
      <xdr:colOff>520700</xdr:colOff>
      <xdr:row>35</xdr:row>
      <xdr:rowOff>326020</xdr:rowOff>
    </xdr:to>
    <xdr:sp macro="" textlink="">
      <xdr:nvSpPr>
        <xdr:cNvPr id="127" name="円/楕円 126">
          <a:extLst>
            <a:ext uri="{FF2B5EF4-FFF2-40B4-BE49-F238E27FC236}">
              <a16:creationId xmlns:a16="http://schemas.microsoft.com/office/drawing/2014/main" id="{00000000-0008-0000-0500-00007F000000}"/>
            </a:ext>
          </a:extLst>
        </xdr:cNvPr>
        <xdr:cNvSpPr/>
      </xdr:nvSpPr>
      <xdr:spPr bwMode="auto">
        <a:xfrm>
          <a:off x="4953000" y="6834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310797</xdr:rowOff>
    </xdr:from>
    <xdr:ext cx="7366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622800" y="6921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30,081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199329</xdr:rowOff>
    </xdr:from>
    <xdr:to>
      <xdr:col>3</xdr:col>
      <xdr:colOff>955675</xdr:colOff>
      <xdr:row>35</xdr:row>
      <xdr:rowOff>300929</xdr:rowOff>
    </xdr:to>
    <xdr:sp macro="" textlink="">
      <xdr:nvSpPr>
        <xdr:cNvPr id="129" name="円/楕円 128">
          <a:extLst>
            <a:ext uri="{FF2B5EF4-FFF2-40B4-BE49-F238E27FC236}">
              <a16:creationId xmlns:a16="http://schemas.microsoft.com/office/drawing/2014/main" id="{00000000-0008-0000-0500-000081000000}"/>
            </a:ext>
          </a:extLst>
        </xdr:cNvPr>
        <xdr:cNvSpPr/>
      </xdr:nvSpPr>
      <xdr:spPr bwMode="auto">
        <a:xfrm>
          <a:off x="4254500" y="6809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285706</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924300" y="6896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35,569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172505</xdr:rowOff>
    </xdr:from>
    <xdr:to>
      <xdr:col>3</xdr:col>
      <xdr:colOff>257175</xdr:colOff>
      <xdr:row>35</xdr:row>
      <xdr:rowOff>274105</xdr:rowOff>
    </xdr:to>
    <xdr:sp macro="" textlink="">
      <xdr:nvSpPr>
        <xdr:cNvPr id="131" name="円/楕円 130">
          <a:extLst>
            <a:ext uri="{FF2B5EF4-FFF2-40B4-BE49-F238E27FC236}">
              <a16:creationId xmlns:a16="http://schemas.microsoft.com/office/drawing/2014/main" id="{00000000-0008-0000-0500-000083000000}"/>
            </a:ext>
          </a:extLst>
        </xdr:cNvPr>
        <xdr:cNvSpPr/>
      </xdr:nvSpPr>
      <xdr:spPr bwMode="auto">
        <a:xfrm>
          <a:off x="3556000" y="67828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258882</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225800" y="6869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41,436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203361</xdr:rowOff>
    </xdr:from>
    <xdr:to>
      <xdr:col>2</xdr:col>
      <xdr:colOff>692150</xdr:colOff>
      <xdr:row>35</xdr:row>
      <xdr:rowOff>304961</xdr:rowOff>
    </xdr:to>
    <xdr:sp macro="" textlink="">
      <xdr:nvSpPr>
        <xdr:cNvPr id="133" name="円/楕円 132">
          <a:extLst>
            <a:ext uri="{FF2B5EF4-FFF2-40B4-BE49-F238E27FC236}">
              <a16:creationId xmlns:a16="http://schemas.microsoft.com/office/drawing/2014/main" id="{00000000-0008-0000-0500-000085000000}"/>
            </a:ext>
          </a:extLst>
        </xdr:cNvPr>
        <xdr:cNvSpPr/>
      </xdr:nvSpPr>
      <xdr:spPr bwMode="auto">
        <a:xfrm>
          <a:off x="2857500" y="68137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289738</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2527300" y="690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34,687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長野県麻績村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2,864
2,851
34.38
2,891,046
2,771,731
77,738
1,671,228
2,424,900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69,641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168396</xdr:rowOff>
    </xdr:from>
    <xdr:to>
      <xdr:col>6</xdr:col>
      <xdr:colOff>510540</xdr:colOff>
      <xdr:row>40</xdr:row>
      <xdr:rowOff>1417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11896"/>
          <a:ext cx="1270" cy="15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40</xdr:row>
      <xdr:rowOff>5244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86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77,344</a:t>
          </a:r>
          <a:endParaRPr kumimoji="1" lang="ja-JP" altLang="en-US" sz="1000" b="1">
            <a:latin typeface="ＭＳ Ｐゴシック"/>
          </a:endParaRPr>
        </a:p>
      </xdr:txBody>
    </xdr:sp>
    <xdr:clientData/>
  </xdr:oneCellAnchor>
  <xdr:twoCellAnchor>
    <xdr:from>
      <xdr:col>6</xdr:col>
      <xdr:colOff>422275</xdr:colOff>
      <xdr:row>40</xdr:row>
      <xdr:rowOff>1417</xdr:rowOff>
    </xdr:from>
    <xdr:to>
      <xdr:col>6</xdr:col>
      <xdr:colOff>600075</xdr:colOff>
      <xdr:row>40</xdr:row>
      <xdr:rowOff>1417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85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115073</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8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551,213</a:t>
          </a:r>
          <a:endParaRPr kumimoji="1" lang="ja-JP" altLang="en-US" sz="1000" b="1">
            <a:latin typeface="ＭＳ Ｐゴシック"/>
          </a:endParaRPr>
        </a:p>
      </xdr:txBody>
    </xdr:sp>
    <xdr:clientData/>
  </xdr:oneCellAnchor>
  <xdr:twoCellAnchor>
    <xdr:from>
      <xdr:col>6</xdr:col>
      <xdr:colOff>422275</xdr:colOff>
      <xdr:row>30</xdr:row>
      <xdr:rowOff>168396</xdr:rowOff>
    </xdr:from>
    <xdr:to>
      <xdr:col>6</xdr:col>
      <xdr:colOff>600075</xdr:colOff>
      <xdr:row>30</xdr:row>
      <xdr:rowOff>168396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1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135167</xdr:rowOff>
    </xdr:from>
    <xdr:to>
      <xdr:col>6</xdr:col>
      <xdr:colOff>511175</xdr:colOff>
      <xdr:row>38</xdr:row>
      <xdr:rowOff>143011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650267"/>
          <a:ext cx="838200" cy="7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120934</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293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189,696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98057</xdr:rowOff>
    </xdr:from>
    <xdr:to>
      <xdr:col>6</xdr:col>
      <xdr:colOff>561975</xdr:colOff>
      <xdr:row>38</xdr:row>
      <xdr:rowOff>28208</xdr:rowOff>
    </xdr:to>
    <xdr:sp macro="" textlink="">
      <xdr:nvSpPr>
        <xdr:cNvPr id="65" name="フローチャート : 判断 64">
          <a:extLst>
            <a:ext uri="{FF2B5EF4-FFF2-40B4-BE49-F238E27FC236}">
              <a16:creationId xmlns:a16="http://schemas.microsoft.com/office/drawing/2014/main" id="{00000000-0008-0000-0600-000041000000}"/>
            </a:ext>
          </a:extLst>
        </xdr:cNvPr>
        <xdr:cNvSpPr/>
      </xdr:nvSpPr>
      <xdr:spPr>
        <a:xfrm>
          <a:off x="4584700" y="64417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143011</xdr:rowOff>
    </xdr:from>
    <xdr:to>
      <xdr:col>5</xdr:col>
      <xdr:colOff>358775</xdr:colOff>
      <xdr:row>38</xdr:row>
      <xdr:rowOff>153635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658111"/>
          <a:ext cx="889000" cy="10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38</xdr:row>
      <xdr:rowOff>59143</xdr:rowOff>
    </xdr:from>
    <xdr:to>
      <xdr:col>5</xdr:col>
      <xdr:colOff>409575</xdr:colOff>
      <xdr:row>38</xdr:row>
      <xdr:rowOff>160743</xdr:rowOff>
    </xdr:to>
    <xdr:sp macro="" textlink="">
      <xdr:nvSpPr>
        <xdr:cNvPr id="67" name="フローチャート : 判断 66">
          <a:extLst>
            <a:ext uri="{FF2B5EF4-FFF2-40B4-BE49-F238E27FC236}">
              <a16:creationId xmlns:a16="http://schemas.microsoft.com/office/drawing/2014/main" id="{00000000-0008-0000-0600-000043000000}"/>
            </a:ext>
          </a:extLst>
        </xdr:cNvPr>
        <xdr:cNvSpPr/>
      </xdr:nvSpPr>
      <xdr:spPr>
        <a:xfrm>
          <a:off x="3746500" y="657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5820</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97794" y="634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149,112</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153635</xdr:rowOff>
    </xdr:from>
    <xdr:to>
      <xdr:col>4</xdr:col>
      <xdr:colOff>155575</xdr:colOff>
      <xdr:row>38</xdr:row>
      <xdr:rowOff>155085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668735"/>
          <a:ext cx="889000" cy="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68780</xdr:rowOff>
    </xdr:from>
    <xdr:to>
      <xdr:col>4</xdr:col>
      <xdr:colOff>206375</xdr:colOff>
      <xdr:row>37</xdr:row>
      <xdr:rowOff>170380</xdr:rowOff>
    </xdr:to>
    <xdr:sp macro="" textlink="">
      <xdr:nvSpPr>
        <xdr:cNvPr id="70" name="フローチャート : 判断 69">
          <a:extLst>
            <a:ext uri="{FF2B5EF4-FFF2-40B4-BE49-F238E27FC236}">
              <a16:creationId xmlns:a16="http://schemas.microsoft.com/office/drawing/2014/main" id="{00000000-0008-0000-0600-000046000000}"/>
            </a:ext>
          </a:extLst>
        </xdr:cNvPr>
        <xdr:cNvSpPr/>
      </xdr:nvSpPr>
      <xdr:spPr>
        <a:xfrm>
          <a:off x="2857500" y="641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15457</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4" y="6187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198,661</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155085</xdr:rowOff>
    </xdr:from>
    <xdr:to>
      <xdr:col>2</xdr:col>
      <xdr:colOff>638175</xdr:colOff>
      <xdr:row>38</xdr:row>
      <xdr:rowOff>160669</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670185"/>
          <a:ext cx="889000" cy="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89367</xdr:rowOff>
    </xdr:from>
    <xdr:to>
      <xdr:col>3</xdr:col>
      <xdr:colOff>3175</xdr:colOff>
      <xdr:row>38</xdr:row>
      <xdr:rowOff>19517</xdr:rowOff>
    </xdr:to>
    <xdr:sp macro="" textlink="">
      <xdr:nvSpPr>
        <xdr:cNvPr id="73" name="フローチャート : 判断 72">
          <a:extLst>
            <a:ext uri="{FF2B5EF4-FFF2-40B4-BE49-F238E27FC236}">
              <a16:creationId xmlns:a16="http://schemas.microsoft.com/office/drawing/2014/main" id="{00000000-0008-0000-0600-000049000000}"/>
            </a:ext>
          </a:extLst>
        </xdr:cNvPr>
        <xdr:cNvSpPr/>
      </xdr:nvSpPr>
      <xdr:spPr>
        <a:xfrm>
          <a:off x="1968500" y="643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36044</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4" y="6208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192,357</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88910</xdr:rowOff>
    </xdr:from>
    <xdr:to>
      <xdr:col>1</xdr:col>
      <xdr:colOff>485775</xdr:colOff>
      <xdr:row>38</xdr:row>
      <xdr:rowOff>19059</xdr:rowOff>
    </xdr:to>
    <xdr:sp macro="" textlink="">
      <xdr:nvSpPr>
        <xdr:cNvPr id="75" name="フローチャート : 判断 74">
          <a:extLst>
            <a:ext uri="{FF2B5EF4-FFF2-40B4-BE49-F238E27FC236}">
              <a16:creationId xmlns:a16="http://schemas.microsoft.com/office/drawing/2014/main" id="{00000000-0008-0000-0600-00004B000000}"/>
            </a:ext>
          </a:extLst>
        </xdr:cNvPr>
        <xdr:cNvSpPr/>
      </xdr:nvSpPr>
      <xdr:spPr>
        <a:xfrm>
          <a:off x="1079500" y="64325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35587</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4" y="6207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192,497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84367</xdr:rowOff>
    </xdr:from>
    <xdr:to>
      <xdr:col>6</xdr:col>
      <xdr:colOff>561975</xdr:colOff>
      <xdr:row>39</xdr:row>
      <xdr:rowOff>14517</xdr:rowOff>
    </xdr:to>
    <xdr:sp macro="" textlink="">
      <xdr:nvSpPr>
        <xdr:cNvPr id="82" name="円/楕円 81">
          <a:extLst>
            <a:ext uri="{FF2B5EF4-FFF2-40B4-BE49-F238E27FC236}">
              <a16:creationId xmlns:a16="http://schemas.microsoft.com/office/drawing/2014/main" id="{00000000-0008-0000-0600-000052000000}"/>
            </a:ext>
          </a:extLst>
        </xdr:cNvPr>
        <xdr:cNvSpPr/>
      </xdr:nvSpPr>
      <xdr:spPr>
        <a:xfrm>
          <a:off x="4584700" y="659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62794</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577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141,388</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92211</xdr:rowOff>
    </xdr:from>
    <xdr:to>
      <xdr:col>5</xdr:col>
      <xdr:colOff>409575</xdr:colOff>
      <xdr:row>39</xdr:row>
      <xdr:rowOff>22361</xdr:rowOff>
    </xdr:to>
    <xdr:sp macro="" textlink="">
      <xdr:nvSpPr>
        <xdr:cNvPr id="84" name="円/楕円 83">
          <a:extLst>
            <a:ext uri="{FF2B5EF4-FFF2-40B4-BE49-F238E27FC236}">
              <a16:creationId xmlns:a16="http://schemas.microsoft.com/office/drawing/2014/main" id="{00000000-0008-0000-0600-000054000000}"/>
            </a:ext>
          </a:extLst>
        </xdr:cNvPr>
        <xdr:cNvSpPr/>
      </xdr:nvSpPr>
      <xdr:spPr>
        <a:xfrm>
          <a:off x="3746500" y="660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39</xdr:row>
      <xdr:rowOff>13488</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4" y="6700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138,986</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102835</xdr:rowOff>
    </xdr:from>
    <xdr:to>
      <xdr:col>4</xdr:col>
      <xdr:colOff>206375</xdr:colOff>
      <xdr:row>39</xdr:row>
      <xdr:rowOff>32985</xdr:rowOff>
    </xdr:to>
    <xdr:sp macro="" textlink="">
      <xdr:nvSpPr>
        <xdr:cNvPr id="86" name="円/楕円 85">
          <a:extLst>
            <a:ext uri="{FF2B5EF4-FFF2-40B4-BE49-F238E27FC236}">
              <a16:creationId xmlns:a16="http://schemas.microsoft.com/office/drawing/2014/main" id="{00000000-0008-0000-0600-000056000000}"/>
            </a:ext>
          </a:extLst>
        </xdr:cNvPr>
        <xdr:cNvSpPr/>
      </xdr:nvSpPr>
      <xdr:spPr>
        <a:xfrm>
          <a:off x="2857500" y="661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39</xdr:row>
      <xdr:rowOff>24112</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4" y="6710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135,733</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104285</xdr:rowOff>
    </xdr:from>
    <xdr:to>
      <xdr:col>3</xdr:col>
      <xdr:colOff>3175</xdr:colOff>
      <xdr:row>39</xdr:row>
      <xdr:rowOff>34435</xdr:rowOff>
    </xdr:to>
    <xdr:sp macro="" textlink="">
      <xdr:nvSpPr>
        <xdr:cNvPr id="88" name="円/楕円 87">
          <a:extLst>
            <a:ext uri="{FF2B5EF4-FFF2-40B4-BE49-F238E27FC236}">
              <a16:creationId xmlns:a16="http://schemas.microsoft.com/office/drawing/2014/main" id="{00000000-0008-0000-0600-000058000000}"/>
            </a:ext>
          </a:extLst>
        </xdr:cNvPr>
        <xdr:cNvSpPr/>
      </xdr:nvSpPr>
      <xdr:spPr>
        <a:xfrm>
          <a:off x="1968500" y="661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39</xdr:row>
      <xdr:rowOff>25562</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4" y="6712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135,289</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109869</xdr:rowOff>
    </xdr:from>
    <xdr:to>
      <xdr:col>1</xdr:col>
      <xdr:colOff>485775</xdr:colOff>
      <xdr:row>39</xdr:row>
      <xdr:rowOff>40019</xdr:rowOff>
    </xdr:to>
    <xdr:sp macro="" textlink="">
      <xdr:nvSpPr>
        <xdr:cNvPr id="90" name="円/楕円 89">
          <a:extLst>
            <a:ext uri="{FF2B5EF4-FFF2-40B4-BE49-F238E27FC236}">
              <a16:creationId xmlns:a16="http://schemas.microsoft.com/office/drawing/2014/main" id="{00000000-0008-0000-0600-00005A000000}"/>
            </a:ext>
          </a:extLst>
        </xdr:cNvPr>
        <xdr:cNvSpPr/>
      </xdr:nvSpPr>
      <xdr:spPr>
        <a:xfrm>
          <a:off x="1079500" y="662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39</xdr:row>
      <xdr:rowOff>31146</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4" y="6717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133,579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66,507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167269</xdr:rowOff>
    </xdr:from>
    <xdr:to>
      <xdr:col>6</xdr:col>
      <xdr:colOff>510540</xdr:colOff>
      <xdr:row>58</xdr:row>
      <xdr:rowOff>138981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739769"/>
          <a:ext cx="1270" cy="134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142808</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08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80,440</a:t>
          </a:r>
          <a:endParaRPr kumimoji="1" lang="ja-JP" altLang="en-US" sz="1000" b="1">
            <a:latin typeface="ＭＳ Ｐゴシック"/>
          </a:endParaRPr>
        </a:p>
      </xdr:txBody>
    </xdr:sp>
    <xdr:clientData/>
  </xdr:oneCellAnchor>
  <xdr:twoCellAnchor>
    <xdr:from>
      <xdr:col>6</xdr:col>
      <xdr:colOff>422275</xdr:colOff>
      <xdr:row>58</xdr:row>
      <xdr:rowOff>138981</xdr:rowOff>
    </xdr:from>
    <xdr:to>
      <xdr:col>6</xdr:col>
      <xdr:colOff>600075</xdr:colOff>
      <xdr:row>58</xdr:row>
      <xdr:rowOff>138981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083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113946</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51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903,116</a:t>
          </a:r>
          <a:endParaRPr kumimoji="1" lang="ja-JP" altLang="en-US" sz="1000" b="1">
            <a:latin typeface="ＭＳ Ｐゴシック"/>
          </a:endParaRPr>
        </a:p>
      </xdr:txBody>
    </xdr:sp>
    <xdr:clientData/>
  </xdr:oneCellAnchor>
  <xdr:twoCellAnchor>
    <xdr:from>
      <xdr:col>6</xdr:col>
      <xdr:colOff>422275</xdr:colOff>
      <xdr:row>50</xdr:row>
      <xdr:rowOff>167269</xdr:rowOff>
    </xdr:from>
    <xdr:to>
      <xdr:col>6</xdr:col>
      <xdr:colOff>600075</xdr:colOff>
      <xdr:row>50</xdr:row>
      <xdr:rowOff>167269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739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161251</xdr:rowOff>
    </xdr:from>
    <xdr:to>
      <xdr:col>6</xdr:col>
      <xdr:colOff>511175</xdr:colOff>
      <xdr:row>58</xdr:row>
      <xdr:rowOff>20366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3797300" y="9933901"/>
          <a:ext cx="838200" cy="3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75423</xdr:rowOff>
    </xdr:from>
    <xdr:ext cx="599010"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6766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52546</xdr:rowOff>
    </xdr:from>
    <xdr:to>
      <xdr:col>6</xdr:col>
      <xdr:colOff>561975</xdr:colOff>
      <xdr:row>57</xdr:row>
      <xdr:rowOff>154146</xdr:rowOff>
    </xdr:to>
    <xdr:sp macro="" textlink="">
      <xdr:nvSpPr>
        <xdr:cNvPr id="124" name="フローチャート : 判断 123">
          <a:extLst>
            <a:ext uri="{FF2B5EF4-FFF2-40B4-BE49-F238E27FC236}">
              <a16:creationId xmlns:a16="http://schemas.microsoft.com/office/drawing/2014/main" id="{00000000-0008-0000-0600-00007C000000}"/>
            </a:ext>
          </a:extLst>
        </xdr:cNvPr>
        <xdr:cNvSpPr/>
      </xdr:nvSpPr>
      <xdr:spPr>
        <a:xfrm>
          <a:off x="45847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20366</xdr:rowOff>
    </xdr:from>
    <xdr:to>
      <xdr:col>5</xdr:col>
      <xdr:colOff>358775</xdr:colOff>
      <xdr:row>58</xdr:row>
      <xdr:rowOff>30960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908300" y="9964466"/>
          <a:ext cx="889000" cy="10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122988</xdr:rowOff>
    </xdr:from>
    <xdr:to>
      <xdr:col>5</xdr:col>
      <xdr:colOff>409575</xdr:colOff>
      <xdr:row>58</xdr:row>
      <xdr:rowOff>53138</xdr:rowOff>
    </xdr:to>
    <xdr:sp macro="" textlink="">
      <xdr:nvSpPr>
        <xdr:cNvPr id="126" name="フローチャート : 判断 125">
          <a:extLst>
            <a:ext uri="{FF2B5EF4-FFF2-40B4-BE49-F238E27FC236}">
              <a16:creationId xmlns:a16="http://schemas.microsoft.com/office/drawing/2014/main" id="{00000000-0008-0000-0600-00007E000000}"/>
            </a:ext>
          </a:extLst>
        </xdr:cNvPr>
        <xdr:cNvSpPr/>
      </xdr:nvSpPr>
      <xdr:spPr>
        <a:xfrm>
          <a:off x="3746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69665</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497794" y="9670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164,124</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30960</xdr:rowOff>
    </xdr:from>
    <xdr:to>
      <xdr:col>4</xdr:col>
      <xdr:colOff>155575</xdr:colOff>
      <xdr:row>58</xdr:row>
      <xdr:rowOff>49402</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019300" y="9975060"/>
          <a:ext cx="889000" cy="18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67970</xdr:rowOff>
    </xdr:from>
    <xdr:to>
      <xdr:col>4</xdr:col>
      <xdr:colOff>206375</xdr:colOff>
      <xdr:row>57</xdr:row>
      <xdr:rowOff>169570</xdr:rowOff>
    </xdr:to>
    <xdr:sp macro="" textlink="">
      <xdr:nvSpPr>
        <xdr:cNvPr id="129" name="フローチャート : 判断 128">
          <a:extLst>
            <a:ext uri="{FF2B5EF4-FFF2-40B4-BE49-F238E27FC236}">
              <a16:creationId xmlns:a16="http://schemas.microsoft.com/office/drawing/2014/main" id="{00000000-0008-0000-0600-000081000000}"/>
            </a:ext>
          </a:extLst>
        </xdr:cNvPr>
        <xdr:cNvSpPr/>
      </xdr:nvSpPr>
      <xdr:spPr>
        <a:xfrm>
          <a:off x="2857500" y="984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14647</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08794" y="9615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197,818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49402</xdr:rowOff>
    </xdr:from>
    <xdr:to>
      <xdr:col>2</xdr:col>
      <xdr:colOff>638175</xdr:colOff>
      <xdr:row>58</xdr:row>
      <xdr:rowOff>80321</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1130300" y="9993502"/>
          <a:ext cx="889000" cy="30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86253</xdr:rowOff>
    </xdr:from>
    <xdr:to>
      <xdr:col>3</xdr:col>
      <xdr:colOff>3175</xdr:colOff>
      <xdr:row>58</xdr:row>
      <xdr:rowOff>16403</xdr:rowOff>
    </xdr:to>
    <xdr:sp macro="" textlink="">
      <xdr:nvSpPr>
        <xdr:cNvPr id="132" name="フローチャート : 判断 131">
          <a:extLst>
            <a:ext uri="{FF2B5EF4-FFF2-40B4-BE49-F238E27FC236}">
              <a16:creationId xmlns:a16="http://schemas.microsoft.com/office/drawing/2014/main" id="{00000000-0008-0000-0600-000084000000}"/>
            </a:ext>
          </a:extLst>
        </xdr:cNvPr>
        <xdr:cNvSpPr/>
      </xdr:nvSpPr>
      <xdr:spPr>
        <a:xfrm>
          <a:off x="1968500" y="985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32930</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19794" y="9634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186,621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108246</xdr:rowOff>
    </xdr:from>
    <xdr:to>
      <xdr:col>1</xdr:col>
      <xdr:colOff>485775</xdr:colOff>
      <xdr:row>58</xdr:row>
      <xdr:rowOff>38396</xdr:rowOff>
    </xdr:to>
    <xdr:sp macro="" textlink="">
      <xdr:nvSpPr>
        <xdr:cNvPr id="134" name="フローチャート : 判断 133">
          <a:extLst>
            <a:ext uri="{FF2B5EF4-FFF2-40B4-BE49-F238E27FC236}">
              <a16:creationId xmlns:a16="http://schemas.microsoft.com/office/drawing/2014/main" id="{00000000-0008-0000-0600-000086000000}"/>
            </a:ext>
          </a:extLst>
        </xdr:cNvPr>
        <xdr:cNvSpPr/>
      </xdr:nvSpPr>
      <xdr:spPr>
        <a:xfrm>
          <a:off x="1079500" y="988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54923</xdr:rowOff>
    </xdr:from>
    <xdr:ext cx="59901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30794" y="9656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173,152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110451</xdr:rowOff>
    </xdr:from>
    <xdr:to>
      <xdr:col>6</xdr:col>
      <xdr:colOff>561975</xdr:colOff>
      <xdr:row>58</xdr:row>
      <xdr:rowOff>40601</xdr:rowOff>
    </xdr:to>
    <xdr:sp macro="" textlink="">
      <xdr:nvSpPr>
        <xdr:cNvPr id="141" name="円/楕円 140">
          <a:extLst>
            <a:ext uri="{FF2B5EF4-FFF2-40B4-BE49-F238E27FC236}">
              <a16:creationId xmlns:a16="http://schemas.microsoft.com/office/drawing/2014/main" id="{00000000-0008-0000-0600-00008D000000}"/>
            </a:ext>
          </a:extLst>
        </xdr:cNvPr>
        <xdr:cNvSpPr/>
      </xdr:nvSpPr>
      <xdr:spPr>
        <a:xfrm>
          <a:off x="4584700" y="988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88878</xdr:rowOff>
    </xdr:from>
    <xdr:ext cx="599010"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86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171,802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141016</xdr:rowOff>
    </xdr:from>
    <xdr:to>
      <xdr:col>5</xdr:col>
      <xdr:colOff>409575</xdr:colOff>
      <xdr:row>58</xdr:row>
      <xdr:rowOff>71166</xdr:rowOff>
    </xdr:to>
    <xdr:sp macro="" textlink="">
      <xdr:nvSpPr>
        <xdr:cNvPr id="143" name="円/楕円 142">
          <a:extLst>
            <a:ext uri="{FF2B5EF4-FFF2-40B4-BE49-F238E27FC236}">
              <a16:creationId xmlns:a16="http://schemas.microsoft.com/office/drawing/2014/main" id="{00000000-0008-0000-0600-00008F000000}"/>
            </a:ext>
          </a:extLst>
        </xdr:cNvPr>
        <xdr:cNvSpPr/>
      </xdr:nvSpPr>
      <xdr:spPr>
        <a:xfrm>
          <a:off x="3746500" y="991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62293</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497794" y="10006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153,083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151610</xdr:rowOff>
    </xdr:from>
    <xdr:to>
      <xdr:col>4</xdr:col>
      <xdr:colOff>206375</xdr:colOff>
      <xdr:row>58</xdr:row>
      <xdr:rowOff>81760</xdr:rowOff>
    </xdr:to>
    <xdr:sp macro="" textlink="">
      <xdr:nvSpPr>
        <xdr:cNvPr id="145" name="円/楕円 144">
          <a:extLst>
            <a:ext uri="{FF2B5EF4-FFF2-40B4-BE49-F238E27FC236}">
              <a16:creationId xmlns:a16="http://schemas.microsoft.com/office/drawing/2014/main" id="{00000000-0008-0000-0600-000091000000}"/>
            </a:ext>
          </a:extLst>
        </xdr:cNvPr>
        <xdr:cNvSpPr/>
      </xdr:nvSpPr>
      <xdr:spPr>
        <a:xfrm>
          <a:off x="2857500" y="992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72887</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08794" y="10016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146,595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170052</xdr:rowOff>
    </xdr:from>
    <xdr:to>
      <xdr:col>3</xdr:col>
      <xdr:colOff>3175</xdr:colOff>
      <xdr:row>58</xdr:row>
      <xdr:rowOff>100202</xdr:rowOff>
    </xdr:to>
    <xdr:sp macro="" textlink="">
      <xdr:nvSpPr>
        <xdr:cNvPr id="147" name="円/楕円 146">
          <a:extLst>
            <a:ext uri="{FF2B5EF4-FFF2-40B4-BE49-F238E27FC236}">
              <a16:creationId xmlns:a16="http://schemas.microsoft.com/office/drawing/2014/main" id="{00000000-0008-0000-0600-000093000000}"/>
            </a:ext>
          </a:extLst>
        </xdr:cNvPr>
        <xdr:cNvSpPr/>
      </xdr:nvSpPr>
      <xdr:spPr>
        <a:xfrm>
          <a:off x="1968500" y="994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91329</xdr:rowOff>
    </xdr:from>
    <xdr:ext cx="599010"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19794" y="10035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135,301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29521</xdr:rowOff>
    </xdr:from>
    <xdr:to>
      <xdr:col>1</xdr:col>
      <xdr:colOff>485775</xdr:colOff>
      <xdr:row>58</xdr:row>
      <xdr:rowOff>131121</xdr:rowOff>
    </xdr:to>
    <xdr:sp macro="" textlink="">
      <xdr:nvSpPr>
        <xdr:cNvPr id="149" name="円/楕円 148">
          <a:extLst>
            <a:ext uri="{FF2B5EF4-FFF2-40B4-BE49-F238E27FC236}">
              <a16:creationId xmlns:a16="http://schemas.microsoft.com/office/drawing/2014/main" id="{00000000-0008-0000-0600-000095000000}"/>
            </a:ext>
          </a:extLst>
        </xdr:cNvPr>
        <xdr:cNvSpPr/>
      </xdr:nvSpPr>
      <xdr:spPr>
        <a:xfrm>
          <a:off x="1079500" y="997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122248</xdr:rowOff>
    </xdr:from>
    <xdr:ext cx="599010"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30794" y="10066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116,365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84937</xdr:rowOff>
    </xdr:from>
    <xdr:to>
      <xdr:col>6</xdr:col>
      <xdr:colOff>510540</xdr:colOff>
      <xdr:row>79</xdr:row>
      <xdr:rowOff>44450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086437"/>
          <a:ext cx="1270" cy="15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31614</xdr:rowOff>
    </xdr:from>
    <xdr:ext cx="599010"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186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118,312</a:t>
          </a:r>
          <a:endParaRPr kumimoji="1" lang="ja-JP" altLang="en-US" sz="1000" b="1">
            <a:latin typeface="ＭＳ Ｐゴシック"/>
          </a:endParaRPr>
        </a:p>
      </xdr:txBody>
    </xdr:sp>
    <xdr:clientData/>
  </xdr:oneCellAnchor>
  <xdr:twoCellAnchor>
    <xdr:from>
      <xdr:col>6</xdr:col>
      <xdr:colOff>422275</xdr:colOff>
      <xdr:row>70</xdr:row>
      <xdr:rowOff>84937</xdr:rowOff>
    </xdr:from>
    <xdr:to>
      <xdr:col>6</xdr:col>
      <xdr:colOff>600075</xdr:colOff>
      <xdr:row>70</xdr:row>
      <xdr:rowOff>84937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086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101828</xdr:rowOff>
    </xdr:from>
    <xdr:to>
      <xdr:col>6</xdr:col>
      <xdr:colOff>511175</xdr:colOff>
      <xdr:row>78</xdr:row>
      <xdr:rowOff>132601</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3797300" y="13474928"/>
          <a:ext cx="838200" cy="30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37013</xdr:rowOff>
    </xdr:from>
    <xdr:ext cx="534377"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0672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25,387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14136</xdr:rowOff>
    </xdr:from>
    <xdr:to>
      <xdr:col>6</xdr:col>
      <xdr:colOff>561975</xdr:colOff>
      <xdr:row>77</xdr:row>
      <xdr:rowOff>115736</xdr:rowOff>
    </xdr:to>
    <xdr:sp macro="" textlink="">
      <xdr:nvSpPr>
        <xdr:cNvPr id="181" name="フローチャート : 判断 180">
          <a:extLst>
            <a:ext uri="{FF2B5EF4-FFF2-40B4-BE49-F238E27FC236}">
              <a16:creationId xmlns:a16="http://schemas.microsoft.com/office/drawing/2014/main" id="{00000000-0008-0000-0600-0000B5000000}"/>
            </a:ext>
          </a:extLst>
        </xdr:cNvPr>
        <xdr:cNvSpPr/>
      </xdr:nvSpPr>
      <xdr:spPr>
        <a:xfrm>
          <a:off x="4584700" y="1321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101828</xdr:rowOff>
    </xdr:from>
    <xdr:to>
      <xdr:col>5</xdr:col>
      <xdr:colOff>358775</xdr:colOff>
      <xdr:row>78</xdr:row>
      <xdr:rowOff>133210</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908300" y="13474928"/>
          <a:ext cx="889000" cy="31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137464</xdr:rowOff>
    </xdr:from>
    <xdr:to>
      <xdr:col>5</xdr:col>
      <xdr:colOff>409575</xdr:colOff>
      <xdr:row>78</xdr:row>
      <xdr:rowOff>67614</xdr:rowOff>
    </xdr:to>
    <xdr:sp macro="" textlink="">
      <xdr:nvSpPr>
        <xdr:cNvPr id="183" name="フローチャート : 判断 182">
          <a:extLst>
            <a:ext uri="{FF2B5EF4-FFF2-40B4-BE49-F238E27FC236}">
              <a16:creationId xmlns:a16="http://schemas.microsoft.com/office/drawing/2014/main" id="{00000000-0008-0000-0600-0000B7000000}"/>
            </a:ext>
          </a:extLst>
        </xdr:cNvPr>
        <xdr:cNvSpPr/>
      </xdr:nvSpPr>
      <xdr:spPr>
        <a:xfrm>
          <a:off x="3746500" y="1333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76</xdr:row>
      <xdr:rowOff>84141</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30111" y="1311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15,676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116472</xdr:rowOff>
    </xdr:from>
    <xdr:to>
      <xdr:col>4</xdr:col>
      <xdr:colOff>155575</xdr:colOff>
      <xdr:row>78</xdr:row>
      <xdr:rowOff>133210</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2019300" y="13489572"/>
          <a:ext cx="889000" cy="16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95580</xdr:rowOff>
    </xdr:from>
    <xdr:to>
      <xdr:col>4</xdr:col>
      <xdr:colOff>206375</xdr:colOff>
      <xdr:row>78</xdr:row>
      <xdr:rowOff>25730</xdr:rowOff>
    </xdr:to>
    <xdr:sp macro="" textlink="">
      <xdr:nvSpPr>
        <xdr:cNvPr id="186" name="フローチャート : 判断 185">
          <a:extLst>
            <a:ext uri="{FF2B5EF4-FFF2-40B4-BE49-F238E27FC236}">
              <a16:creationId xmlns:a16="http://schemas.microsoft.com/office/drawing/2014/main" id="{00000000-0008-0000-0600-0000BA000000}"/>
            </a:ext>
          </a:extLst>
        </xdr:cNvPr>
        <xdr:cNvSpPr/>
      </xdr:nvSpPr>
      <xdr:spPr>
        <a:xfrm>
          <a:off x="2857500" y="1329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42257</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41111" y="1307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18,974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111340</xdr:rowOff>
    </xdr:from>
    <xdr:to>
      <xdr:col>2</xdr:col>
      <xdr:colOff>638175</xdr:colOff>
      <xdr:row>78</xdr:row>
      <xdr:rowOff>116472</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a:off x="1130300" y="13484440"/>
          <a:ext cx="889000" cy="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117539</xdr:rowOff>
    </xdr:from>
    <xdr:to>
      <xdr:col>3</xdr:col>
      <xdr:colOff>3175</xdr:colOff>
      <xdr:row>78</xdr:row>
      <xdr:rowOff>47689</xdr:rowOff>
    </xdr:to>
    <xdr:sp macro="" textlink="">
      <xdr:nvSpPr>
        <xdr:cNvPr id="189" name="フローチャート : 判断 188">
          <a:extLst>
            <a:ext uri="{FF2B5EF4-FFF2-40B4-BE49-F238E27FC236}">
              <a16:creationId xmlns:a16="http://schemas.microsoft.com/office/drawing/2014/main" id="{00000000-0008-0000-0600-0000BD000000}"/>
            </a:ext>
          </a:extLst>
        </xdr:cNvPr>
        <xdr:cNvSpPr/>
      </xdr:nvSpPr>
      <xdr:spPr>
        <a:xfrm>
          <a:off x="1968500" y="1331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64216</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52111" y="1309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17,245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137630</xdr:rowOff>
    </xdr:from>
    <xdr:to>
      <xdr:col>1</xdr:col>
      <xdr:colOff>485775</xdr:colOff>
      <xdr:row>78</xdr:row>
      <xdr:rowOff>67780</xdr:rowOff>
    </xdr:to>
    <xdr:sp macro="" textlink="">
      <xdr:nvSpPr>
        <xdr:cNvPr id="191" name="フローチャート : 判断 190">
          <a:extLst>
            <a:ext uri="{FF2B5EF4-FFF2-40B4-BE49-F238E27FC236}">
              <a16:creationId xmlns:a16="http://schemas.microsoft.com/office/drawing/2014/main" id="{00000000-0008-0000-0600-0000BF000000}"/>
            </a:ext>
          </a:extLst>
        </xdr:cNvPr>
        <xdr:cNvSpPr/>
      </xdr:nvSpPr>
      <xdr:spPr>
        <a:xfrm>
          <a:off x="1079500" y="1333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84307</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63111" y="1311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81801</xdr:rowOff>
    </xdr:from>
    <xdr:to>
      <xdr:col>6</xdr:col>
      <xdr:colOff>561975</xdr:colOff>
      <xdr:row>79</xdr:row>
      <xdr:rowOff>11951</xdr:rowOff>
    </xdr:to>
    <xdr:sp macro="" textlink="">
      <xdr:nvSpPr>
        <xdr:cNvPr id="198" name="円/楕円 197">
          <a:extLst>
            <a:ext uri="{FF2B5EF4-FFF2-40B4-BE49-F238E27FC236}">
              <a16:creationId xmlns:a16="http://schemas.microsoft.com/office/drawing/2014/main" id="{00000000-0008-0000-0600-0000C6000000}"/>
            </a:ext>
          </a:extLst>
        </xdr:cNvPr>
        <xdr:cNvSpPr/>
      </xdr:nvSpPr>
      <xdr:spPr>
        <a:xfrm>
          <a:off x="4584700" y="1345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168178</xdr:rowOff>
    </xdr:from>
    <xdr:ext cx="469744"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369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6,559</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51028</xdr:rowOff>
    </xdr:from>
    <xdr:to>
      <xdr:col>5</xdr:col>
      <xdr:colOff>409575</xdr:colOff>
      <xdr:row>78</xdr:row>
      <xdr:rowOff>152628</xdr:rowOff>
    </xdr:to>
    <xdr:sp macro="" textlink="">
      <xdr:nvSpPr>
        <xdr:cNvPr id="200" name="円/楕円 199">
          <a:extLst>
            <a:ext uri="{FF2B5EF4-FFF2-40B4-BE49-F238E27FC236}">
              <a16:creationId xmlns:a16="http://schemas.microsoft.com/office/drawing/2014/main" id="{00000000-0008-0000-0600-0000C8000000}"/>
            </a:ext>
          </a:extLst>
        </xdr:cNvPr>
        <xdr:cNvSpPr/>
      </xdr:nvSpPr>
      <xdr:spPr>
        <a:xfrm>
          <a:off x="3746500" y="1342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143755</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62427" y="1351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8,982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82410</xdr:rowOff>
    </xdr:from>
    <xdr:to>
      <xdr:col>4</xdr:col>
      <xdr:colOff>206375</xdr:colOff>
      <xdr:row>79</xdr:row>
      <xdr:rowOff>12560</xdr:rowOff>
    </xdr:to>
    <xdr:sp macro="" textlink="">
      <xdr:nvSpPr>
        <xdr:cNvPr id="202" name="円/楕円 201">
          <a:extLst>
            <a:ext uri="{FF2B5EF4-FFF2-40B4-BE49-F238E27FC236}">
              <a16:creationId xmlns:a16="http://schemas.microsoft.com/office/drawing/2014/main" id="{00000000-0008-0000-0600-0000CA000000}"/>
            </a:ext>
          </a:extLst>
        </xdr:cNvPr>
        <xdr:cNvSpPr/>
      </xdr:nvSpPr>
      <xdr:spPr>
        <a:xfrm>
          <a:off x="2857500" y="1345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3687</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73427" y="13548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65672</xdr:rowOff>
    </xdr:from>
    <xdr:to>
      <xdr:col>3</xdr:col>
      <xdr:colOff>3175</xdr:colOff>
      <xdr:row>78</xdr:row>
      <xdr:rowOff>167272</xdr:rowOff>
    </xdr:to>
    <xdr:sp macro="" textlink="">
      <xdr:nvSpPr>
        <xdr:cNvPr id="204" name="円/楕円 203">
          <a:extLst>
            <a:ext uri="{FF2B5EF4-FFF2-40B4-BE49-F238E27FC236}">
              <a16:creationId xmlns:a16="http://schemas.microsoft.com/office/drawing/2014/main" id="{00000000-0008-0000-0600-0000CC000000}"/>
            </a:ext>
          </a:extLst>
        </xdr:cNvPr>
        <xdr:cNvSpPr/>
      </xdr:nvSpPr>
      <xdr:spPr>
        <a:xfrm>
          <a:off x="1968500" y="1343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158399</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84427" y="13531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60540</xdr:rowOff>
    </xdr:from>
    <xdr:to>
      <xdr:col>1</xdr:col>
      <xdr:colOff>485775</xdr:colOff>
      <xdr:row>78</xdr:row>
      <xdr:rowOff>162140</xdr:rowOff>
    </xdr:to>
    <xdr:sp macro="" textlink="">
      <xdr:nvSpPr>
        <xdr:cNvPr id="206" name="円/楕円 205">
          <a:extLst>
            <a:ext uri="{FF2B5EF4-FFF2-40B4-BE49-F238E27FC236}">
              <a16:creationId xmlns:a16="http://schemas.microsoft.com/office/drawing/2014/main" id="{00000000-0008-0000-0600-0000CE000000}"/>
            </a:ext>
          </a:extLst>
        </xdr:cNvPr>
        <xdr:cNvSpPr/>
      </xdr:nvSpPr>
      <xdr:spPr>
        <a:xfrm>
          <a:off x="1079500" y="1343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153267</xdr:rowOff>
    </xdr:from>
    <xdr:ext cx="469744"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95427" y="13526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8,233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a:extLst>
            <a:ext uri="{FF2B5EF4-FFF2-40B4-BE49-F238E27FC236}">
              <a16:creationId xmlns:a16="http://schemas.microsoft.com/office/drawing/2014/main" id="{00000000-0008-0000-06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162897</xdr:rowOff>
    </xdr:from>
    <xdr:to>
      <xdr:col>6</xdr:col>
      <xdr:colOff>510540</xdr:colOff>
      <xdr:row>99</xdr:row>
      <xdr:rowOff>135618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4633595" y="15593397"/>
          <a:ext cx="1270" cy="151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139445</xdr:rowOff>
    </xdr:from>
    <xdr:ext cx="534377" cy="259045"/>
    <xdr:sp macro="" textlink="">
      <xdr:nvSpPr>
        <xdr:cNvPr id="235" name="扶助費最小値テキスト">
          <a:extLst>
            <a:ext uri="{FF2B5EF4-FFF2-40B4-BE49-F238E27FC236}">
              <a16:creationId xmlns:a16="http://schemas.microsoft.com/office/drawing/2014/main" id="{00000000-0008-0000-0600-0000EB000000}"/>
            </a:ext>
          </a:extLst>
        </xdr:cNvPr>
        <xdr:cNvSpPr txBox="1"/>
      </xdr:nvSpPr>
      <xdr:spPr>
        <a:xfrm>
          <a:off x="4686300" y="1711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26,625</a:t>
          </a:r>
          <a:endParaRPr kumimoji="1" lang="ja-JP" altLang="en-US" sz="1000" b="1">
            <a:latin typeface="ＭＳ Ｐゴシック"/>
          </a:endParaRPr>
        </a:p>
      </xdr:txBody>
    </xdr:sp>
    <xdr:clientData/>
  </xdr:oneCellAnchor>
  <xdr:twoCellAnchor>
    <xdr:from>
      <xdr:col>6</xdr:col>
      <xdr:colOff>422275</xdr:colOff>
      <xdr:row>99</xdr:row>
      <xdr:rowOff>135618</xdr:rowOff>
    </xdr:from>
    <xdr:to>
      <xdr:col>6</xdr:col>
      <xdr:colOff>600075</xdr:colOff>
      <xdr:row>99</xdr:row>
      <xdr:rowOff>135618</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7109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109574</xdr:rowOff>
    </xdr:from>
    <xdr:ext cx="599010" cy="259045"/>
    <xdr:sp macro="" textlink="">
      <xdr:nvSpPr>
        <xdr:cNvPr id="237" name="扶助費最大値テキスト">
          <a:extLst>
            <a:ext uri="{FF2B5EF4-FFF2-40B4-BE49-F238E27FC236}">
              <a16:creationId xmlns:a16="http://schemas.microsoft.com/office/drawing/2014/main" id="{00000000-0008-0000-0600-0000ED000000}"/>
            </a:ext>
          </a:extLst>
        </xdr:cNvPr>
        <xdr:cNvSpPr txBox="1"/>
      </xdr:nvSpPr>
      <xdr:spPr>
        <a:xfrm>
          <a:off x="4686300" y="1536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165,869</a:t>
          </a:r>
          <a:endParaRPr kumimoji="1" lang="ja-JP" altLang="en-US" sz="1000" b="1">
            <a:latin typeface="ＭＳ Ｐゴシック"/>
          </a:endParaRPr>
        </a:p>
      </xdr:txBody>
    </xdr:sp>
    <xdr:clientData/>
  </xdr:oneCellAnchor>
  <xdr:twoCellAnchor>
    <xdr:from>
      <xdr:col>6</xdr:col>
      <xdr:colOff>422275</xdr:colOff>
      <xdr:row>90</xdr:row>
      <xdr:rowOff>162897</xdr:rowOff>
    </xdr:from>
    <xdr:to>
      <xdr:col>6</xdr:col>
      <xdr:colOff>600075</xdr:colOff>
      <xdr:row>90</xdr:row>
      <xdr:rowOff>162897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4546600" y="155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32606</xdr:rowOff>
    </xdr:from>
    <xdr:to>
      <xdr:col>6</xdr:col>
      <xdr:colOff>511175</xdr:colOff>
      <xdr:row>98</xdr:row>
      <xdr:rowOff>35001</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3797300" y="16834706"/>
          <a:ext cx="838200" cy="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169547</xdr:rowOff>
    </xdr:from>
    <xdr:ext cx="534377" cy="259045"/>
    <xdr:sp macro="" textlink="">
      <xdr:nvSpPr>
        <xdr:cNvPr id="240" name="扶助費平均値テキスト">
          <a:extLst>
            <a:ext uri="{FF2B5EF4-FFF2-40B4-BE49-F238E27FC236}">
              <a16:creationId xmlns:a16="http://schemas.microsoft.com/office/drawing/2014/main" id="{00000000-0008-0000-0600-0000F0000000}"/>
            </a:ext>
          </a:extLst>
        </xdr:cNvPr>
        <xdr:cNvSpPr txBox="1"/>
      </xdr:nvSpPr>
      <xdr:spPr>
        <a:xfrm>
          <a:off x="4686300" y="16457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68,193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146670</xdr:rowOff>
    </xdr:from>
    <xdr:to>
      <xdr:col>6</xdr:col>
      <xdr:colOff>561975</xdr:colOff>
      <xdr:row>97</xdr:row>
      <xdr:rowOff>76820</xdr:rowOff>
    </xdr:to>
    <xdr:sp macro="" textlink="">
      <xdr:nvSpPr>
        <xdr:cNvPr id="241" name="フローチャート : 判断 240">
          <a:extLst>
            <a:ext uri="{FF2B5EF4-FFF2-40B4-BE49-F238E27FC236}">
              <a16:creationId xmlns:a16="http://schemas.microsoft.com/office/drawing/2014/main" id="{00000000-0008-0000-0600-0000F1000000}"/>
            </a:ext>
          </a:extLst>
        </xdr:cNvPr>
        <xdr:cNvSpPr/>
      </xdr:nvSpPr>
      <xdr:spPr>
        <a:xfrm>
          <a:off x="4584700" y="1660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35001</xdr:rowOff>
    </xdr:from>
    <xdr:to>
      <xdr:col>5</xdr:col>
      <xdr:colOff>358775</xdr:colOff>
      <xdr:row>98</xdr:row>
      <xdr:rowOff>65078</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908300" y="16837101"/>
          <a:ext cx="889000" cy="30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68500</xdr:rowOff>
    </xdr:from>
    <xdr:to>
      <xdr:col>5</xdr:col>
      <xdr:colOff>409575</xdr:colOff>
      <xdr:row>97</xdr:row>
      <xdr:rowOff>170100</xdr:rowOff>
    </xdr:to>
    <xdr:sp macro="" textlink="">
      <xdr:nvSpPr>
        <xdr:cNvPr id="243" name="フローチャート : 判断 242">
          <a:extLst>
            <a:ext uri="{FF2B5EF4-FFF2-40B4-BE49-F238E27FC236}">
              <a16:creationId xmlns:a16="http://schemas.microsoft.com/office/drawing/2014/main" id="{00000000-0008-0000-0600-0000F3000000}"/>
            </a:ext>
          </a:extLst>
        </xdr:cNvPr>
        <xdr:cNvSpPr/>
      </xdr:nvSpPr>
      <xdr:spPr>
        <a:xfrm>
          <a:off x="3746500" y="1669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15177</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530111" y="1647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59,624</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65078</xdr:rowOff>
    </xdr:from>
    <xdr:to>
      <xdr:col>4</xdr:col>
      <xdr:colOff>155575</xdr:colOff>
      <xdr:row>98</xdr:row>
      <xdr:rowOff>72241</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2019300" y="16867178"/>
          <a:ext cx="889000" cy="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39348</xdr:rowOff>
    </xdr:from>
    <xdr:to>
      <xdr:col>4</xdr:col>
      <xdr:colOff>206375</xdr:colOff>
      <xdr:row>97</xdr:row>
      <xdr:rowOff>140948</xdr:rowOff>
    </xdr:to>
    <xdr:sp macro="" textlink="">
      <xdr:nvSpPr>
        <xdr:cNvPr id="246" name="フローチャート : 判断 245">
          <a:extLst>
            <a:ext uri="{FF2B5EF4-FFF2-40B4-BE49-F238E27FC236}">
              <a16:creationId xmlns:a16="http://schemas.microsoft.com/office/drawing/2014/main" id="{00000000-0008-0000-0600-0000F6000000}"/>
            </a:ext>
          </a:extLst>
        </xdr:cNvPr>
        <xdr:cNvSpPr/>
      </xdr:nvSpPr>
      <xdr:spPr>
        <a:xfrm>
          <a:off x="2857500" y="16669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157475</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641111" y="1644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62,302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72241</xdr:rowOff>
    </xdr:from>
    <xdr:to>
      <xdr:col>2</xdr:col>
      <xdr:colOff>638175</xdr:colOff>
      <xdr:row>98</xdr:row>
      <xdr:rowOff>98791</xdr:rowOff>
    </xdr:to>
    <xdr:cxnSp macro="">
      <xdr:nvCxnSpPr>
        <xdr:cNvPr id="248" name="直線コネクタ 247">
          <a:extLst>
            <a:ext uri="{FF2B5EF4-FFF2-40B4-BE49-F238E27FC236}">
              <a16:creationId xmlns:a16="http://schemas.microsoft.com/office/drawing/2014/main" id="{00000000-0008-0000-0600-0000F8000000}"/>
            </a:ext>
          </a:extLst>
        </xdr:cNvPr>
        <xdr:cNvCxnSpPr/>
      </xdr:nvCxnSpPr>
      <xdr:spPr>
        <a:xfrm flipV="1">
          <a:off x="1130300" y="16874341"/>
          <a:ext cx="889000" cy="2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95540</xdr:rowOff>
    </xdr:from>
    <xdr:to>
      <xdr:col>3</xdr:col>
      <xdr:colOff>3175</xdr:colOff>
      <xdr:row>98</xdr:row>
      <xdr:rowOff>25690</xdr:rowOff>
    </xdr:to>
    <xdr:sp macro="" textlink="">
      <xdr:nvSpPr>
        <xdr:cNvPr id="249" name="フローチャート : 判断 248">
          <a:extLst>
            <a:ext uri="{FF2B5EF4-FFF2-40B4-BE49-F238E27FC236}">
              <a16:creationId xmlns:a16="http://schemas.microsoft.com/office/drawing/2014/main" id="{00000000-0008-0000-0600-0000F9000000}"/>
            </a:ext>
          </a:extLst>
        </xdr:cNvPr>
        <xdr:cNvSpPr/>
      </xdr:nvSpPr>
      <xdr:spPr>
        <a:xfrm>
          <a:off x="1968500" y="1672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42217</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752111" y="1650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57,140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102464</xdr:rowOff>
    </xdr:from>
    <xdr:to>
      <xdr:col>1</xdr:col>
      <xdr:colOff>485775</xdr:colOff>
      <xdr:row>98</xdr:row>
      <xdr:rowOff>32614</xdr:rowOff>
    </xdr:to>
    <xdr:sp macro="" textlink="">
      <xdr:nvSpPr>
        <xdr:cNvPr id="251" name="フローチャート : 判断 250">
          <a:extLst>
            <a:ext uri="{FF2B5EF4-FFF2-40B4-BE49-F238E27FC236}">
              <a16:creationId xmlns:a16="http://schemas.microsoft.com/office/drawing/2014/main" id="{00000000-0008-0000-0600-0000FB000000}"/>
            </a:ext>
          </a:extLst>
        </xdr:cNvPr>
        <xdr:cNvSpPr/>
      </xdr:nvSpPr>
      <xdr:spPr>
        <a:xfrm>
          <a:off x="1079500" y="1673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49141</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863111" y="1650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56,504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153256</xdr:rowOff>
    </xdr:from>
    <xdr:to>
      <xdr:col>6</xdr:col>
      <xdr:colOff>561975</xdr:colOff>
      <xdr:row>98</xdr:row>
      <xdr:rowOff>83406</xdr:rowOff>
    </xdr:to>
    <xdr:sp macro="" textlink="">
      <xdr:nvSpPr>
        <xdr:cNvPr id="258" name="円/楕円 257">
          <a:extLst>
            <a:ext uri="{FF2B5EF4-FFF2-40B4-BE49-F238E27FC236}">
              <a16:creationId xmlns:a16="http://schemas.microsoft.com/office/drawing/2014/main" id="{00000000-0008-0000-0600-000002010000}"/>
            </a:ext>
          </a:extLst>
        </xdr:cNvPr>
        <xdr:cNvSpPr/>
      </xdr:nvSpPr>
      <xdr:spPr>
        <a:xfrm>
          <a:off x="4584700" y="1678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131683</xdr:rowOff>
    </xdr:from>
    <xdr:ext cx="534377" cy="259045"/>
    <xdr:sp macro="" textlink="">
      <xdr:nvSpPr>
        <xdr:cNvPr id="259" name="扶助費該当値テキスト">
          <a:extLst>
            <a:ext uri="{FF2B5EF4-FFF2-40B4-BE49-F238E27FC236}">
              <a16:creationId xmlns:a16="http://schemas.microsoft.com/office/drawing/2014/main" id="{00000000-0008-0000-0600-000003010000}"/>
            </a:ext>
          </a:extLst>
        </xdr:cNvPr>
        <xdr:cNvSpPr txBox="1"/>
      </xdr:nvSpPr>
      <xdr:spPr>
        <a:xfrm>
          <a:off x="4686300" y="16762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51,838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155651</xdr:rowOff>
    </xdr:from>
    <xdr:to>
      <xdr:col>5</xdr:col>
      <xdr:colOff>409575</xdr:colOff>
      <xdr:row>98</xdr:row>
      <xdr:rowOff>85801</xdr:rowOff>
    </xdr:to>
    <xdr:sp macro="" textlink="">
      <xdr:nvSpPr>
        <xdr:cNvPr id="260" name="円/楕円 259">
          <a:extLst>
            <a:ext uri="{FF2B5EF4-FFF2-40B4-BE49-F238E27FC236}">
              <a16:creationId xmlns:a16="http://schemas.microsoft.com/office/drawing/2014/main" id="{00000000-0008-0000-0600-000004010000}"/>
            </a:ext>
          </a:extLst>
        </xdr:cNvPr>
        <xdr:cNvSpPr/>
      </xdr:nvSpPr>
      <xdr:spPr>
        <a:xfrm>
          <a:off x="3746500" y="1678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76928</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3530111" y="1687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51,618</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14278</xdr:rowOff>
    </xdr:from>
    <xdr:to>
      <xdr:col>4</xdr:col>
      <xdr:colOff>206375</xdr:colOff>
      <xdr:row>98</xdr:row>
      <xdr:rowOff>115878</xdr:rowOff>
    </xdr:to>
    <xdr:sp macro="" textlink="">
      <xdr:nvSpPr>
        <xdr:cNvPr id="262" name="円/楕円 261">
          <a:extLst>
            <a:ext uri="{FF2B5EF4-FFF2-40B4-BE49-F238E27FC236}">
              <a16:creationId xmlns:a16="http://schemas.microsoft.com/office/drawing/2014/main" id="{00000000-0008-0000-0600-000006010000}"/>
            </a:ext>
          </a:extLst>
        </xdr:cNvPr>
        <xdr:cNvSpPr/>
      </xdr:nvSpPr>
      <xdr:spPr>
        <a:xfrm>
          <a:off x="2857500" y="1681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107005</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2641111" y="1690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48,855</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21441</xdr:rowOff>
    </xdr:from>
    <xdr:to>
      <xdr:col>3</xdr:col>
      <xdr:colOff>3175</xdr:colOff>
      <xdr:row>98</xdr:row>
      <xdr:rowOff>123041</xdr:rowOff>
    </xdr:to>
    <xdr:sp macro="" textlink="">
      <xdr:nvSpPr>
        <xdr:cNvPr id="264" name="円/楕円 263">
          <a:extLst>
            <a:ext uri="{FF2B5EF4-FFF2-40B4-BE49-F238E27FC236}">
              <a16:creationId xmlns:a16="http://schemas.microsoft.com/office/drawing/2014/main" id="{00000000-0008-0000-0600-000008010000}"/>
            </a:ext>
          </a:extLst>
        </xdr:cNvPr>
        <xdr:cNvSpPr/>
      </xdr:nvSpPr>
      <xdr:spPr>
        <a:xfrm>
          <a:off x="1968500" y="1682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114168</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1752111" y="16916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48,197</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47991</xdr:rowOff>
    </xdr:from>
    <xdr:to>
      <xdr:col>1</xdr:col>
      <xdr:colOff>485775</xdr:colOff>
      <xdr:row>98</xdr:row>
      <xdr:rowOff>149591</xdr:rowOff>
    </xdr:to>
    <xdr:sp macro="" textlink="">
      <xdr:nvSpPr>
        <xdr:cNvPr id="266" name="円/楕円 265">
          <a:extLst>
            <a:ext uri="{FF2B5EF4-FFF2-40B4-BE49-F238E27FC236}">
              <a16:creationId xmlns:a16="http://schemas.microsoft.com/office/drawing/2014/main" id="{00000000-0008-0000-0600-00000A010000}"/>
            </a:ext>
          </a:extLst>
        </xdr:cNvPr>
        <xdr:cNvSpPr/>
      </xdr:nvSpPr>
      <xdr:spPr>
        <a:xfrm>
          <a:off x="1079500" y="1685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140718</xdr:rowOff>
    </xdr:from>
    <xdr:ext cx="534377"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863111" y="16942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45,758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65,929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2" name="補助費等グラフ枠">
          <a:extLst>
            <a:ext uri="{FF2B5EF4-FFF2-40B4-BE49-F238E27FC236}">
              <a16:creationId xmlns:a16="http://schemas.microsoft.com/office/drawing/2014/main" id="{00000000-0008-0000-06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12151</xdr:rowOff>
    </xdr:from>
    <xdr:to>
      <xdr:col>15</xdr:col>
      <xdr:colOff>180340</xdr:colOff>
      <xdr:row>38</xdr:row>
      <xdr:rowOff>146199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10475595" y="5155651"/>
          <a:ext cx="1270" cy="150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150026</xdr:rowOff>
    </xdr:from>
    <xdr:ext cx="534377" cy="259045"/>
    <xdr:sp macro="" textlink="">
      <xdr:nvSpPr>
        <xdr:cNvPr id="294" name="補助費等最小値テキスト">
          <a:extLst>
            <a:ext uri="{FF2B5EF4-FFF2-40B4-BE49-F238E27FC236}">
              <a16:creationId xmlns:a16="http://schemas.microsoft.com/office/drawing/2014/main" id="{00000000-0008-0000-0600-000026010000}"/>
            </a:ext>
          </a:extLst>
        </xdr:cNvPr>
        <xdr:cNvSpPr txBox="1"/>
      </xdr:nvSpPr>
      <xdr:spPr>
        <a:xfrm>
          <a:off x="10528300" y="666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38,010</a:t>
          </a:r>
          <a:endParaRPr kumimoji="1" lang="ja-JP" altLang="en-US" sz="1000" b="1">
            <a:latin typeface="ＭＳ Ｐゴシック"/>
          </a:endParaRPr>
        </a:p>
      </xdr:txBody>
    </xdr:sp>
    <xdr:clientData/>
  </xdr:oneCellAnchor>
  <xdr:twoCellAnchor>
    <xdr:from>
      <xdr:col>15</xdr:col>
      <xdr:colOff>92075</xdr:colOff>
      <xdr:row>38</xdr:row>
      <xdr:rowOff>146199</xdr:rowOff>
    </xdr:from>
    <xdr:to>
      <xdr:col>15</xdr:col>
      <xdr:colOff>269875</xdr:colOff>
      <xdr:row>38</xdr:row>
      <xdr:rowOff>146199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666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130278</xdr:rowOff>
    </xdr:from>
    <xdr:ext cx="599010" cy="259045"/>
    <xdr:sp macro="" textlink="">
      <xdr:nvSpPr>
        <xdr:cNvPr id="296" name="補助費等最大値テキスト">
          <a:extLst>
            <a:ext uri="{FF2B5EF4-FFF2-40B4-BE49-F238E27FC236}">
              <a16:creationId xmlns:a16="http://schemas.microsoft.com/office/drawing/2014/main" id="{00000000-0008-0000-0600-000028010000}"/>
            </a:ext>
          </a:extLst>
        </xdr:cNvPr>
        <xdr:cNvSpPr txBox="1"/>
      </xdr:nvSpPr>
      <xdr:spPr>
        <a:xfrm>
          <a:off x="10528300" y="493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499,057</a:t>
          </a:r>
          <a:endParaRPr kumimoji="1" lang="ja-JP" altLang="en-US" sz="1000" b="1">
            <a:latin typeface="ＭＳ Ｐゴシック"/>
          </a:endParaRPr>
        </a:p>
      </xdr:txBody>
    </xdr:sp>
    <xdr:clientData/>
  </xdr:oneCellAnchor>
  <xdr:twoCellAnchor>
    <xdr:from>
      <xdr:col>15</xdr:col>
      <xdr:colOff>92075</xdr:colOff>
      <xdr:row>30</xdr:row>
      <xdr:rowOff>12151</xdr:rowOff>
    </xdr:from>
    <xdr:to>
      <xdr:col>15</xdr:col>
      <xdr:colOff>269875</xdr:colOff>
      <xdr:row>30</xdr:row>
      <xdr:rowOff>12151</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5155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107683</xdr:rowOff>
    </xdr:from>
    <xdr:to>
      <xdr:col>15</xdr:col>
      <xdr:colOff>180975</xdr:colOff>
      <xdr:row>37</xdr:row>
      <xdr:rowOff>116043</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9639300" y="6451333"/>
          <a:ext cx="838200" cy="8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165090</xdr:rowOff>
    </xdr:from>
    <xdr:ext cx="599010" cy="259045"/>
    <xdr:sp macro="" textlink="">
      <xdr:nvSpPr>
        <xdr:cNvPr id="299" name="補助費等平均値テキスト">
          <a:extLst>
            <a:ext uri="{FF2B5EF4-FFF2-40B4-BE49-F238E27FC236}">
              <a16:creationId xmlns:a16="http://schemas.microsoft.com/office/drawing/2014/main" id="{00000000-0008-0000-0600-00002B010000}"/>
            </a:ext>
          </a:extLst>
        </xdr:cNvPr>
        <xdr:cNvSpPr txBox="1"/>
      </xdr:nvSpPr>
      <xdr:spPr>
        <a:xfrm>
          <a:off x="10528300" y="5994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181,175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142213</xdr:rowOff>
    </xdr:from>
    <xdr:to>
      <xdr:col>15</xdr:col>
      <xdr:colOff>231775</xdr:colOff>
      <xdr:row>36</xdr:row>
      <xdr:rowOff>72363</xdr:rowOff>
    </xdr:to>
    <xdr:sp macro="" textlink="">
      <xdr:nvSpPr>
        <xdr:cNvPr id="300" name="フローチャート : 判断 299">
          <a:extLst>
            <a:ext uri="{FF2B5EF4-FFF2-40B4-BE49-F238E27FC236}">
              <a16:creationId xmlns:a16="http://schemas.microsoft.com/office/drawing/2014/main" id="{00000000-0008-0000-0600-00002C010000}"/>
            </a:ext>
          </a:extLst>
        </xdr:cNvPr>
        <xdr:cNvSpPr/>
      </xdr:nvSpPr>
      <xdr:spPr>
        <a:xfrm>
          <a:off x="10426700" y="614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101210</xdr:rowOff>
    </xdr:from>
    <xdr:to>
      <xdr:col>14</xdr:col>
      <xdr:colOff>28575</xdr:colOff>
      <xdr:row>37</xdr:row>
      <xdr:rowOff>107683</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8750300" y="6444860"/>
          <a:ext cx="889000" cy="6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142053</xdr:rowOff>
    </xdr:from>
    <xdr:to>
      <xdr:col>14</xdr:col>
      <xdr:colOff>79375</xdr:colOff>
      <xdr:row>37</xdr:row>
      <xdr:rowOff>72203</xdr:rowOff>
    </xdr:to>
    <xdr:sp macro="" textlink="">
      <xdr:nvSpPr>
        <xdr:cNvPr id="302" name="フローチャート : 判断 301">
          <a:extLst>
            <a:ext uri="{FF2B5EF4-FFF2-40B4-BE49-F238E27FC236}">
              <a16:creationId xmlns:a16="http://schemas.microsoft.com/office/drawing/2014/main" id="{00000000-0008-0000-0600-00002E010000}"/>
            </a:ext>
          </a:extLst>
        </xdr:cNvPr>
        <xdr:cNvSpPr/>
      </xdr:nvSpPr>
      <xdr:spPr>
        <a:xfrm>
          <a:off x="9588500" y="631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88730</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339794" y="6089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128,724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101210</xdr:rowOff>
    </xdr:from>
    <xdr:to>
      <xdr:col>12</xdr:col>
      <xdr:colOff>511175</xdr:colOff>
      <xdr:row>37</xdr:row>
      <xdr:rowOff>141431</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7861300" y="6444860"/>
          <a:ext cx="889000" cy="4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59956</xdr:rowOff>
    </xdr:from>
    <xdr:to>
      <xdr:col>12</xdr:col>
      <xdr:colOff>561975</xdr:colOff>
      <xdr:row>36</xdr:row>
      <xdr:rowOff>161556</xdr:rowOff>
    </xdr:to>
    <xdr:sp macro="" textlink="">
      <xdr:nvSpPr>
        <xdr:cNvPr id="305" name="フローチャート : 判断 304">
          <a:extLst>
            <a:ext uri="{FF2B5EF4-FFF2-40B4-BE49-F238E27FC236}">
              <a16:creationId xmlns:a16="http://schemas.microsoft.com/office/drawing/2014/main" id="{00000000-0008-0000-0600-000031010000}"/>
            </a:ext>
          </a:extLst>
        </xdr:cNvPr>
        <xdr:cNvSpPr/>
      </xdr:nvSpPr>
      <xdr:spPr>
        <a:xfrm>
          <a:off x="8699500" y="62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6633</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450794" y="600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153,863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112830</xdr:rowOff>
    </xdr:from>
    <xdr:to>
      <xdr:col>11</xdr:col>
      <xdr:colOff>307975</xdr:colOff>
      <xdr:row>37</xdr:row>
      <xdr:rowOff>141431</xdr:rowOff>
    </xdr:to>
    <xdr:cxnSp macro="">
      <xdr:nvCxnSpPr>
        <xdr:cNvPr id="307" name="直線コネクタ 306">
          <a:extLst>
            <a:ext uri="{FF2B5EF4-FFF2-40B4-BE49-F238E27FC236}">
              <a16:creationId xmlns:a16="http://schemas.microsoft.com/office/drawing/2014/main" id="{00000000-0008-0000-0600-000033010000}"/>
            </a:ext>
          </a:extLst>
        </xdr:cNvPr>
        <xdr:cNvCxnSpPr/>
      </xdr:nvCxnSpPr>
      <xdr:spPr>
        <a:xfrm>
          <a:off x="6972300" y="6456480"/>
          <a:ext cx="889000" cy="2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90895</xdr:rowOff>
    </xdr:from>
    <xdr:to>
      <xdr:col>11</xdr:col>
      <xdr:colOff>358775</xdr:colOff>
      <xdr:row>37</xdr:row>
      <xdr:rowOff>21045</xdr:rowOff>
    </xdr:to>
    <xdr:sp macro="" textlink="">
      <xdr:nvSpPr>
        <xdr:cNvPr id="308" name="フローチャート : 判断 307">
          <a:extLst>
            <a:ext uri="{FF2B5EF4-FFF2-40B4-BE49-F238E27FC236}">
              <a16:creationId xmlns:a16="http://schemas.microsoft.com/office/drawing/2014/main" id="{00000000-0008-0000-0600-000034010000}"/>
            </a:ext>
          </a:extLst>
        </xdr:cNvPr>
        <xdr:cNvSpPr/>
      </xdr:nvSpPr>
      <xdr:spPr>
        <a:xfrm>
          <a:off x="7810500" y="626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37572</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61794" y="6038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144,389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103769</xdr:rowOff>
    </xdr:from>
    <xdr:to>
      <xdr:col>10</xdr:col>
      <xdr:colOff>155575</xdr:colOff>
      <xdr:row>37</xdr:row>
      <xdr:rowOff>33919</xdr:rowOff>
    </xdr:to>
    <xdr:sp macro="" textlink="">
      <xdr:nvSpPr>
        <xdr:cNvPr id="310" name="フローチャート : 判断 309">
          <a:extLst>
            <a:ext uri="{FF2B5EF4-FFF2-40B4-BE49-F238E27FC236}">
              <a16:creationId xmlns:a16="http://schemas.microsoft.com/office/drawing/2014/main" id="{00000000-0008-0000-0600-000036010000}"/>
            </a:ext>
          </a:extLst>
        </xdr:cNvPr>
        <xdr:cNvSpPr/>
      </xdr:nvSpPr>
      <xdr:spPr>
        <a:xfrm>
          <a:off x="6921500" y="627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50446</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672794" y="6051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140,447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65243</xdr:rowOff>
    </xdr:from>
    <xdr:to>
      <xdr:col>15</xdr:col>
      <xdr:colOff>231775</xdr:colOff>
      <xdr:row>37</xdr:row>
      <xdr:rowOff>166843</xdr:rowOff>
    </xdr:to>
    <xdr:sp macro="" textlink="">
      <xdr:nvSpPr>
        <xdr:cNvPr id="317" name="円/楕円 316">
          <a:extLst>
            <a:ext uri="{FF2B5EF4-FFF2-40B4-BE49-F238E27FC236}">
              <a16:creationId xmlns:a16="http://schemas.microsoft.com/office/drawing/2014/main" id="{00000000-0008-0000-0600-00003D010000}"/>
            </a:ext>
          </a:extLst>
        </xdr:cNvPr>
        <xdr:cNvSpPr/>
      </xdr:nvSpPr>
      <xdr:spPr>
        <a:xfrm>
          <a:off x="10426700" y="640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43670</xdr:rowOff>
    </xdr:from>
    <xdr:ext cx="534377" cy="259045"/>
    <xdr:sp macro="" textlink="">
      <xdr:nvSpPr>
        <xdr:cNvPr id="318" name="補助費等該当値テキスト">
          <a:extLst>
            <a:ext uri="{FF2B5EF4-FFF2-40B4-BE49-F238E27FC236}">
              <a16:creationId xmlns:a16="http://schemas.microsoft.com/office/drawing/2014/main" id="{00000000-0008-0000-0600-00003E010000}"/>
            </a:ext>
          </a:extLst>
        </xdr:cNvPr>
        <xdr:cNvSpPr txBox="1"/>
      </xdr:nvSpPr>
      <xdr:spPr>
        <a:xfrm>
          <a:off x="10528300" y="638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99,744</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56883</xdr:rowOff>
    </xdr:from>
    <xdr:to>
      <xdr:col>14</xdr:col>
      <xdr:colOff>79375</xdr:colOff>
      <xdr:row>37</xdr:row>
      <xdr:rowOff>158483</xdr:rowOff>
    </xdr:to>
    <xdr:sp macro="" textlink="">
      <xdr:nvSpPr>
        <xdr:cNvPr id="319" name="円/楕円 318">
          <a:extLst>
            <a:ext uri="{FF2B5EF4-FFF2-40B4-BE49-F238E27FC236}">
              <a16:creationId xmlns:a16="http://schemas.microsoft.com/office/drawing/2014/main" id="{00000000-0008-0000-0600-00003F010000}"/>
            </a:ext>
          </a:extLst>
        </xdr:cNvPr>
        <xdr:cNvSpPr/>
      </xdr:nvSpPr>
      <xdr:spPr>
        <a:xfrm>
          <a:off x="9588500" y="640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149610</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9339794" y="6493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102,304</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50410</xdr:rowOff>
    </xdr:from>
    <xdr:to>
      <xdr:col>12</xdr:col>
      <xdr:colOff>561975</xdr:colOff>
      <xdr:row>37</xdr:row>
      <xdr:rowOff>152010</xdr:rowOff>
    </xdr:to>
    <xdr:sp macro="" textlink="">
      <xdr:nvSpPr>
        <xdr:cNvPr id="321" name="円/楕円 320">
          <a:extLst>
            <a:ext uri="{FF2B5EF4-FFF2-40B4-BE49-F238E27FC236}">
              <a16:creationId xmlns:a16="http://schemas.microsoft.com/office/drawing/2014/main" id="{00000000-0008-0000-0600-000041010000}"/>
            </a:ext>
          </a:extLst>
        </xdr:cNvPr>
        <xdr:cNvSpPr/>
      </xdr:nvSpPr>
      <xdr:spPr>
        <a:xfrm>
          <a:off x="8699500" y="639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143137</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8450794" y="6486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104,286</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90631</xdr:rowOff>
    </xdr:from>
    <xdr:to>
      <xdr:col>11</xdr:col>
      <xdr:colOff>358775</xdr:colOff>
      <xdr:row>38</xdr:row>
      <xdr:rowOff>20781</xdr:rowOff>
    </xdr:to>
    <xdr:sp macro="" textlink="">
      <xdr:nvSpPr>
        <xdr:cNvPr id="323" name="円/楕円 322">
          <a:extLst>
            <a:ext uri="{FF2B5EF4-FFF2-40B4-BE49-F238E27FC236}">
              <a16:creationId xmlns:a16="http://schemas.microsoft.com/office/drawing/2014/main" id="{00000000-0008-0000-0600-000043010000}"/>
            </a:ext>
          </a:extLst>
        </xdr:cNvPr>
        <xdr:cNvSpPr/>
      </xdr:nvSpPr>
      <xdr:spPr>
        <a:xfrm>
          <a:off x="7810500" y="643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11908</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7594111" y="6527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91,970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62030</xdr:rowOff>
    </xdr:from>
    <xdr:to>
      <xdr:col>10</xdr:col>
      <xdr:colOff>155575</xdr:colOff>
      <xdr:row>37</xdr:row>
      <xdr:rowOff>163630</xdr:rowOff>
    </xdr:to>
    <xdr:sp macro="" textlink="">
      <xdr:nvSpPr>
        <xdr:cNvPr id="325" name="円/楕円 324">
          <a:extLst>
            <a:ext uri="{FF2B5EF4-FFF2-40B4-BE49-F238E27FC236}">
              <a16:creationId xmlns:a16="http://schemas.microsoft.com/office/drawing/2014/main" id="{00000000-0008-0000-0600-000045010000}"/>
            </a:ext>
          </a:extLst>
        </xdr:cNvPr>
        <xdr:cNvSpPr/>
      </xdr:nvSpPr>
      <xdr:spPr>
        <a:xfrm>
          <a:off x="6921500" y="640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154757</xdr:rowOff>
    </xdr:from>
    <xdr:ext cx="599010"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672794" y="6498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100,728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68,052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11805</xdr:rowOff>
    </xdr:from>
    <xdr:to>
      <xdr:col>15</xdr:col>
      <xdr:colOff>180340</xdr:colOff>
      <xdr:row>59</xdr:row>
      <xdr:rowOff>33906</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755755"/>
          <a:ext cx="1270" cy="139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37733</xdr:rowOff>
    </xdr:from>
    <xdr:ext cx="534377"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15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27,675</a:t>
          </a:r>
          <a:endParaRPr kumimoji="1" lang="ja-JP" altLang="en-US" sz="1000" b="1">
            <a:latin typeface="ＭＳ Ｐゴシック"/>
          </a:endParaRPr>
        </a:p>
      </xdr:txBody>
    </xdr:sp>
    <xdr:clientData/>
  </xdr:oneCellAnchor>
  <xdr:twoCellAnchor>
    <xdr:from>
      <xdr:col>15</xdr:col>
      <xdr:colOff>92075</xdr:colOff>
      <xdr:row>59</xdr:row>
      <xdr:rowOff>33906</xdr:rowOff>
    </xdr:from>
    <xdr:to>
      <xdr:col>15</xdr:col>
      <xdr:colOff>269875</xdr:colOff>
      <xdr:row>59</xdr:row>
      <xdr:rowOff>33906</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14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129932</xdr:rowOff>
    </xdr:from>
    <xdr:ext cx="690189"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5309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3,685,683</a:t>
          </a:r>
          <a:endParaRPr kumimoji="1" lang="ja-JP" altLang="en-US" sz="1000" b="1">
            <a:latin typeface="ＭＳ Ｐゴシック"/>
          </a:endParaRPr>
        </a:p>
      </xdr:txBody>
    </xdr:sp>
    <xdr:clientData/>
  </xdr:oneCellAnchor>
  <xdr:twoCellAnchor>
    <xdr:from>
      <xdr:col>15</xdr:col>
      <xdr:colOff>92075</xdr:colOff>
      <xdr:row>51</xdr:row>
      <xdr:rowOff>11805</xdr:rowOff>
    </xdr:from>
    <xdr:to>
      <xdr:col>15</xdr:col>
      <xdr:colOff>269875</xdr:colOff>
      <xdr:row>51</xdr:row>
      <xdr:rowOff>11805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755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150931</xdr:rowOff>
    </xdr:from>
    <xdr:to>
      <xdr:col>15</xdr:col>
      <xdr:colOff>180975</xdr:colOff>
      <xdr:row>58</xdr:row>
      <xdr:rowOff>162429</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9639300" y="10095031"/>
          <a:ext cx="838200" cy="1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76746</xdr:rowOff>
    </xdr:from>
    <xdr:ext cx="599010"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98493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291,945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53869</xdr:rowOff>
    </xdr:from>
    <xdr:to>
      <xdr:col>15</xdr:col>
      <xdr:colOff>231775</xdr:colOff>
      <xdr:row>58</xdr:row>
      <xdr:rowOff>155469</xdr:rowOff>
    </xdr:to>
    <xdr:sp macro="" textlink="">
      <xdr:nvSpPr>
        <xdr:cNvPr id="357" name="フローチャート : 判断 356">
          <a:extLst>
            <a:ext uri="{FF2B5EF4-FFF2-40B4-BE49-F238E27FC236}">
              <a16:creationId xmlns:a16="http://schemas.microsoft.com/office/drawing/2014/main" id="{00000000-0008-0000-0600-000065010000}"/>
            </a:ext>
          </a:extLst>
        </xdr:cNvPr>
        <xdr:cNvSpPr/>
      </xdr:nvSpPr>
      <xdr:spPr>
        <a:xfrm>
          <a:off x="104267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150931</xdr:rowOff>
    </xdr:from>
    <xdr:to>
      <xdr:col>14</xdr:col>
      <xdr:colOff>28575</xdr:colOff>
      <xdr:row>58</xdr:row>
      <xdr:rowOff>165458</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8750300" y="10095031"/>
          <a:ext cx="889000" cy="14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71740</xdr:rowOff>
    </xdr:from>
    <xdr:to>
      <xdr:col>14</xdr:col>
      <xdr:colOff>79375</xdr:colOff>
      <xdr:row>59</xdr:row>
      <xdr:rowOff>1890</xdr:rowOff>
    </xdr:to>
    <xdr:sp macro="" textlink="">
      <xdr:nvSpPr>
        <xdr:cNvPr id="359" name="フローチャート : 判断 358">
          <a:extLst>
            <a:ext uri="{FF2B5EF4-FFF2-40B4-BE49-F238E27FC236}">
              <a16:creationId xmlns:a16="http://schemas.microsoft.com/office/drawing/2014/main" id="{00000000-0008-0000-0600-000067010000}"/>
            </a:ext>
          </a:extLst>
        </xdr:cNvPr>
        <xdr:cNvSpPr/>
      </xdr:nvSpPr>
      <xdr:spPr>
        <a:xfrm>
          <a:off x="9588500" y="1001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18417</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39794" y="9791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245,039</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165458</xdr:rowOff>
    </xdr:from>
    <xdr:to>
      <xdr:col>12</xdr:col>
      <xdr:colOff>511175</xdr:colOff>
      <xdr:row>59</xdr:row>
      <xdr:rowOff>19852</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7861300" y="10109558"/>
          <a:ext cx="889000" cy="2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55163</xdr:rowOff>
    </xdr:from>
    <xdr:to>
      <xdr:col>12</xdr:col>
      <xdr:colOff>561975</xdr:colOff>
      <xdr:row>58</xdr:row>
      <xdr:rowOff>156763</xdr:rowOff>
    </xdr:to>
    <xdr:sp macro="" textlink="">
      <xdr:nvSpPr>
        <xdr:cNvPr id="362" name="フローチャート : 判断 361">
          <a:extLst>
            <a:ext uri="{FF2B5EF4-FFF2-40B4-BE49-F238E27FC236}">
              <a16:creationId xmlns:a16="http://schemas.microsoft.com/office/drawing/2014/main" id="{00000000-0008-0000-0600-00006A010000}"/>
            </a:ext>
          </a:extLst>
        </xdr:cNvPr>
        <xdr:cNvSpPr/>
      </xdr:nvSpPr>
      <xdr:spPr>
        <a:xfrm>
          <a:off x="8699500" y="999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1840</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50794" y="9774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288,550</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67</xdr:rowOff>
    </xdr:from>
    <xdr:to>
      <xdr:col>11</xdr:col>
      <xdr:colOff>307975</xdr:colOff>
      <xdr:row>59</xdr:row>
      <xdr:rowOff>19852</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a:off x="6972300" y="10115617"/>
          <a:ext cx="889000" cy="19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74116</xdr:rowOff>
    </xdr:from>
    <xdr:to>
      <xdr:col>11</xdr:col>
      <xdr:colOff>358775</xdr:colOff>
      <xdr:row>59</xdr:row>
      <xdr:rowOff>4266</xdr:rowOff>
    </xdr:to>
    <xdr:sp macro="" textlink="">
      <xdr:nvSpPr>
        <xdr:cNvPr id="365" name="フローチャート : 判断 364">
          <a:extLst>
            <a:ext uri="{FF2B5EF4-FFF2-40B4-BE49-F238E27FC236}">
              <a16:creationId xmlns:a16="http://schemas.microsoft.com/office/drawing/2014/main" id="{00000000-0008-0000-0600-00006D010000}"/>
            </a:ext>
          </a:extLst>
        </xdr:cNvPr>
        <xdr:cNvSpPr/>
      </xdr:nvSpPr>
      <xdr:spPr>
        <a:xfrm>
          <a:off x="7810500" y="1001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20793</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61794" y="9793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238,802</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94608</xdr:rowOff>
    </xdr:from>
    <xdr:to>
      <xdr:col>10</xdr:col>
      <xdr:colOff>155575</xdr:colOff>
      <xdr:row>59</xdr:row>
      <xdr:rowOff>24758</xdr:rowOff>
    </xdr:to>
    <xdr:sp macro="" textlink="">
      <xdr:nvSpPr>
        <xdr:cNvPr id="367" name="フローチャート : 判断 366">
          <a:extLst>
            <a:ext uri="{FF2B5EF4-FFF2-40B4-BE49-F238E27FC236}">
              <a16:creationId xmlns:a16="http://schemas.microsoft.com/office/drawing/2014/main" id="{00000000-0008-0000-0600-00006F010000}"/>
            </a:ext>
          </a:extLst>
        </xdr:cNvPr>
        <xdr:cNvSpPr/>
      </xdr:nvSpPr>
      <xdr:spPr>
        <a:xfrm>
          <a:off x="6921500" y="10038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41285</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672794" y="9813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185,018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111629</xdr:rowOff>
    </xdr:from>
    <xdr:to>
      <xdr:col>15</xdr:col>
      <xdr:colOff>231775</xdr:colOff>
      <xdr:row>59</xdr:row>
      <xdr:rowOff>41779</xdr:rowOff>
    </xdr:to>
    <xdr:sp macro="" textlink="">
      <xdr:nvSpPr>
        <xdr:cNvPr id="374" name="円/楕円 373">
          <a:extLst>
            <a:ext uri="{FF2B5EF4-FFF2-40B4-BE49-F238E27FC236}">
              <a16:creationId xmlns:a16="http://schemas.microsoft.com/office/drawing/2014/main" id="{00000000-0008-0000-0600-000076010000}"/>
            </a:ext>
          </a:extLst>
        </xdr:cNvPr>
        <xdr:cNvSpPr/>
      </xdr:nvSpPr>
      <xdr:spPr>
        <a:xfrm>
          <a:off x="10426700" y="1005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32296</xdr:rowOff>
    </xdr:from>
    <xdr:ext cx="599010"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9976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140,344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100131</xdr:rowOff>
    </xdr:from>
    <xdr:to>
      <xdr:col>14</xdr:col>
      <xdr:colOff>79375</xdr:colOff>
      <xdr:row>59</xdr:row>
      <xdr:rowOff>30281</xdr:rowOff>
    </xdr:to>
    <xdr:sp macro="" textlink="">
      <xdr:nvSpPr>
        <xdr:cNvPr id="376" name="円/楕円 375">
          <a:extLst>
            <a:ext uri="{FF2B5EF4-FFF2-40B4-BE49-F238E27FC236}">
              <a16:creationId xmlns:a16="http://schemas.microsoft.com/office/drawing/2014/main" id="{00000000-0008-0000-0600-000078010000}"/>
            </a:ext>
          </a:extLst>
        </xdr:cNvPr>
        <xdr:cNvSpPr/>
      </xdr:nvSpPr>
      <xdr:spPr>
        <a:xfrm>
          <a:off x="9588500" y="1004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21408</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39794" y="10136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170,522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114658</xdr:rowOff>
    </xdr:from>
    <xdr:to>
      <xdr:col>12</xdr:col>
      <xdr:colOff>561975</xdr:colOff>
      <xdr:row>59</xdr:row>
      <xdr:rowOff>44808</xdr:rowOff>
    </xdr:to>
    <xdr:sp macro="" textlink="">
      <xdr:nvSpPr>
        <xdr:cNvPr id="378" name="円/楕円 377">
          <a:extLst>
            <a:ext uri="{FF2B5EF4-FFF2-40B4-BE49-F238E27FC236}">
              <a16:creationId xmlns:a16="http://schemas.microsoft.com/office/drawing/2014/main" id="{00000000-0008-0000-0600-00007A010000}"/>
            </a:ext>
          </a:extLst>
        </xdr:cNvPr>
        <xdr:cNvSpPr/>
      </xdr:nvSpPr>
      <xdr:spPr>
        <a:xfrm>
          <a:off x="8699500" y="1005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35935</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50794" y="10151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132,394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140502</xdr:rowOff>
    </xdr:from>
    <xdr:to>
      <xdr:col>11</xdr:col>
      <xdr:colOff>358775</xdr:colOff>
      <xdr:row>59</xdr:row>
      <xdr:rowOff>70652</xdr:rowOff>
    </xdr:to>
    <xdr:sp macro="" textlink="">
      <xdr:nvSpPr>
        <xdr:cNvPr id="380" name="円/楕円 379">
          <a:extLst>
            <a:ext uri="{FF2B5EF4-FFF2-40B4-BE49-F238E27FC236}">
              <a16:creationId xmlns:a16="http://schemas.microsoft.com/office/drawing/2014/main" id="{00000000-0008-0000-0600-00007C010000}"/>
            </a:ext>
          </a:extLst>
        </xdr:cNvPr>
        <xdr:cNvSpPr/>
      </xdr:nvSpPr>
      <xdr:spPr>
        <a:xfrm>
          <a:off x="7810500" y="1008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61779</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94111" y="1017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64,561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120717</xdr:rowOff>
    </xdr:from>
    <xdr:to>
      <xdr:col>10</xdr:col>
      <xdr:colOff>155575</xdr:colOff>
      <xdr:row>59</xdr:row>
      <xdr:rowOff>50867</xdr:rowOff>
    </xdr:to>
    <xdr:sp macro="" textlink="">
      <xdr:nvSpPr>
        <xdr:cNvPr id="382" name="円/楕円 381">
          <a:extLst>
            <a:ext uri="{FF2B5EF4-FFF2-40B4-BE49-F238E27FC236}">
              <a16:creationId xmlns:a16="http://schemas.microsoft.com/office/drawing/2014/main" id="{00000000-0008-0000-0600-00007E010000}"/>
            </a:ext>
          </a:extLst>
        </xdr:cNvPr>
        <xdr:cNvSpPr/>
      </xdr:nvSpPr>
      <xdr:spPr>
        <a:xfrm>
          <a:off x="6921500" y="1006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41994</xdr:rowOff>
    </xdr:from>
    <xdr:ext cx="599010"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672794" y="10157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116,490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23,519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121750</xdr:rowOff>
    </xdr:from>
    <xdr:to>
      <xdr:col>15</xdr:col>
      <xdr:colOff>180340</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294700"/>
          <a:ext cx="1270" cy="129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68427</xdr:rowOff>
    </xdr:from>
    <xdr:ext cx="690189"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20699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1,019,134</a:t>
          </a:r>
          <a:endParaRPr kumimoji="1" lang="ja-JP" altLang="en-US" sz="1000" b="1">
            <a:latin typeface="ＭＳ Ｐゴシック"/>
          </a:endParaRPr>
        </a:p>
      </xdr:txBody>
    </xdr:sp>
    <xdr:clientData/>
  </xdr:oneCellAnchor>
  <xdr:twoCellAnchor>
    <xdr:from>
      <xdr:col>15</xdr:col>
      <xdr:colOff>92075</xdr:colOff>
      <xdr:row>71</xdr:row>
      <xdr:rowOff>121750</xdr:rowOff>
    </xdr:from>
    <xdr:to>
      <xdr:col>15</xdr:col>
      <xdr:colOff>269875</xdr:colOff>
      <xdr:row>71</xdr:row>
      <xdr:rowOff>121750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29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99577</xdr:rowOff>
    </xdr:from>
    <xdr:to>
      <xdr:col>15</xdr:col>
      <xdr:colOff>180975</xdr:colOff>
      <xdr:row>78</xdr:row>
      <xdr:rowOff>131549</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9639300" y="13472677"/>
          <a:ext cx="838200" cy="31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67420</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269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94,927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44543</xdr:rowOff>
    </xdr:from>
    <xdr:to>
      <xdr:col>15</xdr:col>
      <xdr:colOff>231775</xdr:colOff>
      <xdr:row>78</xdr:row>
      <xdr:rowOff>146143</xdr:rowOff>
    </xdr:to>
    <xdr:sp macro="" textlink="">
      <xdr:nvSpPr>
        <xdr:cNvPr id="414" name="フローチャート : 判断 413">
          <a:extLst>
            <a:ext uri="{FF2B5EF4-FFF2-40B4-BE49-F238E27FC236}">
              <a16:creationId xmlns:a16="http://schemas.microsoft.com/office/drawing/2014/main" id="{00000000-0008-0000-0600-00009E010000}"/>
            </a:ext>
          </a:extLst>
        </xdr:cNvPr>
        <xdr:cNvSpPr/>
      </xdr:nvSpPr>
      <xdr:spPr>
        <a:xfrm>
          <a:off x="104267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131549</xdr:rowOff>
    </xdr:from>
    <xdr:to>
      <xdr:col>14</xdr:col>
      <xdr:colOff>28575</xdr:colOff>
      <xdr:row>79</xdr:row>
      <xdr:rowOff>35218</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8750300" y="13504649"/>
          <a:ext cx="889000" cy="75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33424</xdr:rowOff>
    </xdr:from>
    <xdr:to>
      <xdr:col>14</xdr:col>
      <xdr:colOff>79375</xdr:colOff>
      <xdr:row>78</xdr:row>
      <xdr:rowOff>135024</xdr:rowOff>
    </xdr:to>
    <xdr:sp macro="" textlink="">
      <xdr:nvSpPr>
        <xdr:cNvPr id="416" name="フローチャート : 判断 415">
          <a:extLst>
            <a:ext uri="{FF2B5EF4-FFF2-40B4-BE49-F238E27FC236}">
              <a16:creationId xmlns:a16="http://schemas.microsoft.com/office/drawing/2014/main" id="{00000000-0008-0000-0600-0000A0010000}"/>
            </a:ext>
          </a:extLst>
        </xdr:cNvPr>
        <xdr:cNvSpPr/>
      </xdr:nvSpPr>
      <xdr:spPr>
        <a:xfrm>
          <a:off x="95885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151551</xdr:rowOff>
    </xdr:from>
    <xdr:ext cx="59901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39794" y="1318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103,682</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3115</xdr:rowOff>
    </xdr:from>
    <xdr:to>
      <xdr:col>12</xdr:col>
      <xdr:colOff>561975</xdr:colOff>
      <xdr:row>78</xdr:row>
      <xdr:rowOff>104715</xdr:rowOff>
    </xdr:to>
    <xdr:sp macro="" textlink="">
      <xdr:nvSpPr>
        <xdr:cNvPr id="418" name="フローチャート : 判断 417">
          <a:extLst>
            <a:ext uri="{FF2B5EF4-FFF2-40B4-BE49-F238E27FC236}">
              <a16:creationId xmlns:a16="http://schemas.microsoft.com/office/drawing/2014/main" id="{00000000-0008-0000-0600-0000A2010000}"/>
            </a:ext>
          </a:extLst>
        </xdr:cNvPr>
        <xdr:cNvSpPr/>
      </xdr:nvSpPr>
      <xdr:spPr>
        <a:xfrm>
          <a:off x="8699500" y="1337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121242</xdr:rowOff>
    </xdr:from>
    <xdr:ext cx="59901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50794" y="1315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127,547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48777</xdr:rowOff>
    </xdr:from>
    <xdr:to>
      <xdr:col>15</xdr:col>
      <xdr:colOff>231775</xdr:colOff>
      <xdr:row>78</xdr:row>
      <xdr:rowOff>150377</xdr:rowOff>
    </xdr:to>
    <xdr:sp macro="" textlink="">
      <xdr:nvSpPr>
        <xdr:cNvPr id="425" name="円/楕円 424">
          <a:extLst>
            <a:ext uri="{FF2B5EF4-FFF2-40B4-BE49-F238E27FC236}">
              <a16:creationId xmlns:a16="http://schemas.microsoft.com/office/drawing/2014/main" id="{00000000-0008-0000-0600-0000A9010000}"/>
            </a:ext>
          </a:extLst>
        </xdr:cNvPr>
        <xdr:cNvSpPr/>
      </xdr:nvSpPr>
      <xdr:spPr>
        <a:xfrm>
          <a:off x="10426700" y="1342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22970</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39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91,593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80749</xdr:rowOff>
    </xdr:from>
    <xdr:to>
      <xdr:col>14</xdr:col>
      <xdr:colOff>79375</xdr:colOff>
      <xdr:row>79</xdr:row>
      <xdr:rowOff>10899</xdr:rowOff>
    </xdr:to>
    <xdr:sp macro="" textlink="">
      <xdr:nvSpPr>
        <xdr:cNvPr id="427" name="円/楕円 426">
          <a:extLst>
            <a:ext uri="{FF2B5EF4-FFF2-40B4-BE49-F238E27FC236}">
              <a16:creationId xmlns:a16="http://schemas.microsoft.com/office/drawing/2014/main" id="{00000000-0008-0000-0600-0000AB010000}"/>
            </a:ext>
          </a:extLst>
        </xdr:cNvPr>
        <xdr:cNvSpPr/>
      </xdr:nvSpPr>
      <xdr:spPr>
        <a:xfrm>
          <a:off x="9588500" y="1345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2026</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354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66,418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155868</xdr:rowOff>
    </xdr:from>
    <xdr:to>
      <xdr:col>12</xdr:col>
      <xdr:colOff>561975</xdr:colOff>
      <xdr:row>79</xdr:row>
      <xdr:rowOff>86018</xdr:rowOff>
    </xdr:to>
    <xdr:sp macro="" textlink="">
      <xdr:nvSpPr>
        <xdr:cNvPr id="429" name="円/楕円 428">
          <a:extLst>
            <a:ext uri="{FF2B5EF4-FFF2-40B4-BE49-F238E27FC236}">
              <a16:creationId xmlns:a16="http://schemas.microsoft.com/office/drawing/2014/main" id="{00000000-0008-0000-0600-0000AD010000}"/>
            </a:ext>
          </a:extLst>
        </xdr:cNvPr>
        <xdr:cNvSpPr/>
      </xdr:nvSpPr>
      <xdr:spPr>
        <a:xfrm>
          <a:off x="8699500" y="1352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77145</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515427" y="1362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34,771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110914</xdr:rowOff>
    </xdr:from>
    <xdr:to>
      <xdr:col>15</xdr:col>
      <xdr:colOff>180340</xdr:colOff>
      <xdr:row>99</xdr:row>
      <xdr:rowOff>44450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712864"/>
          <a:ext cx="1270" cy="1305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57591</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488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3,425,553</a:t>
          </a:r>
          <a:endParaRPr kumimoji="1" lang="ja-JP" altLang="en-US" sz="1000" b="1">
            <a:latin typeface="ＭＳ Ｐゴシック"/>
          </a:endParaRPr>
        </a:p>
      </xdr:txBody>
    </xdr:sp>
    <xdr:clientData/>
  </xdr:oneCellAnchor>
  <xdr:twoCellAnchor>
    <xdr:from>
      <xdr:col>15</xdr:col>
      <xdr:colOff>92075</xdr:colOff>
      <xdr:row>91</xdr:row>
      <xdr:rowOff>110914</xdr:rowOff>
    </xdr:from>
    <xdr:to>
      <xdr:col>15</xdr:col>
      <xdr:colOff>269875</xdr:colOff>
      <xdr:row>91</xdr:row>
      <xdr:rowOff>110914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712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6700</xdr:rowOff>
    </xdr:from>
    <xdr:to>
      <xdr:col>15</xdr:col>
      <xdr:colOff>180975</xdr:colOff>
      <xdr:row>99</xdr:row>
      <xdr:rowOff>30919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980250"/>
          <a:ext cx="838200" cy="24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132140</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7627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146,555</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109263</xdr:rowOff>
    </xdr:from>
    <xdr:to>
      <xdr:col>15</xdr:col>
      <xdr:colOff>231775</xdr:colOff>
      <xdr:row>99</xdr:row>
      <xdr:rowOff>39413</xdr:rowOff>
    </xdr:to>
    <xdr:sp macro="" textlink="">
      <xdr:nvSpPr>
        <xdr:cNvPr id="461" name="フローチャート : 判断 460">
          <a:extLst>
            <a:ext uri="{FF2B5EF4-FFF2-40B4-BE49-F238E27FC236}">
              <a16:creationId xmlns:a16="http://schemas.microsoft.com/office/drawing/2014/main" id="{00000000-0008-0000-0600-0000CD010000}"/>
            </a:ext>
          </a:extLst>
        </xdr:cNvPr>
        <xdr:cNvSpPr/>
      </xdr:nvSpPr>
      <xdr:spPr>
        <a:xfrm>
          <a:off x="10426700" y="1691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171190</xdr:rowOff>
    </xdr:from>
    <xdr:to>
      <xdr:col>14</xdr:col>
      <xdr:colOff>28575</xdr:colOff>
      <xdr:row>99</xdr:row>
      <xdr:rowOff>6700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973290"/>
          <a:ext cx="889000" cy="6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125485</xdr:rowOff>
    </xdr:from>
    <xdr:to>
      <xdr:col>14</xdr:col>
      <xdr:colOff>79375</xdr:colOff>
      <xdr:row>99</xdr:row>
      <xdr:rowOff>55635</xdr:rowOff>
    </xdr:to>
    <xdr:sp macro="" textlink="">
      <xdr:nvSpPr>
        <xdr:cNvPr id="463" name="フローチャート : 判断 462">
          <a:extLst>
            <a:ext uri="{FF2B5EF4-FFF2-40B4-BE49-F238E27FC236}">
              <a16:creationId xmlns:a16="http://schemas.microsoft.com/office/drawing/2014/main" id="{00000000-0008-0000-0600-0000CF010000}"/>
            </a:ext>
          </a:extLst>
        </xdr:cNvPr>
        <xdr:cNvSpPr/>
      </xdr:nvSpPr>
      <xdr:spPr>
        <a:xfrm>
          <a:off x="9588500" y="1692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72162</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4" y="16702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103,974</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114686</xdr:rowOff>
    </xdr:from>
    <xdr:to>
      <xdr:col>12</xdr:col>
      <xdr:colOff>561975</xdr:colOff>
      <xdr:row>99</xdr:row>
      <xdr:rowOff>44836</xdr:rowOff>
    </xdr:to>
    <xdr:sp macro="" textlink="">
      <xdr:nvSpPr>
        <xdr:cNvPr id="465" name="フローチャート : 判断 464">
          <a:extLst>
            <a:ext uri="{FF2B5EF4-FFF2-40B4-BE49-F238E27FC236}">
              <a16:creationId xmlns:a16="http://schemas.microsoft.com/office/drawing/2014/main" id="{00000000-0008-0000-0600-0000D1010000}"/>
            </a:ext>
          </a:extLst>
        </xdr:cNvPr>
        <xdr:cNvSpPr/>
      </xdr:nvSpPr>
      <xdr:spPr>
        <a:xfrm>
          <a:off x="8699500" y="1691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61363</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50794" y="1669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132,320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151569</xdr:rowOff>
    </xdr:from>
    <xdr:to>
      <xdr:col>15</xdr:col>
      <xdr:colOff>231775</xdr:colOff>
      <xdr:row>99</xdr:row>
      <xdr:rowOff>81719</xdr:rowOff>
    </xdr:to>
    <xdr:sp macro="" textlink="">
      <xdr:nvSpPr>
        <xdr:cNvPr id="472" name="円/楕円 471">
          <a:extLst>
            <a:ext uri="{FF2B5EF4-FFF2-40B4-BE49-F238E27FC236}">
              <a16:creationId xmlns:a16="http://schemas.microsoft.com/office/drawing/2014/main" id="{00000000-0008-0000-0600-0000D8010000}"/>
            </a:ext>
          </a:extLst>
        </xdr:cNvPr>
        <xdr:cNvSpPr/>
      </xdr:nvSpPr>
      <xdr:spPr>
        <a:xfrm>
          <a:off x="10426700" y="1695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87690</xdr:rowOff>
    </xdr:from>
    <xdr:ext cx="534377"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688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35,516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127350</xdr:rowOff>
    </xdr:from>
    <xdr:to>
      <xdr:col>14</xdr:col>
      <xdr:colOff>79375</xdr:colOff>
      <xdr:row>99</xdr:row>
      <xdr:rowOff>57500</xdr:rowOff>
    </xdr:to>
    <xdr:sp macro="" textlink="">
      <xdr:nvSpPr>
        <xdr:cNvPr id="474" name="円/楕円 473">
          <a:extLst>
            <a:ext uri="{FF2B5EF4-FFF2-40B4-BE49-F238E27FC236}">
              <a16:creationId xmlns:a16="http://schemas.microsoft.com/office/drawing/2014/main" id="{00000000-0008-0000-0600-0000DA010000}"/>
            </a:ext>
          </a:extLst>
        </xdr:cNvPr>
        <xdr:cNvSpPr/>
      </xdr:nvSpPr>
      <xdr:spPr>
        <a:xfrm>
          <a:off x="9588500" y="1692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48627</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702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99,082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120390</xdr:rowOff>
    </xdr:from>
    <xdr:to>
      <xdr:col>12</xdr:col>
      <xdr:colOff>561975</xdr:colOff>
      <xdr:row>99</xdr:row>
      <xdr:rowOff>50540</xdr:rowOff>
    </xdr:to>
    <xdr:sp macro="" textlink="">
      <xdr:nvSpPr>
        <xdr:cNvPr id="476" name="円/楕円 475">
          <a:extLst>
            <a:ext uri="{FF2B5EF4-FFF2-40B4-BE49-F238E27FC236}">
              <a16:creationId xmlns:a16="http://schemas.microsoft.com/office/drawing/2014/main" id="{00000000-0008-0000-0600-0000DC010000}"/>
            </a:ext>
          </a:extLst>
        </xdr:cNvPr>
        <xdr:cNvSpPr/>
      </xdr:nvSpPr>
      <xdr:spPr>
        <a:xfrm>
          <a:off x="8699500" y="1692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99</xdr:row>
      <xdr:rowOff>41667</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50794" y="17015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117,350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60597</xdr:rowOff>
    </xdr:from>
    <xdr:to>
      <xdr:col>23</xdr:col>
      <xdr:colOff>516889</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375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7274</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5150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31</xdr:row>
      <xdr:rowOff>60597</xdr:rowOff>
    </xdr:from>
    <xdr:to>
      <xdr:col>23</xdr:col>
      <xdr:colOff>606425</xdr:colOff>
      <xdr:row>31</xdr:row>
      <xdr:rowOff>60597</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37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36514</xdr:rowOff>
    </xdr:from>
    <xdr:to>
      <xdr:col>23</xdr:col>
      <xdr:colOff>517525</xdr:colOff>
      <xdr:row>39</xdr:row>
      <xdr:rowOff>40236</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5481300" y="6723064"/>
          <a:ext cx="838200" cy="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117081</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460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94204</xdr:rowOff>
    </xdr:from>
    <xdr:to>
      <xdr:col>23</xdr:col>
      <xdr:colOff>568325</xdr:colOff>
      <xdr:row>39</xdr:row>
      <xdr:rowOff>24354</xdr:rowOff>
    </xdr:to>
    <xdr:sp macro="" textlink="">
      <xdr:nvSpPr>
        <xdr:cNvPr id="508" name="フローチャート : 判断 507">
          <a:extLst>
            <a:ext uri="{FF2B5EF4-FFF2-40B4-BE49-F238E27FC236}">
              <a16:creationId xmlns:a16="http://schemas.microsoft.com/office/drawing/2014/main" id="{00000000-0008-0000-0600-0000FC010000}"/>
            </a:ext>
          </a:extLst>
        </xdr:cNvPr>
        <xdr:cNvSpPr/>
      </xdr:nvSpPr>
      <xdr:spPr>
        <a:xfrm>
          <a:off x="162687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25743</xdr:rowOff>
    </xdr:from>
    <xdr:to>
      <xdr:col>22</xdr:col>
      <xdr:colOff>365125</xdr:colOff>
      <xdr:row>39</xdr:row>
      <xdr:rowOff>40236</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4592300" y="6712293"/>
          <a:ext cx="889000" cy="1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119022</xdr:rowOff>
    </xdr:from>
    <xdr:to>
      <xdr:col>22</xdr:col>
      <xdr:colOff>415925</xdr:colOff>
      <xdr:row>39</xdr:row>
      <xdr:rowOff>49172</xdr:rowOff>
    </xdr:to>
    <xdr:sp macro="" textlink="">
      <xdr:nvSpPr>
        <xdr:cNvPr id="510" name="フローチャート : 判断 509">
          <a:extLst>
            <a:ext uri="{FF2B5EF4-FFF2-40B4-BE49-F238E27FC236}">
              <a16:creationId xmlns:a16="http://schemas.microsoft.com/office/drawing/2014/main" id="{00000000-0008-0000-0600-0000FE010000}"/>
            </a:ext>
          </a:extLst>
        </xdr:cNvPr>
        <xdr:cNvSpPr/>
      </xdr:nvSpPr>
      <xdr:spPr>
        <a:xfrm>
          <a:off x="15430500" y="66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65699</xdr:rowOff>
    </xdr:from>
    <xdr:ext cx="534377"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14111" y="640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25743</xdr:rowOff>
    </xdr:from>
    <xdr:to>
      <xdr:col>21</xdr:col>
      <xdr:colOff>161925</xdr:colOff>
      <xdr:row>39</xdr:row>
      <xdr:rowOff>26715</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3703300" y="6712293"/>
          <a:ext cx="889000" cy="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110857</xdr:rowOff>
    </xdr:from>
    <xdr:to>
      <xdr:col>21</xdr:col>
      <xdr:colOff>212725</xdr:colOff>
      <xdr:row>39</xdr:row>
      <xdr:rowOff>41007</xdr:rowOff>
    </xdr:to>
    <xdr:sp macro="" textlink="">
      <xdr:nvSpPr>
        <xdr:cNvPr id="513" name="フローチャート : 判断 512">
          <a:extLst>
            <a:ext uri="{FF2B5EF4-FFF2-40B4-BE49-F238E27FC236}">
              <a16:creationId xmlns:a16="http://schemas.microsoft.com/office/drawing/2014/main" id="{00000000-0008-0000-0600-000001020000}"/>
            </a:ext>
          </a:extLst>
        </xdr:cNvPr>
        <xdr:cNvSpPr/>
      </xdr:nvSpPr>
      <xdr:spPr>
        <a:xfrm>
          <a:off x="14541500" y="662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57534</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5111" y="640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26715</xdr:rowOff>
    </xdr:from>
    <xdr:to>
      <xdr:col>19</xdr:col>
      <xdr:colOff>644525</xdr:colOff>
      <xdr:row>39</xdr:row>
      <xdr:rowOff>36049</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2814300" y="6713265"/>
          <a:ext cx="889000" cy="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105344</xdr:rowOff>
    </xdr:from>
    <xdr:to>
      <xdr:col>20</xdr:col>
      <xdr:colOff>9525</xdr:colOff>
      <xdr:row>39</xdr:row>
      <xdr:rowOff>35494</xdr:rowOff>
    </xdr:to>
    <xdr:sp macro="" textlink="">
      <xdr:nvSpPr>
        <xdr:cNvPr id="516" name="フローチャート : 判断 515">
          <a:extLst>
            <a:ext uri="{FF2B5EF4-FFF2-40B4-BE49-F238E27FC236}">
              <a16:creationId xmlns:a16="http://schemas.microsoft.com/office/drawing/2014/main" id="{00000000-0008-0000-0600-000004020000}"/>
            </a:ext>
          </a:extLst>
        </xdr:cNvPr>
        <xdr:cNvSpPr/>
      </xdr:nvSpPr>
      <xdr:spPr>
        <a:xfrm>
          <a:off x="13652500" y="662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52021</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36111" y="639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69717</xdr:rowOff>
    </xdr:from>
    <xdr:to>
      <xdr:col>18</xdr:col>
      <xdr:colOff>492125</xdr:colOff>
      <xdr:row>38</xdr:row>
      <xdr:rowOff>171317</xdr:rowOff>
    </xdr:to>
    <xdr:sp macro="" textlink="">
      <xdr:nvSpPr>
        <xdr:cNvPr id="518" name="フローチャート : 判断 517">
          <a:extLst>
            <a:ext uri="{FF2B5EF4-FFF2-40B4-BE49-F238E27FC236}">
              <a16:creationId xmlns:a16="http://schemas.microsoft.com/office/drawing/2014/main" id="{00000000-0008-0000-0600-000006020000}"/>
            </a:ext>
          </a:extLst>
        </xdr:cNvPr>
        <xdr:cNvSpPr/>
      </xdr:nvSpPr>
      <xdr:spPr>
        <a:xfrm>
          <a:off x="12763500" y="658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16394</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47111" y="636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157164</xdr:rowOff>
    </xdr:from>
    <xdr:to>
      <xdr:col>23</xdr:col>
      <xdr:colOff>568325</xdr:colOff>
      <xdr:row>39</xdr:row>
      <xdr:rowOff>87314</xdr:rowOff>
    </xdr:to>
    <xdr:sp macro="" textlink="">
      <xdr:nvSpPr>
        <xdr:cNvPr id="525" name="円/楕円 524">
          <a:extLst>
            <a:ext uri="{FF2B5EF4-FFF2-40B4-BE49-F238E27FC236}">
              <a16:creationId xmlns:a16="http://schemas.microsoft.com/office/drawing/2014/main" id="{00000000-0008-0000-0600-00000D020000}"/>
            </a:ext>
          </a:extLst>
        </xdr:cNvPr>
        <xdr:cNvSpPr/>
      </xdr:nvSpPr>
      <xdr:spPr>
        <a:xfrm>
          <a:off x="16268700" y="667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72631</xdr:rowOff>
    </xdr:from>
    <xdr:ext cx="469744"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58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2,083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160886</xdr:rowOff>
    </xdr:from>
    <xdr:to>
      <xdr:col>22</xdr:col>
      <xdr:colOff>415925</xdr:colOff>
      <xdr:row>39</xdr:row>
      <xdr:rowOff>91036</xdr:rowOff>
    </xdr:to>
    <xdr:sp macro="" textlink="">
      <xdr:nvSpPr>
        <xdr:cNvPr id="527" name="円/楕円 526">
          <a:extLst>
            <a:ext uri="{FF2B5EF4-FFF2-40B4-BE49-F238E27FC236}">
              <a16:creationId xmlns:a16="http://schemas.microsoft.com/office/drawing/2014/main" id="{00000000-0008-0000-0600-00000F020000}"/>
            </a:ext>
          </a:extLst>
        </xdr:cNvPr>
        <xdr:cNvSpPr/>
      </xdr:nvSpPr>
      <xdr:spPr>
        <a:xfrm>
          <a:off x="15430500" y="667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82163</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7" y="6768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146393</xdr:rowOff>
    </xdr:from>
    <xdr:to>
      <xdr:col>21</xdr:col>
      <xdr:colOff>212725</xdr:colOff>
      <xdr:row>39</xdr:row>
      <xdr:rowOff>76543</xdr:rowOff>
    </xdr:to>
    <xdr:sp macro="" textlink="">
      <xdr:nvSpPr>
        <xdr:cNvPr id="529" name="円/楕円 528">
          <a:extLst>
            <a:ext uri="{FF2B5EF4-FFF2-40B4-BE49-F238E27FC236}">
              <a16:creationId xmlns:a16="http://schemas.microsoft.com/office/drawing/2014/main" id="{00000000-0008-0000-0600-000011020000}"/>
            </a:ext>
          </a:extLst>
        </xdr:cNvPr>
        <xdr:cNvSpPr/>
      </xdr:nvSpPr>
      <xdr:spPr>
        <a:xfrm>
          <a:off x="14541500" y="666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67670</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7" y="6754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147365</xdr:rowOff>
    </xdr:from>
    <xdr:to>
      <xdr:col>20</xdr:col>
      <xdr:colOff>9525</xdr:colOff>
      <xdr:row>39</xdr:row>
      <xdr:rowOff>77515</xdr:rowOff>
    </xdr:to>
    <xdr:sp macro="" textlink="">
      <xdr:nvSpPr>
        <xdr:cNvPr id="531" name="円/楕円 530">
          <a:extLst>
            <a:ext uri="{FF2B5EF4-FFF2-40B4-BE49-F238E27FC236}">
              <a16:creationId xmlns:a16="http://schemas.microsoft.com/office/drawing/2014/main" id="{00000000-0008-0000-0600-000013020000}"/>
            </a:ext>
          </a:extLst>
        </xdr:cNvPr>
        <xdr:cNvSpPr/>
      </xdr:nvSpPr>
      <xdr:spPr>
        <a:xfrm>
          <a:off x="13652500" y="666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68642</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7" y="6755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156699</xdr:rowOff>
    </xdr:from>
    <xdr:to>
      <xdr:col>18</xdr:col>
      <xdr:colOff>492125</xdr:colOff>
      <xdr:row>39</xdr:row>
      <xdr:rowOff>86849</xdr:rowOff>
    </xdr:to>
    <xdr:sp macro="" textlink="">
      <xdr:nvSpPr>
        <xdr:cNvPr id="533" name="円/楕円 532">
          <a:extLst>
            <a:ext uri="{FF2B5EF4-FFF2-40B4-BE49-F238E27FC236}">
              <a16:creationId xmlns:a16="http://schemas.microsoft.com/office/drawing/2014/main" id="{00000000-0008-0000-0600-000015020000}"/>
            </a:ext>
          </a:extLst>
        </xdr:cNvPr>
        <xdr:cNvSpPr/>
      </xdr:nvSpPr>
      <xdr:spPr>
        <a:xfrm>
          <a:off x="12763500" y="667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77976</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7" y="6764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112040</xdr:rowOff>
    </xdr:from>
    <xdr:to>
      <xdr:col>23</xdr:col>
      <xdr:colOff>516889</xdr:colOff>
      <xdr:row>58</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flipV="1">
          <a:off x="16317595" y="8855990"/>
          <a:ext cx="1269" cy="12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1160</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10116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58717</xdr:rowOff>
    </xdr:from>
    <xdr:ext cx="469744"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863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5,371</a:t>
          </a:r>
          <a:endParaRPr kumimoji="1" lang="ja-JP" altLang="en-US" sz="1000" b="1">
            <a:latin typeface="ＭＳ Ｐゴシック"/>
          </a:endParaRPr>
        </a:p>
      </xdr:txBody>
    </xdr:sp>
    <xdr:clientData/>
  </xdr:oneCellAnchor>
  <xdr:twoCellAnchor>
    <xdr:from>
      <xdr:col>23</xdr:col>
      <xdr:colOff>428625</xdr:colOff>
      <xdr:row>51</xdr:row>
      <xdr:rowOff>112040</xdr:rowOff>
    </xdr:from>
    <xdr:to>
      <xdr:col>23</xdr:col>
      <xdr:colOff>606425</xdr:colOff>
      <xdr:row>51</xdr:row>
      <xdr:rowOff>112040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88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90060</xdr:rowOff>
    </xdr:from>
    <xdr:ext cx="313932"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86271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67183</xdr:rowOff>
    </xdr:from>
    <xdr:to>
      <xdr:col>23</xdr:col>
      <xdr:colOff>568325</xdr:colOff>
      <xdr:row>58</xdr:row>
      <xdr:rowOff>168783</xdr:rowOff>
    </xdr:to>
    <xdr:sp macro="" textlink="">
      <xdr:nvSpPr>
        <xdr:cNvPr id="563" name="フローチャート : 判断 562">
          <a:extLst>
            <a:ext uri="{FF2B5EF4-FFF2-40B4-BE49-F238E27FC236}">
              <a16:creationId xmlns:a16="http://schemas.microsoft.com/office/drawing/2014/main" id="{00000000-0008-0000-0600-000033020000}"/>
            </a:ext>
          </a:extLst>
        </xdr:cNvPr>
        <xdr:cNvSpPr/>
      </xdr:nvSpPr>
      <xdr:spPr>
        <a:xfrm>
          <a:off x="162687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88900</xdr:rowOff>
    </xdr:from>
    <xdr:to>
      <xdr:col>22</xdr:col>
      <xdr:colOff>415925</xdr:colOff>
      <xdr:row>59</xdr:row>
      <xdr:rowOff>19050</xdr:rowOff>
    </xdr:to>
    <xdr:sp macro="" textlink="">
      <xdr:nvSpPr>
        <xdr:cNvPr id="565" name="フローチャート : 判断 564">
          <a:extLst>
            <a:ext uri="{FF2B5EF4-FFF2-40B4-BE49-F238E27FC236}">
              <a16:creationId xmlns:a16="http://schemas.microsoft.com/office/drawing/2014/main" id="{00000000-0008-0000-0600-000035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88900</xdr:rowOff>
    </xdr:from>
    <xdr:to>
      <xdr:col>21</xdr:col>
      <xdr:colOff>212725</xdr:colOff>
      <xdr:row>59</xdr:row>
      <xdr:rowOff>19050</xdr:rowOff>
    </xdr:to>
    <xdr:sp macro="" textlink="">
      <xdr:nvSpPr>
        <xdr:cNvPr id="568" name="フローチャート : 判断 567">
          <a:extLst>
            <a:ext uri="{FF2B5EF4-FFF2-40B4-BE49-F238E27FC236}">
              <a16:creationId xmlns:a16="http://schemas.microsoft.com/office/drawing/2014/main" id="{00000000-0008-0000-0600-000038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88900</xdr:rowOff>
    </xdr:from>
    <xdr:to>
      <xdr:col>20</xdr:col>
      <xdr:colOff>9525</xdr:colOff>
      <xdr:row>59</xdr:row>
      <xdr:rowOff>19050</xdr:rowOff>
    </xdr:to>
    <xdr:sp macro="" textlink="">
      <xdr:nvSpPr>
        <xdr:cNvPr id="571" name="フローチャート : 判断 570">
          <a:extLst>
            <a:ext uri="{FF2B5EF4-FFF2-40B4-BE49-F238E27FC236}">
              <a16:creationId xmlns:a16="http://schemas.microsoft.com/office/drawing/2014/main" id="{00000000-0008-0000-0600-00003B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84786</xdr:rowOff>
    </xdr:from>
    <xdr:to>
      <xdr:col>18</xdr:col>
      <xdr:colOff>492125</xdr:colOff>
      <xdr:row>59</xdr:row>
      <xdr:rowOff>14936</xdr:rowOff>
    </xdr:to>
    <xdr:sp macro="" textlink="">
      <xdr:nvSpPr>
        <xdr:cNvPr id="573" name="フローチャート : 判断 572">
          <a:extLst>
            <a:ext uri="{FF2B5EF4-FFF2-40B4-BE49-F238E27FC236}">
              <a16:creationId xmlns:a16="http://schemas.microsoft.com/office/drawing/2014/main" id="{00000000-0008-0000-0600-00003D020000}"/>
            </a:ext>
          </a:extLst>
        </xdr:cNvPr>
        <xdr:cNvSpPr/>
      </xdr:nvSpPr>
      <xdr:spPr>
        <a:xfrm>
          <a:off x="12763500" y="10028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57</xdr:row>
      <xdr:rowOff>31463</xdr:rowOff>
    </xdr:from>
    <xdr:ext cx="313932"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57333" y="98041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80" name="円/楕円 579">
          <a:extLst>
            <a:ext uri="{FF2B5EF4-FFF2-40B4-BE49-F238E27FC236}">
              <a16:creationId xmlns:a16="http://schemas.microsoft.com/office/drawing/2014/main" id="{00000000-0008-0000-0600-000044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45610</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989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82" name="円/楕円 581">
          <a:extLst>
            <a:ext uri="{FF2B5EF4-FFF2-40B4-BE49-F238E27FC236}">
              <a16:creationId xmlns:a16="http://schemas.microsoft.com/office/drawing/2014/main" id="{00000000-0008-0000-0600-000046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84" name="円/楕円 583">
          <a:extLst>
            <a:ext uri="{FF2B5EF4-FFF2-40B4-BE49-F238E27FC236}">
              <a16:creationId xmlns:a16="http://schemas.microsoft.com/office/drawing/2014/main" id="{00000000-0008-0000-0600-000048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86" name="円/楕円 585">
          <a:extLst>
            <a:ext uri="{FF2B5EF4-FFF2-40B4-BE49-F238E27FC236}">
              <a16:creationId xmlns:a16="http://schemas.microsoft.com/office/drawing/2014/main" id="{00000000-0008-0000-0600-00004A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88" name="円/楕円 587">
          <a:extLst>
            <a:ext uri="{FF2B5EF4-FFF2-40B4-BE49-F238E27FC236}">
              <a16:creationId xmlns:a16="http://schemas.microsoft.com/office/drawing/2014/main" id="{00000000-0008-0000-0600-00004C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50,575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130602</xdr:rowOff>
    </xdr:from>
    <xdr:to>
      <xdr:col>23</xdr:col>
      <xdr:colOff>516889</xdr:colOff>
      <xdr:row>79</xdr:row>
      <xdr:rowOff>43500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303552"/>
          <a:ext cx="1269" cy="1284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47327</xdr:rowOff>
    </xdr:from>
    <xdr:ext cx="378565"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59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79</xdr:row>
      <xdr:rowOff>43500</xdr:rowOff>
    </xdr:from>
    <xdr:to>
      <xdr:col>23</xdr:col>
      <xdr:colOff>606425</xdr:colOff>
      <xdr:row>79</xdr:row>
      <xdr:rowOff>43500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5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77279</xdr:rowOff>
    </xdr:from>
    <xdr:ext cx="690189"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20787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71</xdr:row>
      <xdr:rowOff>130602</xdr:rowOff>
    </xdr:from>
    <xdr:to>
      <xdr:col>23</xdr:col>
      <xdr:colOff>606425</xdr:colOff>
      <xdr:row>71</xdr:row>
      <xdr:rowOff>130602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30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114898</xdr:rowOff>
    </xdr:from>
    <xdr:to>
      <xdr:col>23</xdr:col>
      <xdr:colOff>517525</xdr:colOff>
      <xdr:row>78</xdr:row>
      <xdr:rowOff>117318</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3487998"/>
          <a:ext cx="838200" cy="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2312</xdr:rowOff>
    </xdr:from>
    <xdr:ext cx="599010"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3203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146,193</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150885</xdr:rowOff>
    </xdr:from>
    <xdr:to>
      <xdr:col>23</xdr:col>
      <xdr:colOff>568325</xdr:colOff>
      <xdr:row>78</xdr:row>
      <xdr:rowOff>81035</xdr:rowOff>
    </xdr:to>
    <xdr:sp macro="" textlink="">
      <xdr:nvSpPr>
        <xdr:cNvPr id="620" name="フローチャート : 判断 619">
          <a:extLst>
            <a:ext uri="{FF2B5EF4-FFF2-40B4-BE49-F238E27FC236}">
              <a16:creationId xmlns:a16="http://schemas.microsoft.com/office/drawing/2014/main" id="{00000000-0008-0000-0600-00006C020000}"/>
            </a:ext>
          </a:extLst>
        </xdr:cNvPr>
        <xdr:cNvSpPr/>
      </xdr:nvSpPr>
      <xdr:spPr>
        <a:xfrm>
          <a:off x="16268700" y="1335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112317</xdr:rowOff>
    </xdr:from>
    <xdr:to>
      <xdr:col>22</xdr:col>
      <xdr:colOff>365125</xdr:colOff>
      <xdr:row>78</xdr:row>
      <xdr:rowOff>117318</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4592300" y="13485417"/>
          <a:ext cx="889000" cy="5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22676</xdr:rowOff>
    </xdr:from>
    <xdr:to>
      <xdr:col>22</xdr:col>
      <xdr:colOff>415925</xdr:colOff>
      <xdr:row>78</xdr:row>
      <xdr:rowOff>124276</xdr:rowOff>
    </xdr:to>
    <xdr:sp macro="" textlink="">
      <xdr:nvSpPr>
        <xdr:cNvPr id="622" name="フローチャート : 判断 621">
          <a:extLst>
            <a:ext uri="{FF2B5EF4-FFF2-40B4-BE49-F238E27FC236}">
              <a16:creationId xmlns:a16="http://schemas.microsoft.com/office/drawing/2014/main" id="{00000000-0008-0000-0600-00006E020000}"/>
            </a:ext>
          </a:extLst>
        </xdr:cNvPr>
        <xdr:cNvSpPr/>
      </xdr:nvSpPr>
      <xdr:spPr>
        <a:xfrm>
          <a:off x="15430500" y="1339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140803</xdr:rowOff>
    </xdr:from>
    <xdr:ext cx="59901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181794" y="13171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105719</xdr:rowOff>
    </xdr:from>
    <xdr:to>
      <xdr:col>21</xdr:col>
      <xdr:colOff>161925</xdr:colOff>
      <xdr:row>78</xdr:row>
      <xdr:rowOff>112317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3703300" y="13478819"/>
          <a:ext cx="889000" cy="6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159897</xdr:rowOff>
    </xdr:from>
    <xdr:to>
      <xdr:col>21</xdr:col>
      <xdr:colOff>212725</xdr:colOff>
      <xdr:row>78</xdr:row>
      <xdr:rowOff>90047</xdr:rowOff>
    </xdr:to>
    <xdr:sp macro="" textlink="">
      <xdr:nvSpPr>
        <xdr:cNvPr id="625" name="フローチャート : 判断 624">
          <a:extLst>
            <a:ext uri="{FF2B5EF4-FFF2-40B4-BE49-F238E27FC236}">
              <a16:creationId xmlns:a16="http://schemas.microsoft.com/office/drawing/2014/main" id="{00000000-0008-0000-0600-000071020000}"/>
            </a:ext>
          </a:extLst>
        </xdr:cNvPr>
        <xdr:cNvSpPr/>
      </xdr:nvSpPr>
      <xdr:spPr>
        <a:xfrm>
          <a:off x="14541500" y="13361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106574</xdr:rowOff>
    </xdr:from>
    <xdr:ext cx="59901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292794" y="13136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139,097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105719</xdr:rowOff>
    </xdr:from>
    <xdr:to>
      <xdr:col>19</xdr:col>
      <xdr:colOff>644525</xdr:colOff>
      <xdr:row>78</xdr:row>
      <xdr:rowOff>113931</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2814300" y="13478819"/>
          <a:ext cx="889000" cy="8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158166</xdr:rowOff>
    </xdr:from>
    <xdr:to>
      <xdr:col>20</xdr:col>
      <xdr:colOff>9525</xdr:colOff>
      <xdr:row>78</xdr:row>
      <xdr:rowOff>88316</xdr:rowOff>
    </xdr:to>
    <xdr:sp macro="" textlink="">
      <xdr:nvSpPr>
        <xdr:cNvPr id="628" name="フローチャート : 判断 627">
          <a:extLst>
            <a:ext uri="{FF2B5EF4-FFF2-40B4-BE49-F238E27FC236}">
              <a16:creationId xmlns:a16="http://schemas.microsoft.com/office/drawing/2014/main" id="{00000000-0008-0000-0600-000074020000}"/>
            </a:ext>
          </a:extLst>
        </xdr:cNvPr>
        <xdr:cNvSpPr/>
      </xdr:nvSpPr>
      <xdr:spPr>
        <a:xfrm>
          <a:off x="13652500" y="13359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104843</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03794" y="13135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140,460</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149267</xdr:rowOff>
    </xdr:from>
    <xdr:to>
      <xdr:col>18</xdr:col>
      <xdr:colOff>492125</xdr:colOff>
      <xdr:row>78</xdr:row>
      <xdr:rowOff>79417</xdr:rowOff>
    </xdr:to>
    <xdr:sp macro="" textlink="">
      <xdr:nvSpPr>
        <xdr:cNvPr id="630" name="フローチャート : 判断 629">
          <a:extLst>
            <a:ext uri="{FF2B5EF4-FFF2-40B4-BE49-F238E27FC236}">
              <a16:creationId xmlns:a16="http://schemas.microsoft.com/office/drawing/2014/main" id="{00000000-0008-0000-0600-000076020000}"/>
            </a:ext>
          </a:extLst>
        </xdr:cNvPr>
        <xdr:cNvSpPr/>
      </xdr:nvSpPr>
      <xdr:spPr>
        <a:xfrm>
          <a:off x="12763500" y="1335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95944</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14794" y="1312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147,467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64098</xdr:rowOff>
    </xdr:from>
    <xdr:to>
      <xdr:col>23</xdr:col>
      <xdr:colOff>568325</xdr:colOff>
      <xdr:row>78</xdr:row>
      <xdr:rowOff>165698</xdr:rowOff>
    </xdr:to>
    <xdr:sp macro="" textlink="">
      <xdr:nvSpPr>
        <xdr:cNvPr id="637" name="円/楕円 636">
          <a:extLst>
            <a:ext uri="{FF2B5EF4-FFF2-40B4-BE49-F238E27FC236}">
              <a16:creationId xmlns:a16="http://schemas.microsoft.com/office/drawing/2014/main" id="{00000000-0008-0000-0600-00007D020000}"/>
            </a:ext>
          </a:extLst>
        </xdr:cNvPr>
        <xdr:cNvSpPr/>
      </xdr:nvSpPr>
      <xdr:spPr>
        <a:xfrm>
          <a:off x="16268700" y="1343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150475</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33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79,529</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66518</xdr:rowOff>
    </xdr:from>
    <xdr:to>
      <xdr:col>22</xdr:col>
      <xdr:colOff>415925</xdr:colOff>
      <xdr:row>78</xdr:row>
      <xdr:rowOff>168118</xdr:rowOff>
    </xdr:to>
    <xdr:sp macro="" textlink="">
      <xdr:nvSpPr>
        <xdr:cNvPr id="639" name="円/楕円 638">
          <a:extLst>
            <a:ext uri="{FF2B5EF4-FFF2-40B4-BE49-F238E27FC236}">
              <a16:creationId xmlns:a16="http://schemas.microsoft.com/office/drawing/2014/main" id="{00000000-0008-0000-0600-00007F020000}"/>
            </a:ext>
          </a:extLst>
        </xdr:cNvPr>
        <xdr:cNvSpPr/>
      </xdr:nvSpPr>
      <xdr:spPr>
        <a:xfrm>
          <a:off x="15430500" y="1343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159245</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353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77,623</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61517</xdr:rowOff>
    </xdr:from>
    <xdr:to>
      <xdr:col>21</xdr:col>
      <xdr:colOff>212725</xdr:colOff>
      <xdr:row>78</xdr:row>
      <xdr:rowOff>163117</xdr:rowOff>
    </xdr:to>
    <xdr:sp macro="" textlink="">
      <xdr:nvSpPr>
        <xdr:cNvPr id="641" name="円/楕円 640">
          <a:extLst>
            <a:ext uri="{FF2B5EF4-FFF2-40B4-BE49-F238E27FC236}">
              <a16:creationId xmlns:a16="http://schemas.microsoft.com/office/drawing/2014/main" id="{00000000-0008-0000-0600-000081020000}"/>
            </a:ext>
          </a:extLst>
        </xdr:cNvPr>
        <xdr:cNvSpPr/>
      </xdr:nvSpPr>
      <xdr:spPr>
        <a:xfrm>
          <a:off x="14541500" y="1343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154244</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52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81,561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54919</xdr:rowOff>
    </xdr:from>
    <xdr:to>
      <xdr:col>20</xdr:col>
      <xdr:colOff>9525</xdr:colOff>
      <xdr:row>78</xdr:row>
      <xdr:rowOff>156519</xdr:rowOff>
    </xdr:to>
    <xdr:sp macro="" textlink="">
      <xdr:nvSpPr>
        <xdr:cNvPr id="643" name="円/楕円 642">
          <a:extLst>
            <a:ext uri="{FF2B5EF4-FFF2-40B4-BE49-F238E27FC236}">
              <a16:creationId xmlns:a16="http://schemas.microsoft.com/office/drawing/2014/main" id="{00000000-0008-0000-0600-000083020000}"/>
            </a:ext>
          </a:extLst>
        </xdr:cNvPr>
        <xdr:cNvSpPr/>
      </xdr:nvSpPr>
      <xdr:spPr>
        <a:xfrm>
          <a:off x="13652500" y="1342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147646</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52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86,757</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63131</xdr:rowOff>
    </xdr:from>
    <xdr:to>
      <xdr:col>18</xdr:col>
      <xdr:colOff>492125</xdr:colOff>
      <xdr:row>78</xdr:row>
      <xdr:rowOff>164731</xdr:rowOff>
    </xdr:to>
    <xdr:sp macro="" textlink="">
      <xdr:nvSpPr>
        <xdr:cNvPr id="645" name="円/楕円 644">
          <a:extLst>
            <a:ext uri="{FF2B5EF4-FFF2-40B4-BE49-F238E27FC236}">
              <a16:creationId xmlns:a16="http://schemas.microsoft.com/office/drawing/2014/main" id="{00000000-0008-0000-0600-000085020000}"/>
            </a:ext>
          </a:extLst>
        </xdr:cNvPr>
        <xdr:cNvSpPr/>
      </xdr:nvSpPr>
      <xdr:spPr>
        <a:xfrm>
          <a:off x="12763500" y="1343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155858</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52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80,290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17,063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89805</xdr:rowOff>
    </xdr:from>
    <xdr:to>
      <xdr:col>23</xdr:col>
      <xdr:colOff>516889</xdr:colOff>
      <xdr:row>98</xdr:row>
      <xdr:rowOff>139481</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520305"/>
          <a:ext cx="1269" cy="1421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143308</xdr:rowOff>
    </xdr:from>
    <xdr:ext cx="378565"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6945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428625</xdr:colOff>
      <xdr:row>98</xdr:row>
      <xdr:rowOff>139481</xdr:rowOff>
    </xdr:from>
    <xdr:to>
      <xdr:col>23</xdr:col>
      <xdr:colOff>606425</xdr:colOff>
      <xdr:row>98</xdr:row>
      <xdr:rowOff>139481</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6941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36482</xdr:rowOff>
    </xdr:from>
    <xdr:ext cx="690189"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295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1,554,565</a:t>
          </a:r>
          <a:endParaRPr kumimoji="1" lang="ja-JP" altLang="en-US" sz="1000" b="1">
            <a:latin typeface="ＭＳ Ｐゴシック"/>
          </a:endParaRPr>
        </a:p>
      </xdr:txBody>
    </xdr:sp>
    <xdr:clientData/>
  </xdr:oneCellAnchor>
  <xdr:twoCellAnchor>
    <xdr:from>
      <xdr:col>23</xdr:col>
      <xdr:colOff>428625</xdr:colOff>
      <xdr:row>90</xdr:row>
      <xdr:rowOff>89805</xdr:rowOff>
    </xdr:from>
    <xdr:to>
      <xdr:col>23</xdr:col>
      <xdr:colOff>606425</xdr:colOff>
      <xdr:row>90</xdr:row>
      <xdr:rowOff>89805</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52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19845</xdr:rowOff>
    </xdr:from>
    <xdr:to>
      <xdr:col>23</xdr:col>
      <xdr:colOff>517525</xdr:colOff>
      <xdr:row>98</xdr:row>
      <xdr:rowOff>24625</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5481300" y="16821945"/>
          <a:ext cx="838200" cy="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2108</xdr:rowOff>
    </xdr:from>
    <xdr:ext cx="534377"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804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71,324</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23681</xdr:rowOff>
    </xdr:from>
    <xdr:to>
      <xdr:col>23</xdr:col>
      <xdr:colOff>568325</xdr:colOff>
      <xdr:row>98</xdr:row>
      <xdr:rowOff>125281</xdr:rowOff>
    </xdr:to>
    <xdr:sp macro="" textlink="">
      <xdr:nvSpPr>
        <xdr:cNvPr id="675" name="フローチャート : 判断 674">
          <a:extLst>
            <a:ext uri="{FF2B5EF4-FFF2-40B4-BE49-F238E27FC236}">
              <a16:creationId xmlns:a16="http://schemas.microsoft.com/office/drawing/2014/main" id="{00000000-0008-0000-0600-0000A3020000}"/>
            </a:ext>
          </a:extLst>
        </xdr:cNvPr>
        <xdr:cNvSpPr/>
      </xdr:nvSpPr>
      <xdr:spPr>
        <a:xfrm>
          <a:off x="162687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24625</xdr:rowOff>
    </xdr:from>
    <xdr:to>
      <xdr:col>22</xdr:col>
      <xdr:colOff>365125</xdr:colOff>
      <xdr:row>98</xdr:row>
      <xdr:rowOff>50380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4592300" y="16826725"/>
          <a:ext cx="889000" cy="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14974</xdr:rowOff>
    </xdr:from>
    <xdr:to>
      <xdr:col>22</xdr:col>
      <xdr:colOff>415925</xdr:colOff>
      <xdr:row>98</xdr:row>
      <xdr:rowOff>116574</xdr:rowOff>
    </xdr:to>
    <xdr:sp macro="" textlink="">
      <xdr:nvSpPr>
        <xdr:cNvPr id="677" name="フローチャート : 判断 676">
          <a:extLst>
            <a:ext uri="{FF2B5EF4-FFF2-40B4-BE49-F238E27FC236}">
              <a16:creationId xmlns:a16="http://schemas.microsoft.com/office/drawing/2014/main" id="{00000000-0008-0000-0600-0000A5020000}"/>
            </a:ext>
          </a:extLst>
        </xdr:cNvPr>
        <xdr:cNvSpPr/>
      </xdr:nvSpPr>
      <xdr:spPr>
        <a:xfrm>
          <a:off x="15430500" y="1681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107701</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90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80,846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42399</xdr:rowOff>
    </xdr:from>
    <xdr:to>
      <xdr:col>21</xdr:col>
      <xdr:colOff>161925</xdr:colOff>
      <xdr:row>98</xdr:row>
      <xdr:rowOff>50380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3703300" y="16844499"/>
          <a:ext cx="889000" cy="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35505</xdr:rowOff>
    </xdr:from>
    <xdr:to>
      <xdr:col>21</xdr:col>
      <xdr:colOff>212725</xdr:colOff>
      <xdr:row>98</xdr:row>
      <xdr:rowOff>137105</xdr:rowOff>
    </xdr:to>
    <xdr:sp macro="" textlink="">
      <xdr:nvSpPr>
        <xdr:cNvPr id="680" name="フローチャート : 判断 679">
          <a:extLst>
            <a:ext uri="{FF2B5EF4-FFF2-40B4-BE49-F238E27FC236}">
              <a16:creationId xmlns:a16="http://schemas.microsoft.com/office/drawing/2014/main" id="{00000000-0008-0000-0600-0000A8020000}"/>
            </a:ext>
          </a:extLst>
        </xdr:cNvPr>
        <xdr:cNvSpPr/>
      </xdr:nvSpPr>
      <xdr:spPr>
        <a:xfrm>
          <a:off x="14541500" y="1683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128232</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93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58,394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42399</xdr:rowOff>
    </xdr:from>
    <xdr:to>
      <xdr:col>19</xdr:col>
      <xdr:colOff>644525</xdr:colOff>
      <xdr:row>98</xdr:row>
      <xdr:rowOff>53705</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2814300" y="16844499"/>
          <a:ext cx="889000" cy="1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169622</xdr:rowOff>
    </xdr:from>
    <xdr:to>
      <xdr:col>20</xdr:col>
      <xdr:colOff>9525</xdr:colOff>
      <xdr:row>98</xdr:row>
      <xdr:rowOff>99772</xdr:rowOff>
    </xdr:to>
    <xdr:sp macro="" textlink="">
      <xdr:nvSpPr>
        <xdr:cNvPr id="683" name="フローチャート : 判断 682">
          <a:extLst>
            <a:ext uri="{FF2B5EF4-FFF2-40B4-BE49-F238E27FC236}">
              <a16:creationId xmlns:a16="http://schemas.microsoft.com/office/drawing/2014/main" id="{00000000-0008-0000-0600-0000AB020000}"/>
            </a:ext>
          </a:extLst>
        </xdr:cNvPr>
        <xdr:cNvSpPr/>
      </xdr:nvSpPr>
      <xdr:spPr>
        <a:xfrm>
          <a:off x="13652500" y="16800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90899</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89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99,221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157184</xdr:rowOff>
    </xdr:from>
    <xdr:to>
      <xdr:col>18</xdr:col>
      <xdr:colOff>492125</xdr:colOff>
      <xdr:row>98</xdr:row>
      <xdr:rowOff>87334</xdr:rowOff>
    </xdr:to>
    <xdr:sp macro="" textlink="">
      <xdr:nvSpPr>
        <xdr:cNvPr id="685" name="フローチャート : 判断 684">
          <a:extLst>
            <a:ext uri="{FF2B5EF4-FFF2-40B4-BE49-F238E27FC236}">
              <a16:creationId xmlns:a16="http://schemas.microsoft.com/office/drawing/2014/main" id="{00000000-0008-0000-0600-0000AD020000}"/>
            </a:ext>
          </a:extLst>
        </xdr:cNvPr>
        <xdr:cNvSpPr/>
      </xdr:nvSpPr>
      <xdr:spPr>
        <a:xfrm>
          <a:off x="12763500" y="1678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103861</xdr:rowOff>
    </xdr:from>
    <xdr:ext cx="59901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14794" y="16563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112,824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140495</xdr:rowOff>
    </xdr:from>
    <xdr:to>
      <xdr:col>23</xdr:col>
      <xdr:colOff>568325</xdr:colOff>
      <xdr:row>98</xdr:row>
      <xdr:rowOff>70645</xdr:rowOff>
    </xdr:to>
    <xdr:sp macro="" textlink="">
      <xdr:nvSpPr>
        <xdr:cNvPr id="692" name="円/楕円 691">
          <a:extLst>
            <a:ext uri="{FF2B5EF4-FFF2-40B4-BE49-F238E27FC236}">
              <a16:creationId xmlns:a16="http://schemas.microsoft.com/office/drawing/2014/main" id="{00000000-0008-0000-0600-0000B4020000}"/>
            </a:ext>
          </a:extLst>
        </xdr:cNvPr>
        <xdr:cNvSpPr/>
      </xdr:nvSpPr>
      <xdr:spPr>
        <a:xfrm>
          <a:off x="16268700" y="1677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99872</xdr:rowOff>
    </xdr:from>
    <xdr:ext cx="599010"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559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131,075</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145275</xdr:rowOff>
    </xdr:from>
    <xdr:to>
      <xdr:col>22</xdr:col>
      <xdr:colOff>415925</xdr:colOff>
      <xdr:row>98</xdr:row>
      <xdr:rowOff>75425</xdr:rowOff>
    </xdr:to>
    <xdr:sp macro="" textlink="">
      <xdr:nvSpPr>
        <xdr:cNvPr id="694" name="円/楕円 693">
          <a:extLst>
            <a:ext uri="{FF2B5EF4-FFF2-40B4-BE49-F238E27FC236}">
              <a16:creationId xmlns:a16="http://schemas.microsoft.com/office/drawing/2014/main" id="{00000000-0008-0000-0600-0000B6020000}"/>
            </a:ext>
          </a:extLst>
        </xdr:cNvPr>
        <xdr:cNvSpPr/>
      </xdr:nvSpPr>
      <xdr:spPr>
        <a:xfrm>
          <a:off x="15430500" y="1677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91952</xdr:rowOff>
    </xdr:from>
    <xdr:ext cx="59901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181794" y="16551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125,847</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171030</xdr:rowOff>
    </xdr:from>
    <xdr:to>
      <xdr:col>21</xdr:col>
      <xdr:colOff>212725</xdr:colOff>
      <xdr:row>98</xdr:row>
      <xdr:rowOff>101180</xdr:rowOff>
    </xdr:to>
    <xdr:sp macro="" textlink="">
      <xdr:nvSpPr>
        <xdr:cNvPr id="696" name="円/楕円 695">
          <a:extLst>
            <a:ext uri="{FF2B5EF4-FFF2-40B4-BE49-F238E27FC236}">
              <a16:creationId xmlns:a16="http://schemas.microsoft.com/office/drawing/2014/main" id="{00000000-0008-0000-0600-0000B8020000}"/>
            </a:ext>
          </a:extLst>
        </xdr:cNvPr>
        <xdr:cNvSpPr/>
      </xdr:nvSpPr>
      <xdr:spPr>
        <a:xfrm>
          <a:off x="14541500" y="1680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117707</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57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97,682</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163049</xdr:rowOff>
    </xdr:from>
    <xdr:to>
      <xdr:col>20</xdr:col>
      <xdr:colOff>9525</xdr:colOff>
      <xdr:row>98</xdr:row>
      <xdr:rowOff>93199</xdr:rowOff>
    </xdr:to>
    <xdr:sp macro="" textlink="">
      <xdr:nvSpPr>
        <xdr:cNvPr id="698" name="円/楕円 697">
          <a:extLst>
            <a:ext uri="{FF2B5EF4-FFF2-40B4-BE49-F238E27FC236}">
              <a16:creationId xmlns:a16="http://schemas.microsoft.com/office/drawing/2014/main" id="{00000000-0008-0000-0600-0000BA020000}"/>
            </a:ext>
          </a:extLst>
        </xdr:cNvPr>
        <xdr:cNvSpPr/>
      </xdr:nvSpPr>
      <xdr:spPr>
        <a:xfrm>
          <a:off x="13652500" y="1679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109726</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03794" y="16568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106,409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2905</xdr:rowOff>
    </xdr:from>
    <xdr:to>
      <xdr:col>18</xdr:col>
      <xdr:colOff>492125</xdr:colOff>
      <xdr:row>98</xdr:row>
      <xdr:rowOff>104505</xdr:rowOff>
    </xdr:to>
    <xdr:sp macro="" textlink="">
      <xdr:nvSpPr>
        <xdr:cNvPr id="700" name="円/楕円 699">
          <a:extLst>
            <a:ext uri="{FF2B5EF4-FFF2-40B4-BE49-F238E27FC236}">
              <a16:creationId xmlns:a16="http://schemas.microsoft.com/office/drawing/2014/main" id="{00000000-0008-0000-0600-0000BC020000}"/>
            </a:ext>
          </a:extLst>
        </xdr:cNvPr>
        <xdr:cNvSpPr/>
      </xdr:nvSpPr>
      <xdr:spPr>
        <a:xfrm>
          <a:off x="12763500" y="1680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95632</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89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94,045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63500</xdr:rowOff>
    </xdr:from>
    <xdr:to>
      <xdr:col>32</xdr:col>
      <xdr:colOff>186689</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207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10177</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498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40,000</a:t>
          </a:r>
          <a:endParaRPr kumimoji="1" lang="ja-JP" altLang="en-US" sz="1000" b="1">
            <a:latin typeface="ＭＳ Ｐゴシック"/>
          </a:endParaRPr>
        </a:p>
      </xdr:txBody>
    </xdr:sp>
    <xdr:clientData/>
  </xdr:oneCellAnchor>
  <xdr:twoCellAnchor>
    <xdr:from>
      <xdr:col>32</xdr:col>
      <xdr:colOff>98425</xdr:colOff>
      <xdr:row>30</xdr:row>
      <xdr:rowOff>63500</xdr:rowOff>
    </xdr:from>
    <xdr:to>
      <xdr:col>32</xdr:col>
      <xdr:colOff>276225</xdr:colOff>
      <xdr:row>30</xdr:row>
      <xdr:rowOff>63500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20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123588</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67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1,690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100711</xdr:rowOff>
    </xdr:from>
    <xdr:to>
      <xdr:col>32</xdr:col>
      <xdr:colOff>238125</xdr:colOff>
      <xdr:row>39</xdr:row>
      <xdr:rowOff>30861</xdr:rowOff>
    </xdr:to>
    <xdr:sp macro="" textlink="">
      <xdr:nvSpPr>
        <xdr:cNvPr id="732" name="フローチャート : 判断 731">
          <a:extLst>
            <a:ext uri="{FF2B5EF4-FFF2-40B4-BE49-F238E27FC236}">
              <a16:creationId xmlns:a16="http://schemas.microsoft.com/office/drawing/2014/main" id="{00000000-0008-0000-0600-0000DC020000}"/>
            </a:ext>
          </a:extLst>
        </xdr:cNvPr>
        <xdr:cNvSpPr/>
      </xdr:nvSpPr>
      <xdr:spPr>
        <a:xfrm>
          <a:off x="22110700" y="661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130086</xdr:rowOff>
    </xdr:from>
    <xdr:to>
      <xdr:col>31</xdr:col>
      <xdr:colOff>85725</xdr:colOff>
      <xdr:row>39</xdr:row>
      <xdr:rowOff>60236</xdr:rowOff>
    </xdr:to>
    <xdr:sp macro="" textlink="">
      <xdr:nvSpPr>
        <xdr:cNvPr id="734" name="フローチャート : 判断 733">
          <a:extLst>
            <a:ext uri="{FF2B5EF4-FFF2-40B4-BE49-F238E27FC236}">
              <a16:creationId xmlns:a16="http://schemas.microsoft.com/office/drawing/2014/main" id="{00000000-0008-0000-0600-0000DE020000}"/>
            </a:ext>
          </a:extLst>
        </xdr:cNvPr>
        <xdr:cNvSpPr/>
      </xdr:nvSpPr>
      <xdr:spPr>
        <a:xfrm>
          <a:off x="21272500" y="664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76763</xdr:rowOff>
    </xdr:from>
    <xdr:ext cx="378565"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134017" y="6420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43688</xdr:rowOff>
    </xdr:from>
    <xdr:to>
      <xdr:col>29</xdr:col>
      <xdr:colOff>517525</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558788"/>
          <a:ext cx="889000" cy="17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150737</xdr:rowOff>
    </xdr:from>
    <xdr:to>
      <xdr:col>29</xdr:col>
      <xdr:colOff>568325</xdr:colOff>
      <xdr:row>39</xdr:row>
      <xdr:rowOff>80887</xdr:rowOff>
    </xdr:to>
    <xdr:sp macro="" textlink="">
      <xdr:nvSpPr>
        <xdr:cNvPr id="737" name="フローチャート : 判断 736">
          <a:extLst>
            <a:ext uri="{FF2B5EF4-FFF2-40B4-BE49-F238E27FC236}">
              <a16:creationId xmlns:a16="http://schemas.microsoft.com/office/drawing/2014/main" id="{00000000-0008-0000-0600-0000E1020000}"/>
            </a:ext>
          </a:extLst>
        </xdr:cNvPr>
        <xdr:cNvSpPr/>
      </xdr:nvSpPr>
      <xdr:spPr>
        <a:xfrm>
          <a:off x="20383500" y="66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97413</xdr:rowOff>
    </xdr:from>
    <xdr:ext cx="378565"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245017" y="6441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134519</xdr:rowOff>
    </xdr:from>
    <xdr:to>
      <xdr:col>28</xdr:col>
      <xdr:colOff>314325</xdr:colOff>
      <xdr:row>38</xdr:row>
      <xdr:rowOff>43688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478169"/>
          <a:ext cx="889000" cy="8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115418</xdr:rowOff>
    </xdr:from>
    <xdr:to>
      <xdr:col>28</xdr:col>
      <xdr:colOff>365125</xdr:colOff>
      <xdr:row>39</xdr:row>
      <xdr:rowOff>45568</xdr:rowOff>
    </xdr:to>
    <xdr:sp macro="" textlink="">
      <xdr:nvSpPr>
        <xdr:cNvPr id="740" name="フローチャート : 判断 739">
          <a:extLst>
            <a:ext uri="{FF2B5EF4-FFF2-40B4-BE49-F238E27FC236}">
              <a16:creationId xmlns:a16="http://schemas.microsoft.com/office/drawing/2014/main" id="{00000000-0008-0000-0600-0000E4020000}"/>
            </a:ext>
          </a:extLst>
        </xdr:cNvPr>
        <xdr:cNvSpPr/>
      </xdr:nvSpPr>
      <xdr:spPr>
        <a:xfrm>
          <a:off x="19494500" y="663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36695</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7" y="67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83489</xdr:rowOff>
    </xdr:from>
    <xdr:to>
      <xdr:col>27</xdr:col>
      <xdr:colOff>161925</xdr:colOff>
      <xdr:row>39</xdr:row>
      <xdr:rowOff>13639</xdr:rowOff>
    </xdr:to>
    <xdr:sp macro="" textlink="">
      <xdr:nvSpPr>
        <xdr:cNvPr id="742" name="フローチャート : 判断 741">
          <a:extLst>
            <a:ext uri="{FF2B5EF4-FFF2-40B4-BE49-F238E27FC236}">
              <a16:creationId xmlns:a16="http://schemas.microsoft.com/office/drawing/2014/main" id="{00000000-0008-0000-0600-0000E6020000}"/>
            </a:ext>
          </a:extLst>
        </xdr:cNvPr>
        <xdr:cNvSpPr/>
      </xdr:nvSpPr>
      <xdr:spPr>
        <a:xfrm>
          <a:off x="18605500" y="659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4766</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7" y="6691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9" name="円/楕円 748">
          <a:extLst>
            <a:ext uri="{FF2B5EF4-FFF2-40B4-BE49-F238E27FC236}">
              <a16:creationId xmlns:a16="http://schemas.microsoft.com/office/drawing/2014/main" id="{00000000-0008-0000-0600-0000E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1" name="円/楕円 750">
          <a:extLst>
            <a:ext uri="{FF2B5EF4-FFF2-40B4-BE49-F238E27FC236}">
              <a16:creationId xmlns:a16="http://schemas.microsoft.com/office/drawing/2014/main" id="{00000000-0008-0000-0600-0000E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3" name="円/楕円 752">
          <a:extLst>
            <a:ext uri="{FF2B5EF4-FFF2-40B4-BE49-F238E27FC236}">
              <a16:creationId xmlns:a16="http://schemas.microsoft.com/office/drawing/2014/main" id="{00000000-0008-0000-0600-0000F1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164338</xdr:rowOff>
    </xdr:from>
    <xdr:to>
      <xdr:col>28</xdr:col>
      <xdr:colOff>365125</xdr:colOff>
      <xdr:row>38</xdr:row>
      <xdr:rowOff>94488</xdr:rowOff>
    </xdr:to>
    <xdr:sp macro="" textlink="">
      <xdr:nvSpPr>
        <xdr:cNvPr id="755" name="円/楕円 754">
          <a:extLst>
            <a:ext uri="{FF2B5EF4-FFF2-40B4-BE49-F238E27FC236}">
              <a16:creationId xmlns:a16="http://schemas.microsoft.com/office/drawing/2014/main" id="{00000000-0008-0000-0600-0000F3020000}"/>
            </a:ext>
          </a:extLst>
        </xdr:cNvPr>
        <xdr:cNvSpPr/>
      </xdr:nvSpPr>
      <xdr:spPr>
        <a:xfrm>
          <a:off x="19494500" y="650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111015</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10427" y="6283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83719</xdr:rowOff>
    </xdr:from>
    <xdr:to>
      <xdr:col>27</xdr:col>
      <xdr:colOff>161925</xdr:colOff>
      <xdr:row>38</xdr:row>
      <xdr:rowOff>13869</xdr:rowOff>
    </xdr:to>
    <xdr:sp macro="" textlink="">
      <xdr:nvSpPr>
        <xdr:cNvPr id="757" name="円/楕円 756">
          <a:extLst>
            <a:ext uri="{FF2B5EF4-FFF2-40B4-BE49-F238E27FC236}">
              <a16:creationId xmlns:a16="http://schemas.microsoft.com/office/drawing/2014/main" id="{00000000-0008-0000-0600-0000F5020000}"/>
            </a:ext>
          </a:extLst>
        </xdr:cNvPr>
        <xdr:cNvSpPr/>
      </xdr:nvSpPr>
      <xdr:spPr>
        <a:xfrm>
          <a:off x="18605500" y="642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30396</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7" y="6202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72126</xdr:rowOff>
    </xdr:from>
    <xdr:to>
      <xdr:col>32</xdr:col>
      <xdr:colOff>186689</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644626"/>
          <a:ext cx="1269" cy="1439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18803</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41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62,956</a:t>
          </a:r>
          <a:endParaRPr kumimoji="1" lang="ja-JP" altLang="en-US" sz="1000" b="1">
            <a:latin typeface="ＭＳ Ｐゴシック"/>
          </a:endParaRPr>
        </a:p>
      </xdr:txBody>
    </xdr:sp>
    <xdr:clientData/>
  </xdr:oneCellAnchor>
  <xdr:twoCellAnchor>
    <xdr:from>
      <xdr:col>32</xdr:col>
      <xdr:colOff>98425</xdr:colOff>
      <xdr:row>50</xdr:row>
      <xdr:rowOff>72126</xdr:rowOff>
    </xdr:from>
    <xdr:to>
      <xdr:col>32</xdr:col>
      <xdr:colOff>276225</xdr:colOff>
      <xdr:row>50</xdr:row>
      <xdr:rowOff>72126</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64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75303</xdr:rowOff>
    </xdr:from>
    <xdr:to>
      <xdr:col>32</xdr:col>
      <xdr:colOff>187325</xdr:colOff>
      <xdr:row>58</xdr:row>
      <xdr:rowOff>101844</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1323300" y="10019403"/>
          <a:ext cx="838200" cy="2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88368</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689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8,524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65491</xdr:rowOff>
    </xdr:from>
    <xdr:to>
      <xdr:col>32</xdr:col>
      <xdr:colOff>238125</xdr:colOff>
      <xdr:row>57</xdr:row>
      <xdr:rowOff>167091</xdr:rowOff>
    </xdr:to>
    <xdr:sp macro="" textlink="">
      <xdr:nvSpPr>
        <xdr:cNvPr id="787" name="フローチャート : 判断 786">
          <a:extLst>
            <a:ext uri="{FF2B5EF4-FFF2-40B4-BE49-F238E27FC236}">
              <a16:creationId xmlns:a16="http://schemas.microsoft.com/office/drawing/2014/main" id="{00000000-0008-0000-0600-000013030000}"/>
            </a:ext>
          </a:extLst>
        </xdr:cNvPr>
        <xdr:cNvSpPr/>
      </xdr:nvSpPr>
      <xdr:spPr>
        <a:xfrm>
          <a:off x="22110700" y="98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89408</xdr:rowOff>
    </xdr:from>
    <xdr:to>
      <xdr:col>31</xdr:col>
      <xdr:colOff>34925</xdr:colOff>
      <xdr:row>58</xdr:row>
      <xdr:rowOff>101844</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0434300" y="10033508"/>
          <a:ext cx="889000" cy="1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75573</xdr:rowOff>
    </xdr:from>
    <xdr:to>
      <xdr:col>31</xdr:col>
      <xdr:colOff>85725</xdr:colOff>
      <xdr:row>58</xdr:row>
      <xdr:rowOff>5723</xdr:rowOff>
    </xdr:to>
    <xdr:sp macro="" textlink="">
      <xdr:nvSpPr>
        <xdr:cNvPr id="789" name="フローチャート : 判断 788">
          <a:extLst>
            <a:ext uri="{FF2B5EF4-FFF2-40B4-BE49-F238E27FC236}">
              <a16:creationId xmlns:a16="http://schemas.microsoft.com/office/drawing/2014/main" id="{00000000-0008-0000-0600-000015030000}"/>
            </a:ext>
          </a:extLst>
        </xdr:cNvPr>
        <xdr:cNvSpPr/>
      </xdr:nvSpPr>
      <xdr:spPr>
        <a:xfrm>
          <a:off x="21272500" y="984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22250</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7" y="962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8,083</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89408</xdr:rowOff>
    </xdr:from>
    <xdr:to>
      <xdr:col>29</xdr:col>
      <xdr:colOff>517525</xdr:colOff>
      <xdr:row>58</xdr:row>
      <xdr:rowOff>121800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19545300" y="10033508"/>
          <a:ext cx="889000" cy="32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29738</xdr:rowOff>
    </xdr:from>
    <xdr:to>
      <xdr:col>29</xdr:col>
      <xdr:colOff>568325</xdr:colOff>
      <xdr:row>57</xdr:row>
      <xdr:rowOff>131338</xdr:rowOff>
    </xdr:to>
    <xdr:sp macro="" textlink="">
      <xdr:nvSpPr>
        <xdr:cNvPr id="792" name="フローチャート : 判断 791">
          <a:extLst>
            <a:ext uri="{FF2B5EF4-FFF2-40B4-BE49-F238E27FC236}">
              <a16:creationId xmlns:a16="http://schemas.microsoft.com/office/drawing/2014/main" id="{00000000-0008-0000-0600-000018030000}"/>
            </a:ext>
          </a:extLst>
        </xdr:cNvPr>
        <xdr:cNvSpPr/>
      </xdr:nvSpPr>
      <xdr:spPr>
        <a:xfrm>
          <a:off x="20383500" y="980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55</xdr:row>
      <xdr:rowOff>147865</xdr:rowOff>
    </xdr:from>
    <xdr:ext cx="534377"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67111" y="957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10,088</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96906</xdr:rowOff>
    </xdr:from>
    <xdr:to>
      <xdr:col>28</xdr:col>
      <xdr:colOff>314325</xdr:colOff>
      <xdr:row>58</xdr:row>
      <xdr:rowOff>121800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656300" y="10041006"/>
          <a:ext cx="889000" cy="24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70772</xdr:rowOff>
    </xdr:from>
    <xdr:to>
      <xdr:col>28</xdr:col>
      <xdr:colOff>365125</xdr:colOff>
      <xdr:row>58</xdr:row>
      <xdr:rowOff>922</xdr:rowOff>
    </xdr:to>
    <xdr:sp macro="" textlink="">
      <xdr:nvSpPr>
        <xdr:cNvPr id="795" name="フローチャート : 判断 794">
          <a:extLst>
            <a:ext uri="{FF2B5EF4-FFF2-40B4-BE49-F238E27FC236}">
              <a16:creationId xmlns:a16="http://schemas.microsoft.com/office/drawing/2014/main" id="{00000000-0008-0000-0600-00001B030000}"/>
            </a:ext>
          </a:extLst>
        </xdr:cNvPr>
        <xdr:cNvSpPr/>
      </xdr:nvSpPr>
      <xdr:spPr>
        <a:xfrm>
          <a:off x="19494500" y="9843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17449</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7" y="9618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99690</xdr:rowOff>
    </xdr:from>
    <xdr:to>
      <xdr:col>27</xdr:col>
      <xdr:colOff>161925</xdr:colOff>
      <xdr:row>58</xdr:row>
      <xdr:rowOff>29840</xdr:rowOff>
    </xdr:to>
    <xdr:sp macro="" textlink="">
      <xdr:nvSpPr>
        <xdr:cNvPr id="797" name="フローチャート : 判断 796">
          <a:extLst>
            <a:ext uri="{FF2B5EF4-FFF2-40B4-BE49-F238E27FC236}">
              <a16:creationId xmlns:a16="http://schemas.microsoft.com/office/drawing/2014/main" id="{00000000-0008-0000-0600-00001D030000}"/>
            </a:ext>
          </a:extLst>
        </xdr:cNvPr>
        <xdr:cNvSpPr/>
      </xdr:nvSpPr>
      <xdr:spPr>
        <a:xfrm>
          <a:off x="18605500" y="987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46367</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7" y="964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24503</xdr:rowOff>
    </xdr:from>
    <xdr:to>
      <xdr:col>32</xdr:col>
      <xdr:colOff>238125</xdr:colOff>
      <xdr:row>58</xdr:row>
      <xdr:rowOff>126103</xdr:rowOff>
    </xdr:to>
    <xdr:sp macro="" textlink="">
      <xdr:nvSpPr>
        <xdr:cNvPr id="804" name="円/楕円 803">
          <a:extLst>
            <a:ext uri="{FF2B5EF4-FFF2-40B4-BE49-F238E27FC236}">
              <a16:creationId xmlns:a16="http://schemas.microsoft.com/office/drawing/2014/main" id="{00000000-0008-0000-0600-000024030000}"/>
            </a:ext>
          </a:extLst>
        </xdr:cNvPr>
        <xdr:cNvSpPr/>
      </xdr:nvSpPr>
      <xdr:spPr>
        <a:xfrm>
          <a:off x="22110700" y="996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110880</xdr:rowOff>
    </xdr:from>
    <xdr:ext cx="469744"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9883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2,817</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51044</xdr:rowOff>
    </xdr:from>
    <xdr:to>
      <xdr:col>31</xdr:col>
      <xdr:colOff>85725</xdr:colOff>
      <xdr:row>58</xdr:row>
      <xdr:rowOff>152644</xdr:rowOff>
    </xdr:to>
    <xdr:sp macro="" textlink="">
      <xdr:nvSpPr>
        <xdr:cNvPr id="806" name="円/楕円 805">
          <a:extLst>
            <a:ext uri="{FF2B5EF4-FFF2-40B4-BE49-F238E27FC236}">
              <a16:creationId xmlns:a16="http://schemas.microsoft.com/office/drawing/2014/main" id="{00000000-0008-0000-0600-000026030000}"/>
            </a:ext>
          </a:extLst>
        </xdr:cNvPr>
        <xdr:cNvSpPr/>
      </xdr:nvSpPr>
      <xdr:spPr>
        <a:xfrm>
          <a:off x="21272500" y="999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143771</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7" y="10087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1,656</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38608</xdr:rowOff>
    </xdr:from>
    <xdr:to>
      <xdr:col>29</xdr:col>
      <xdr:colOff>568325</xdr:colOff>
      <xdr:row>58</xdr:row>
      <xdr:rowOff>140208</xdr:rowOff>
    </xdr:to>
    <xdr:sp macro="" textlink="">
      <xdr:nvSpPr>
        <xdr:cNvPr id="808" name="円/楕円 807">
          <a:extLst>
            <a:ext uri="{FF2B5EF4-FFF2-40B4-BE49-F238E27FC236}">
              <a16:creationId xmlns:a16="http://schemas.microsoft.com/office/drawing/2014/main" id="{00000000-0008-0000-0600-000028030000}"/>
            </a:ext>
          </a:extLst>
        </xdr:cNvPr>
        <xdr:cNvSpPr/>
      </xdr:nvSpPr>
      <xdr:spPr>
        <a:xfrm>
          <a:off x="20383500" y="998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131335</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7" y="1007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71000</xdr:rowOff>
    </xdr:from>
    <xdr:to>
      <xdr:col>28</xdr:col>
      <xdr:colOff>365125</xdr:colOff>
      <xdr:row>59</xdr:row>
      <xdr:rowOff>1150</xdr:rowOff>
    </xdr:to>
    <xdr:sp macro="" textlink="">
      <xdr:nvSpPr>
        <xdr:cNvPr id="810" name="円/楕円 809">
          <a:extLst>
            <a:ext uri="{FF2B5EF4-FFF2-40B4-BE49-F238E27FC236}">
              <a16:creationId xmlns:a16="http://schemas.microsoft.com/office/drawing/2014/main" id="{00000000-0008-0000-0600-00002A030000}"/>
            </a:ext>
          </a:extLst>
        </xdr:cNvPr>
        <xdr:cNvSpPr/>
      </xdr:nvSpPr>
      <xdr:spPr>
        <a:xfrm>
          <a:off x="19494500" y="100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163727</xdr:rowOff>
    </xdr:from>
    <xdr:ext cx="378565"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6017" y="10107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46106</xdr:rowOff>
    </xdr:from>
    <xdr:to>
      <xdr:col>27</xdr:col>
      <xdr:colOff>161925</xdr:colOff>
      <xdr:row>58</xdr:row>
      <xdr:rowOff>147706</xdr:rowOff>
    </xdr:to>
    <xdr:sp macro="" textlink="">
      <xdr:nvSpPr>
        <xdr:cNvPr id="812" name="円/楕円 811">
          <a:extLst>
            <a:ext uri="{FF2B5EF4-FFF2-40B4-BE49-F238E27FC236}">
              <a16:creationId xmlns:a16="http://schemas.microsoft.com/office/drawing/2014/main" id="{00000000-0008-0000-0600-00002C030000}"/>
            </a:ext>
          </a:extLst>
        </xdr:cNvPr>
        <xdr:cNvSpPr/>
      </xdr:nvSpPr>
      <xdr:spPr>
        <a:xfrm>
          <a:off x="18605500" y="999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138833</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7" y="10082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42,270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4" name="繰出金グラフ枠">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58867</xdr:rowOff>
    </xdr:from>
    <xdr:to>
      <xdr:col>32</xdr:col>
      <xdr:colOff>186689</xdr:colOff>
      <xdr:row>77</xdr:row>
      <xdr:rowOff>112739</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flipV="1">
          <a:off x="22159595" y="12231817"/>
          <a:ext cx="1269" cy="10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116566</xdr:rowOff>
    </xdr:from>
    <xdr:ext cx="534377" cy="259045"/>
    <xdr:sp macro="" textlink="">
      <xdr:nvSpPr>
        <xdr:cNvPr id="836" name="繰出金最小値テキスト">
          <a:extLst>
            <a:ext uri="{FF2B5EF4-FFF2-40B4-BE49-F238E27FC236}">
              <a16:creationId xmlns:a16="http://schemas.microsoft.com/office/drawing/2014/main" id="{00000000-0008-0000-0600-000044030000}"/>
            </a:ext>
          </a:extLst>
        </xdr:cNvPr>
        <xdr:cNvSpPr txBox="1"/>
      </xdr:nvSpPr>
      <xdr:spPr>
        <a:xfrm>
          <a:off x="22212300" y="1331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43,397</a:t>
          </a:r>
          <a:endParaRPr kumimoji="1" lang="ja-JP" altLang="en-US" sz="1000" b="1">
            <a:latin typeface="ＭＳ Ｐゴシック"/>
          </a:endParaRPr>
        </a:p>
      </xdr:txBody>
    </xdr:sp>
    <xdr:clientData/>
  </xdr:oneCellAnchor>
  <xdr:twoCellAnchor>
    <xdr:from>
      <xdr:col>32</xdr:col>
      <xdr:colOff>98425</xdr:colOff>
      <xdr:row>77</xdr:row>
      <xdr:rowOff>112739</xdr:rowOff>
    </xdr:from>
    <xdr:to>
      <xdr:col>32</xdr:col>
      <xdr:colOff>276225</xdr:colOff>
      <xdr:row>77</xdr:row>
      <xdr:rowOff>112739</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22072600" y="1331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5544</xdr:rowOff>
    </xdr:from>
    <xdr:ext cx="599010" cy="259045"/>
    <xdr:sp macro="" textlink="">
      <xdr:nvSpPr>
        <xdr:cNvPr id="838" name="繰出金最大値テキスト">
          <a:extLst>
            <a:ext uri="{FF2B5EF4-FFF2-40B4-BE49-F238E27FC236}">
              <a16:creationId xmlns:a16="http://schemas.microsoft.com/office/drawing/2014/main" id="{00000000-0008-0000-0600-000046030000}"/>
            </a:ext>
          </a:extLst>
        </xdr:cNvPr>
        <xdr:cNvSpPr txBox="1"/>
      </xdr:nvSpPr>
      <xdr:spPr>
        <a:xfrm>
          <a:off x="22212300" y="12007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280,180</a:t>
          </a:r>
          <a:endParaRPr kumimoji="1" lang="ja-JP" altLang="en-US" sz="1000" b="1">
            <a:latin typeface="ＭＳ Ｐゴシック"/>
          </a:endParaRPr>
        </a:p>
      </xdr:txBody>
    </xdr:sp>
    <xdr:clientData/>
  </xdr:oneCellAnchor>
  <xdr:twoCellAnchor>
    <xdr:from>
      <xdr:col>32</xdr:col>
      <xdr:colOff>98425</xdr:colOff>
      <xdr:row>71</xdr:row>
      <xdr:rowOff>58867</xdr:rowOff>
    </xdr:from>
    <xdr:to>
      <xdr:col>32</xdr:col>
      <xdr:colOff>276225</xdr:colOff>
      <xdr:row>71</xdr:row>
      <xdr:rowOff>58867</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22072600" y="1223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124384</xdr:rowOff>
    </xdr:from>
    <xdr:to>
      <xdr:col>32</xdr:col>
      <xdr:colOff>187325</xdr:colOff>
      <xdr:row>75</xdr:row>
      <xdr:rowOff>11204</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1323300" y="12811684"/>
          <a:ext cx="838200" cy="58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90082</xdr:rowOff>
    </xdr:from>
    <xdr:ext cx="599010" cy="259045"/>
    <xdr:sp macro="" textlink="">
      <xdr:nvSpPr>
        <xdr:cNvPr id="841" name="繰出金平均値テキスト">
          <a:extLst>
            <a:ext uri="{FF2B5EF4-FFF2-40B4-BE49-F238E27FC236}">
              <a16:creationId xmlns:a16="http://schemas.microsoft.com/office/drawing/2014/main" id="{00000000-0008-0000-0600-000049030000}"/>
            </a:ext>
          </a:extLst>
        </xdr:cNvPr>
        <xdr:cNvSpPr txBox="1"/>
      </xdr:nvSpPr>
      <xdr:spPr>
        <a:xfrm>
          <a:off x="22212300" y="12948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111655</xdr:rowOff>
    </xdr:from>
    <xdr:to>
      <xdr:col>32</xdr:col>
      <xdr:colOff>238125</xdr:colOff>
      <xdr:row>76</xdr:row>
      <xdr:rowOff>41805</xdr:rowOff>
    </xdr:to>
    <xdr:sp macro="" textlink="">
      <xdr:nvSpPr>
        <xdr:cNvPr id="842" name="フローチャート : 判断 841">
          <a:extLst>
            <a:ext uri="{FF2B5EF4-FFF2-40B4-BE49-F238E27FC236}">
              <a16:creationId xmlns:a16="http://schemas.microsoft.com/office/drawing/2014/main" id="{00000000-0008-0000-0600-00004A030000}"/>
            </a:ext>
          </a:extLst>
        </xdr:cNvPr>
        <xdr:cNvSpPr/>
      </xdr:nvSpPr>
      <xdr:spPr>
        <a:xfrm>
          <a:off x="221107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124384</xdr:rowOff>
    </xdr:from>
    <xdr:to>
      <xdr:col>31</xdr:col>
      <xdr:colOff>34925</xdr:colOff>
      <xdr:row>75</xdr:row>
      <xdr:rowOff>32628</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0434300" y="12811684"/>
          <a:ext cx="889000" cy="79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129010</xdr:rowOff>
    </xdr:from>
    <xdr:to>
      <xdr:col>31</xdr:col>
      <xdr:colOff>85725</xdr:colOff>
      <xdr:row>76</xdr:row>
      <xdr:rowOff>59159</xdr:rowOff>
    </xdr:to>
    <xdr:sp macro="" textlink="">
      <xdr:nvSpPr>
        <xdr:cNvPr id="844" name="フローチャート : 判断 843">
          <a:extLst>
            <a:ext uri="{FF2B5EF4-FFF2-40B4-BE49-F238E27FC236}">
              <a16:creationId xmlns:a16="http://schemas.microsoft.com/office/drawing/2014/main" id="{00000000-0008-0000-0600-00004C030000}"/>
            </a:ext>
          </a:extLst>
        </xdr:cNvPr>
        <xdr:cNvSpPr/>
      </xdr:nvSpPr>
      <xdr:spPr>
        <a:xfrm>
          <a:off x="21272500" y="129877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76</xdr:row>
      <xdr:rowOff>50288</xdr:rowOff>
    </xdr:from>
    <xdr:ext cx="599010"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1023794" y="13080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103,727</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26845</xdr:rowOff>
    </xdr:from>
    <xdr:to>
      <xdr:col>29</xdr:col>
      <xdr:colOff>517525</xdr:colOff>
      <xdr:row>75</xdr:row>
      <xdr:rowOff>32628</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9545300" y="12885595"/>
          <a:ext cx="889000" cy="5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70315</xdr:rowOff>
    </xdr:from>
    <xdr:to>
      <xdr:col>29</xdr:col>
      <xdr:colOff>568325</xdr:colOff>
      <xdr:row>76</xdr:row>
      <xdr:rowOff>465</xdr:rowOff>
    </xdr:to>
    <xdr:sp macro="" textlink="">
      <xdr:nvSpPr>
        <xdr:cNvPr id="847" name="フローチャート : 判断 846">
          <a:extLst>
            <a:ext uri="{FF2B5EF4-FFF2-40B4-BE49-F238E27FC236}">
              <a16:creationId xmlns:a16="http://schemas.microsoft.com/office/drawing/2014/main" id="{00000000-0008-0000-0600-00004F030000}"/>
            </a:ext>
          </a:extLst>
        </xdr:cNvPr>
        <xdr:cNvSpPr/>
      </xdr:nvSpPr>
      <xdr:spPr>
        <a:xfrm>
          <a:off x="20383500" y="1292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163042</xdr:rowOff>
    </xdr:from>
    <xdr:ext cx="599010"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0134794" y="13021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116,565</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789</xdr:rowOff>
    </xdr:from>
    <xdr:to>
      <xdr:col>28</xdr:col>
      <xdr:colOff>314325</xdr:colOff>
      <xdr:row>75</xdr:row>
      <xdr:rowOff>26845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656300" y="12859539"/>
          <a:ext cx="889000" cy="26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90848</xdr:rowOff>
    </xdr:from>
    <xdr:to>
      <xdr:col>28</xdr:col>
      <xdr:colOff>365125</xdr:colOff>
      <xdr:row>76</xdr:row>
      <xdr:rowOff>20997</xdr:rowOff>
    </xdr:to>
    <xdr:sp macro="" textlink="">
      <xdr:nvSpPr>
        <xdr:cNvPr id="850" name="フローチャート : 判断 849">
          <a:extLst>
            <a:ext uri="{FF2B5EF4-FFF2-40B4-BE49-F238E27FC236}">
              <a16:creationId xmlns:a16="http://schemas.microsoft.com/office/drawing/2014/main" id="{00000000-0008-0000-0600-000052030000}"/>
            </a:ext>
          </a:extLst>
        </xdr:cNvPr>
        <xdr:cNvSpPr/>
      </xdr:nvSpPr>
      <xdr:spPr>
        <a:xfrm>
          <a:off x="19494500" y="129495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76</xdr:row>
      <xdr:rowOff>12124</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9245794" y="1304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112,074</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52370</xdr:rowOff>
    </xdr:from>
    <xdr:to>
      <xdr:col>27</xdr:col>
      <xdr:colOff>161925</xdr:colOff>
      <xdr:row>75</xdr:row>
      <xdr:rowOff>153969</xdr:rowOff>
    </xdr:to>
    <xdr:sp macro="" textlink="">
      <xdr:nvSpPr>
        <xdr:cNvPr id="852" name="フローチャート : 判断 851">
          <a:extLst>
            <a:ext uri="{FF2B5EF4-FFF2-40B4-BE49-F238E27FC236}">
              <a16:creationId xmlns:a16="http://schemas.microsoft.com/office/drawing/2014/main" id="{00000000-0008-0000-0600-000054030000}"/>
            </a:ext>
          </a:extLst>
        </xdr:cNvPr>
        <xdr:cNvSpPr/>
      </xdr:nvSpPr>
      <xdr:spPr>
        <a:xfrm>
          <a:off x="18605500" y="1291112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75</xdr:row>
      <xdr:rowOff>145097</xdr:rowOff>
    </xdr:from>
    <xdr:ext cx="59901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8356794" y="13003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120,490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131854</xdr:rowOff>
    </xdr:from>
    <xdr:to>
      <xdr:col>32</xdr:col>
      <xdr:colOff>238125</xdr:colOff>
      <xdr:row>75</xdr:row>
      <xdr:rowOff>62004</xdr:rowOff>
    </xdr:to>
    <xdr:sp macro="" textlink="">
      <xdr:nvSpPr>
        <xdr:cNvPr id="859" name="円/楕円 858">
          <a:extLst>
            <a:ext uri="{FF2B5EF4-FFF2-40B4-BE49-F238E27FC236}">
              <a16:creationId xmlns:a16="http://schemas.microsoft.com/office/drawing/2014/main" id="{00000000-0008-0000-0600-00005B030000}"/>
            </a:ext>
          </a:extLst>
        </xdr:cNvPr>
        <xdr:cNvSpPr/>
      </xdr:nvSpPr>
      <xdr:spPr>
        <a:xfrm>
          <a:off x="22110700" y="1281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154731</xdr:rowOff>
    </xdr:from>
    <xdr:ext cx="599010" cy="259045"/>
    <xdr:sp macro="" textlink="">
      <xdr:nvSpPr>
        <xdr:cNvPr id="860" name="繰出金該当値テキスト">
          <a:extLst>
            <a:ext uri="{FF2B5EF4-FFF2-40B4-BE49-F238E27FC236}">
              <a16:creationId xmlns:a16="http://schemas.microsoft.com/office/drawing/2014/main" id="{00000000-0008-0000-0600-00005C030000}"/>
            </a:ext>
          </a:extLst>
        </xdr:cNvPr>
        <xdr:cNvSpPr txBox="1"/>
      </xdr:nvSpPr>
      <xdr:spPr>
        <a:xfrm>
          <a:off x="22212300" y="12670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140,605</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73584</xdr:rowOff>
    </xdr:from>
    <xdr:to>
      <xdr:col>31</xdr:col>
      <xdr:colOff>85725</xdr:colOff>
      <xdr:row>75</xdr:row>
      <xdr:rowOff>3734</xdr:rowOff>
    </xdr:to>
    <xdr:sp macro="" textlink="">
      <xdr:nvSpPr>
        <xdr:cNvPr id="861" name="円/楕円 860">
          <a:extLst>
            <a:ext uri="{FF2B5EF4-FFF2-40B4-BE49-F238E27FC236}">
              <a16:creationId xmlns:a16="http://schemas.microsoft.com/office/drawing/2014/main" id="{00000000-0008-0000-0600-00005D030000}"/>
            </a:ext>
          </a:extLst>
        </xdr:cNvPr>
        <xdr:cNvSpPr/>
      </xdr:nvSpPr>
      <xdr:spPr>
        <a:xfrm>
          <a:off x="21272500" y="1276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73</xdr:row>
      <xdr:rowOff>20261</xdr:rowOff>
    </xdr:from>
    <xdr:ext cx="59901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23794" y="12536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153,350</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153278</xdr:rowOff>
    </xdr:from>
    <xdr:to>
      <xdr:col>29</xdr:col>
      <xdr:colOff>568325</xdr:colOff>
      <xdr:row>75</xdr:row>
      <xdr:rowOff>83428</xdr:rowOff>
    </xdr:to>
    <xdr:sp macro="" textlink="">
      <xdr:nvSpPr>
        <xdr:cNvPr id="863" name="円/楕円 862">
          <a:extLst>
            <a:ext uri="{FF2B5EF4-FFF2-40B4-BE49-F238E27FC236}">
              <a16:creationId xmlns:a16="http://schemas.microsoft.com/office/drawing/2014/main" id="{00000000-0008-0000-0600-00005F030000}"/>
            </a:ext>
          </a:extLst>
        </xdr:cNvPr>
        <xdr:cNvSpPr/>
      </xdr:nvSpPr>
      <xdr:spPr>
        <a:xfrm>
          <a:off x="20383500" y="1284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73</xdr:row>
      <xdr:rowOff>99955</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34794" y="12615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135,919</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147495</xdr:rowOff>
    </xdr:from>
    <xdr:to>
      <xdr:col>28</xdr:col>
      <xdr:colOff>365125</xdr:colOff>
      <xdr:row>75</xdr:row>
      <xdr:rowOff>77645</xdr:rowOff>
    </xdr:to>
    <xdr:sp macro="" textlink="">
      <xdr:nvSpPr>
        <xdr:cNvPr id="865" name="円/楕円 864">
          <a:extLst>
            <a:ext uri="{FF2B5EF4-FFF2-40B4-BE49-F238E27FC236}">
              <a16:creationId xmlns:a16="http://schemas.microsoft.com/office/drawing/2014/main" id="{00000000-0008-0000-0600-000061030000}"/>
            </a:ext>
          </a:extLst>
        </xdr:cNvPr>
        <xdr:cNvSpPr/>
      </xdr:nvSpPr>
      <xdr:spPr>
        <a:xfrm>
          <a:off x="19494500" y="1283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73</xdr:row>
      <xdr:rowOff>94172</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45794" y="12610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137,184</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121439</xdr:rowOff>
    </xdr:from>
    <xdr:to>
      <xdr:col>27</xdr:col>
      <xdr:colOff>161925</xdr:colOff>
      <xdr:row>75</xdr:row>
      <xdr:rowOff>51589</xdr:rowOff>
    </xdr:to>
    <xdr:sp macro="" textlink="">
      <xdr:nvSpPr>
        <xdr:cNvPr id="867" name="円/楕円 866">
          <a:extLst>
            <a:ext uri="{FF2B5EF4-FFF2-40B4-BE49-F238E27FC236}">
              <a16:creationId xmlns:a16="http://schemas.microsoft.com/office/drawing/2014/main" id="{00000000-0008-0000-0600-000063030000}"/>
            </a:ext>
          </a:extLst>
        </xdr:cNvPr>
        <xdr:cNvSpPr/>
      </xdr:nvSpPr>
      <xdr:spPr>
        <a:xfrm>
          <a:off x="18605500" y="1280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73</xdr:row>
      <xdr:rowOff>68116</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56794" y="12583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142,883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5" name="前年度繰上充用金最小値テキスト">
          <a:extLst>
            <a:ext uri="{FF2B5EF4-FFF2-40B4-BE49-F238E27FC236}">
              <a16:creationId xmlns:a16="http://schemas.microsoft.com/office/drawing/2014/main" id="{00000000-0008-0000-0600-00007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7" name="前年度繰上充用金最大値テキスト">
          <a:extLst>
            <a:ext uri="{FF2B5EF4-FFF2-40B4-BE49-F238E27FC236}">
              <a16:creationId xmlns:a16="http://schemas.microsoft.com/office/drawing/2014/main" id="{00000000-0008-0000-0600-00007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0" name="前年度繰上充用金平均値テキスト">
          <a:extLst>
            <a:ext uri="{FF2B5EF4-FFF2-40B4-BE49-F238E27FC236}">
              <a16:creationId xmlns:a16="http://schemas.microsoft.com/office/drawing/2014/main" id="{00000000-0008-0000-0600-00007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1" name="フローチャート : 判断 890">
          <a:extLst>
            <a:ext uri="{FF2B5EF4-FFF2-40B4-BE49-F238E27FC236}">
              <a16:creationId xmlns:a16="http://schemas.microsoft.com/office/drawing/2014/main" id="{00000000-0008-0000-0600-00007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3" name="フローチャート : 判断 892">
          <a:extLst>
            <a:ext uri="{FF2B5EF4-FFF2-40B4-BE49-F238E27FC236}">
              <a16:creationId xmlns:a16="http://schemas.microsoft.com/office/drawing/2014/main" id="{00000000-0008-0000-0600-00007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6" name="フローチャート : 判断 895">
          <a:extLst>
            <a:ext uri="{FF2B5EF4-FFF2-40B4-BE49-F238E27FC236}">
              <a16:creationId xmlns:a16="http://schemas.microsoft.com/office/drawing/2014/main" id="{00000000-0008-0000-0600-00008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9" name="フローチャート : 判断 898">
          <a:extLst>
            <a:ext uri="{FF2B5EF4-FFF2-40B4-BE49-F238E27FC236}">
              <a16:creationId xmlns:a16="http://schemas.microsoft.com/office/drawing/2014/main" id="{00000000-0008-0000-0600-00008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1" name="フローチャート : 判断 900">
          <a:extLst>
            <a:ext uri="{FF2B5EF4-FFF2-40B4-BE49-F238E27FC236}">
              <a16:creationId xmlns:a16="http://schemas.microsoft.com/office/drawing/2014/main" id="{00000000-0008-0000-0600-00008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8" name="円/楕円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9" name="前年度繰上充用金該当値テキスト">
          <a:extLst>
            <a:ext uri="{FF2B5EF4-FFF2-40B4-BE49-F238E27FC236}">
              <a16:creationId xmlns:a16="http://schemas.microsoft.com/office/drawing/2014/main" id="{00000000-0008-0000-0600-00008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0" name="円/楕円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2" name="円/楕円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4" name="円/楕円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6" name="円/楕円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a:extLst>
            <a:ext uri="{FF2B5EF4-FFF2-40B4-BE49-F238E27FC236}">
              <a16:creationId xmlns:a16="http://schemas.microsoft.com/office/drawing/2014/main" id="{00000000-0008-0000-0600-00009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類似団体と比較して、繰出金、積立金が高い水準にある。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これは、上下水道事業に対する繰出しや今後控える大型事業に対する計画的な積立による。</a:t>
          </a:r>
          <a:endParaRPr lang="ja-JP" altLang="ja-JP" sz="14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長野県麻績村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2,864
2,851
34.38
2,891,046
2,771,731
77,738
1,671,228
2,424,900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150197</xdr:rowOff>
    </xdr:from>
    <xdr:to>
      <xdr:col>6</xdr:col>
      <xdr:colOff>510540</xdr:colOff>
      <xdr:row>38</xdr:row>
      <xdr:rowOff>86531</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93697"/>
          <a:ext cx="1270" cy="1307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90358</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0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6,791</a:t>
          </a:r>
          <a:endParaRPr kumimoji="1" lang="ja-JP" altLang="en-US" sz="1000" b="1">
            <a:latin typeface="ＭＳ Ｐゴシック"/>
          </a:endParaRPr>
        </a:p>
      </xdr:txBody>
    </xdr:sp>
    <xdr:clientData/>
  </xdr:oneCellAnchor>
  <xdr:twoCellAnchor>
    <xdr:from>
      <xdr:col>6</xdr:col>
      <xdr:colOff>422275</xdr:colOff>
      <xdr:row>38</xdr:row>
      <xdr:rowOff>86531</xdr:rowOff>
    </xdr:from>
    <xdr:to>
      <xdr:col>6</xdr:col>
      <xdr:colOff>600075</xdr:colOff>
      <xdr:row>38</xdr:row>
      <xdr:rowOff>86531</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96874</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6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75,449</a:t>
          </a:r>
          <a:endParaRPr kumimoji="1" lang="ja-JP" altLang="en-US" sz="1000" b="1">
            <a:latin typeface="ＭＳ Ｐゴシック"/>
          </a:endParaRPr>
        </a:p>
      </xdr:txBody>
    </xdr:sp>
    <xdr:clientData/>
  </xdr:oneCellAnchor>
  <xdr:twoCellAnchor>
    <xdr:from>
      <xdr:col>6</xdr:col>
      <xdr:colOff>422275</xdr:colOff>
      <xdr:row>30</xdr:row>
      <xdr:rowOff>150197</xdr:rowOff>
    </xdr:from>
    <xdr:to>
      <xdr:col>6</xdr:col>
      <xdr:colOff>600075</xdr:colOff>
      <xdr:row>30</xdr:row>
      <xdr:rowOff>150197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102000</xdr:rowOff>
    </xdr:from>
    <xdr:to>
      <xdr:col>6</xdr:col>
      <xdr:colOff>511175</xdr:colOff>
      <xdr:row>37</xdr:row>
      <xdr:rowOff>122441</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445650"/>
          <a:ext cx="838200" cy="20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26147</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198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17,495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3270</xdr:rowOff>
    </xdr:from>
    <xdr:to>
      <xdr:col>6</xdr:col>
      <xdr:colOff>561975</xdr:colOff>
      <xdr:row>37</xdr:row>
      <xdr:rowOff>104870</xdr:rowOff>
    </xdr:to>
    <xdr:sp macro="" textlink="">
      <xdr:nvSpPr>
        <xdr:cNvPr id="62" name="フローチャート : 判断 61">
          <a:extLst>
            <a:ext uri="{FF2B5EF4-FFF2-40B4-BE49-F238E27FC236}">
              <a16:creationId xmlns:a16="http://schemas.microsoft.com/office/drawing/2014/main" id="{00000000-0008-0000-0700-00003E000000}"/>
            </a:ext>
          </a:extLst>
        </xdr:cNvPr>
        <xdr:cNvSpPr/>
      </xdr:nvSpPr>
      <xdr:spPr>
        <a:xfrm>
          <a:off x="45847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102000</xdr:rowOff>
    </xdr:from>
    <xdr:to>
      <xdr:col>5</xdr:col>
      <xdr:colOff>358775</xdr:colOff>
      <xdr:row>37</xdr:row>
      <xdr:rowOff>119907</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445650"/>
          <a:ext cx="8890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29445</xdr:rowOff>
    </xdr:from>
    <xdr:to>
      <xdr:col>5</xdr:col>
      <xdr:colOff>409575</xdr:colOff>
      <xdr:row>37</xdr:row>
      <xdr:rowOff>131045</xdr:rowOff>
    </xdr:to>
    <xdr:sp macro="" textlink="">
      <xdr:nvSpPr>
        <xdr:cNvPr id="64" name="フローチャート : 判断 63">
          <a:extLst>
            <a:ext uri="{FF2B5EF4-FFF2-40B4-BE49-F238E27FC236}">
              <a16:creationId xmlns:a16="http://schemas.microsoft.com/office/drawing/2014/main" id="{00000000-0008-0000-0700-000040000000}"/>
            </a:ext>
          </a:extLst>
        </xdr:cNvPr>
        <xdr:cNvSpPr/>
      </xdr:nvSpPr>
      <xdr:spPr>
        <a:xfrm>
          <a:off x="3746500" y="637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147572</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4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16,121</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106001</xdr:rowOff>
    </xdr:from>
    <xdr:to>
      <xdr:col>4</xdr:col>
      <xdr:colOff>155575</xdr:colOff>
      <xdr:row>37</xdr:row>
      <xdr:rowOff>119907</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449651"/>
          <a:ext cx="889000" cy="1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122581</xdr:rowOff>
    </xdr:from>
    <xdr:to>
      <xdr:col>4</xdr:col>
      <xdr:colOff>206375</xdr:colOff>
      <xdr:row>37</xdr:row>
      <xdr:rowOff>52731</xdr:rowOff>
    </xdr:to>
    <xdr:sp macro="" textlink="">
      <xdr:nvSpPr>
        <xdr:cNvPr id="67" name="フローチャート : 判断 66">
          <a:extLst>
            <a:ext uri="{FF2B5EF4-FFF2-40B4-BE49-F238E27FC236}">
              <a16:creationId xmlns:a16="http://schemas.microsoft.com/office/drawing/2014/main" id="{00000000-0008-0000-0700-000043000000}"/>
            </a:ext>
          </a:extLst>
        </xdr:cNvPr>
        <xdr:cNvSpPr/>
      </xdr:nvSpPr>
      <xdr:spPr>
        <a:xfrm>
          <a:off x="2857500" y="6294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69258</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07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91580</xdr:rowOff>
    </xdr:from>
    <xdr:to>
      <xdr:col>2</xdr:col>
      <xdr:colOff>638175</xdr:colOff>
      <xdr:row>37</xdr:row>
      <xdr:rowOff>106001</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435230"/>
          <a:ext cx="889000" cy="14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129515</xdr:rowOff>
    </xdr:from>
    <xdr:to>
      <xdr:col>3</xdr:col>
      <xdr:colOff>3175</xdr:colOff>
      <xdr:row>37</xdr:row>
      <xdr:rowOff>59665</xdr:rowOff>
    </xdr:to>
    <xdr:sp macro="" textlink="">
      <xdr:nvSpPr>
        <xdr:cNvPr id="70" name="フローチャート : 判断 69">
          <a:extLst>
            <a:ext uri="{FF2B5EF4-FFF2-40B4-BE49-F238E27FC236}">
              <a16:creationId xmlns:a16="http://schemas.microsoft.com/office/drawing/2014/main" id="{00000000-0008-0000-0700-000046000000}"/>
            </a:ext>
          </a:extLst>
        </xdr:cNvPr>
        <xdr:cNvSpPr/>
      </xdr:nvSpPr>
      <xdr:spPr>
        <a:xfrm>
          <a:off x="1968500" y="6301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76192</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076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19,868</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119971</xdr:rowOff>
    </xdr:from>
    <xdr:to>
      <xdr:col>1</xdr:col>
      <xdr:colOff>485775</xdr:colOff>
      <xdr:row>37</xdr:row>
      <xdr:rowOff>50121</xdr:rowOff>
    </xdr:to>
    <xdr:sp macro="" textlink="">
      <xdr:nvSpPr>
        <xdr:cNvPr id="72" name="フローチャート : 判断 71">
          <a:extLst>
            <a:ext uri="{FF2B5EF4-FFF2-40B4-BE49-F238E27FC236}">
              <a16:creationId xmlns:a16="http://schemas.microsoft.com/office/drawing/2014/main" id="{00000000-0008-0000-0700-000048000000}"/>
            </a:ext>
          </a:extLst>
        </xdr:cNvPr>
        <xdr:cNvSpPr/>
      </xdr:nvSpPr>
      <xdr:spPr>
        <a:xfrm>
          <a:off x="1079500" y="629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66648</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06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71641</xdr:rowOff>
    </xdr:from>
    <xdr:to>
      <xdr:col>6</xdr:col>
      <xdr:colOff>561975</xdr:colOff>
      <xdr:row>38</xdr:row>
      <xdr:rowOff>1791</xdr:rowOff>
    </xdr:to>
    <xdr:sp macro="" textlink="">
      <xdr:nvSpPr>
        <xdr:cNvPr id="79" name="円/楕円 78">
          <a:extLst>
            <a:ext uri="{FF2B5EF4-FFF2-40B4-BE49-F238E27FC236}">
              <a16:creationId xmlns:a16="http://schemas.microsoft.com/office/drawing/2014/main" id="{00000000-0008-0000-0700-00004F000000}"/>
            </a:ext>
          </a:extLst>
        </xdr:cNvPr>
        <xdr:cNvSpPr/>
      </xdr:nvSpPr>
      <xdr:spPr>
        <a:xfrm>
          <a:off x="4584700" y="641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50068</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9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13,906</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51200</xdr:rowOff>
    </xdr:from>
    <xdr:to>
      <xdr:col>5</xdr:col>
      <xdr:colOff>409575</xdr:colOff>
      <xdr:row>37</xdr:row>
      <xdr:rowOff>152800</xdr:rowOff>
    </xdr:to>
    <xdr:sp macro="" textlink="">
      <xdr:nvSpPr>
        <xdr:cNvPr id="81" name="円/楕円 80">
          <a:extLst>
            <a:ext uri="{FF2B5EF4-FFF2-40B4-BE49-F238E27FC236}">
              <a16:creationId xmlns:a16="http://schemas.microsoft.com/office/drawing/2014/main" id="{00000000-0008-0000-0700-000051000000}"/>
            </a:ext>
          </a:extLst>
        </xdr:cNvPr>
        <xdr:cNvSpPr/>
      </xdr:nvSpPr>
      <xdr:spPr>
        <a:xfrm>
          <a:off x="3746500" y="639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143927</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48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14,979</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69107</xdr:rowOff>
    </xdr:from>
    <xdr:to>
      <xdr:col>4</xdr:col>
      <xdr:colOff>206375</xdr:colOff>
      <xdr:row>37</xdr:row>
      <xdr:rowOff>170707</xdr:rowOff>
    </xdr:to>
    <xdr:sp macro="" textlink="">
      <xdr:nvSpPr>
        <xdr:cNvPr id="83" name="円/楕円 82">
          <a:extLst>
            <a:ext uri="{FF2B5EF4-FFF2-40B4-BE49-F238E27FC236}">
              <a16:creationId xmlns:a16="http://schemas.microsoft.com/office/drawing/2014/main" id="{00000000-0008-0000-0700-000053000000}"/>
            </a:ext>
          </a:extLst>
        </xdr:cNvPr>
        <xdr:cNvSpPr/>
      </xdr:nvSpPr>
      <xdr:spPr>
        <a:xfrm>
          <a:off x="2857500" y="641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161834</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50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14,039</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55201</xdr:rowOff>
    </xdr:from>
    <xdr:to>
      <xdr:col>3</xdr:col>
      <xdr:colOff>3175</xdr:colOff>
      <xdr:row>37</xdr:row>
      <xdr:rowOff>156801</xdr:rowOff>
    </xdr:to>
    <xdr:sp macro="" textlink="">
      <xdr:nvSpPr>
        <xdr:cNvPr id="85" name="円/楕円 84">
          <a:extLst>
            <a:ext uri="{FF2B5EF4-FFF2-40B4-BE49-F238E27FC236}">
              <a16:creationId xmlns:a16="http://schemas.microsoft.com/office/drawing/2014/main" id="{00000000-0008-0000-0700-000055000000}"/>
            </a:ext>
          </a:extLst>
        </xdr:cNvPr>
        <xdr:cNvSpPr/>
      </xdr:nvSpPr>
      <xdr:spPr>
        <a:xfrm>
          <a:off x="1968500" y="639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147928</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491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14,769</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40780</xdr:rowOff>
    </xdr:from>
    <xdr:to>
      <xdr:col>1</xdr:col>
      <xdr:colOff>485775</xdr:colOff>
      <xdr:row>37</xdr:row>
      <xdr:rowOff>142380</xdr:rowOff>
    </xdr:to>
    <xdr:sp macro="" textlink="">
      <xdr:nvSpPr>
        <xdr:cNvPr id="87" name="円/楕円 86">
          <a:extLst>
            <a:ext uri="{FF2B5EF4-FFF2-40B4-BE49-F238E27FC236}">
              <a16:creationId xmlns:a16="http://schemas.microsoft.com/office/drawing/2014/main" id="{00000000-0008-0000-0700-000057000000}"/>
            </a:ext>
          </a:extLst>
        </xdr:cNvPr>
        <xdr:cNvSpPr/>
      </xdr:nvSpPr>
      <xdr:spPr>
        <a:xfrm>
          <a:off x="1079500" y="638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133507</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47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15,526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72,448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78414</xdr:rowOff>
    </xdr:from>
    <xdr:to>
      <xdr:col>6</xdr:col>
      <xdr:colOff>510540</xdr:colOff>
      <xdr:row>58</xdr:row>
      <xdr:rowOff>134450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650914"/>
          <a:ext cx="1270" cy="1427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138277</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8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106,890</a:t>
          </a:r>
          <a:endParaRPr kumimoji="1" lang="ja-JP" altLang="en-US" sz="1000" b="1">
            <a:latin typeface="ＭＳ Ｐゴシック"/>
          </a:endParaRPr>
        </a:p>
      </xdr:txBody>
    </xdr:sp>
    <xdr:clientData/>
  </xdr:oneCellAnchor>
  <xdr:twoCellAnchor>
    <xdr:from>
      <xdr:col>6</xdr:col>
      <xdr:colOff>422275</xdr:colOff>
      <xdr:row>58</xdr:row>
      <xdr:rowOff>134450</xdr:rowOff>
    </xdr:from>
    <xdr:to>
      <xdr:col>6</xdr:col>
      <xdr:colOff>600075</xdr:colOff>
      <xdr:row>58</xdr:row>
      <xdr:rowOff>134450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7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25091</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4261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1,980,428</a:t>
          </a:r>
          <a:endParaRPr kumimoji="1" lang="ja-JP" altLang="en-US" sz="1000" b="1">
            <a:latin typeface="ＭＳ Ｐゴシック"/>
          </a:endParaRPr>
        </a:p>
      </xdr:txBody>
    </xdr:sp>
    <xdr:clientData/>
  </xdr:oneCellAnchor>
  <xdr:twoCellAnchor>
    <xdr:from>
      <xdr:col>6</xdr:col>
      <xdr:colOff>422275</xdr:colOff>
      <xdr:row>50</xdr:row>
      <xdr:rowOff>78414</xdr:rowOff>
    </xdr:from>
    <xdr:to>
      <xdr:col>6</xdr:col>
      <xdr:colOff>600075</xdr:colOff>
      <xdr:row>50</xdr:row>
      <xdr:rowOff>78414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65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75771</xdr:rowOff>
    </xdr:from>
    <xdr:to>
      <xdr:col>6</xdr:col>
      <xdr:colOff>511175</xdr:colOff>
      <xdr:row>58</xdr:row>
      <xdr:rowOff>83042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10019871"/>
          <a:ext cx="838200" cy="7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156007</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7572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266,956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133130</xdr:rowOff>
    </xdr:from>
    <xdr:to>
      <xdr:col>6</xdr:col>
      <xdr:colOff>561975</xdr:colOff>
      <xdr:row>58</xdr:row>
      <xdr:rowOff>63280</xdr:rowOff>
    </xdr:to>
    <xdr:sp macro="" textlink="">
      <xdr:nvSpPr>
        <xdr:cNvPr id="119" name="フローチャート : 判断 118">
          <a:extLst>
            <a:ext uri="{FF2B5EF4-FFF2-40B4-BE49-F238E27FC236}">
              <a16:creationId xmlns:a16="http://schemas.microsoft.com/office/drawing/2014/main" id="{00000000-0008-0000-0700-000077000000}"/>
            </a:ext>
          </a:extLst>
        </xdr:cNvPr>
        <xdr:cNvSpPr/>
      </xdr:nvSpPr>
      <xdr:spPr>
        <a:xfrm>
          <a:off x="4584700" y="990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83042</xdr:rowOff>
    </xdr:from>
    <xdr:to>
      <xdr:col>5</xdr:col>
      <xdr:colOff>358775</xdr:colOff>
      <xdr:row>58</xdr:row>
      <xdr:rowOff>103352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10027142"/>
          <a:ext cx="889000" cy="20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162915</xdr:rowOff>
    </xdr:from>
    <xdr:to>
      <xdr:col>5</xdr:col>
      <xdr:colOff>409575</xdr:colOff>
      <xdr:row>58</xdr:row>
      <xdr:rowOff>93065</xdr:rowOff>
    </xdr:to>
    <xdr:sp macro="" textlink="">
      <xdr:nvSpPr>
        <xdr:cNvPr id="121" name="フローチャート : 判断 120">
          <a:extLst>
            <a:ext uri="{FF2B5EF4-FFF2-40B4-BE49-F238E27FC236}">
              <a16:creationId xmlns:a16="http://schemas.microsoft.com/office/drawing/2014/main" id="{00000000-0008-0000-0700-000079000000}"/>
            </a:ext>
          </a:extLst>
        </xdr:cNvPr>
        <xdr:cNvSpPr/>
      </xdr:nvSpPr>
      <xdr:spPr>
        <a:xfrm>
          <a:off x="3746500" y="993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109592</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4" y="9710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227,868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99610</xdr:rowOff>
    </xdr:from>
    <xdr:to>
      <xdr:col>4</xdr:col>
      <xdr:colOff>155575</xdr:colOff>
      <xdr:row>58</xdr:row>
      <xdr:rowOff>103352</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10043710"/>
          <a:ext cx="889000" cy="3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140086</xdr:rowOff>
    </xdr:from>
    <xdr:to>
      <xdr:col>4</xdr:col>
      <xdr:colOff>206375</xdr:colOff>
      <xdr:row>58</xdr:row>
      <xdr:rowOff>70236</xdr:rowOff>
    </xdr:to>
    <xdr:sp macro="" textlink="">
      <xdr:nvSpPr>
        <xdr:cNvPr id="124" name="フローチャート : 判断 123">
          <a:extLst>
            <a:ext uri="{FF2B5EF4-FFF2-40B4-BE49-F238E27FC236}">
              <a16:creationId xmlns:a16="http://schemas.microsoft.com/office/drawing/2014/main" id="{00000000-0008-0000-0700-00007C000000}"/>
            </a:ext>
          </a:extLst>
        </xdr:cNvPr>
        <xdr:cNvSpPr/>
      </xdr:nvSpPr>
      <xdr:spPr>
        <a:xfrm>
          <a:off x="2857500" y="99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86763</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4" y="9687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257,827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76211</xdr:rowOff>
    </xdr:from>
    <xdr:to>
      <xdr:col>2</xdr:col>
      <xdr:colOff>638175</xdr:colOff>
      <xdr:row>58</xdr:row>
      <xdr:rowOff>99610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10020311"/>
          <a:ext cx="889000" cy="23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122724</xdr:rowOff>
    </xdr:from>
    <xdr:to>
      <xdr:col>3</xdr:col>
      <xdr:colOff>3175</xdr:colOff>
      <xdr:row>58</xdr:row>
      <xdr:rowOff>52874</xdr:rowOff>
    </xdr:to>
    <xdr:sp macro="" textlink="">
      <xdr:nvSpPr>
        <xdr:cNvPr id="127" name="フローチャート : 判断 126">
          <a:extLst>
            <a:ext uri="{FF2B5EF4-FFF2-40B4-BE49-F238E27FC236}">
              <a16:creationId xmlns:a16="http://schemas.microsoft.com/office/drawing/2014/main" id="{00000000-0008-0000-0700-00007F000000}"/>
            </a:ext>
          </a:extLst>
        </xdr:cNvPr>
        <xdr:cNvSpPr/>
      </xdr:nvSpPr>
      <xdr:spPr>
        <a:xfrm>
          <a:off x="1968500" y="989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69401</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4" y="9670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280,611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132531</xdr:rowOff>
    </xdr:from>
    <xdr:to>
      <xdr:col>1</xdr:col>
      <xdr:colOff>485775</xdr:colOff>
      <xdr:row>58</xdr:row>
      <xdr:rowOff>62681</xdr:rowOff>
    </xdr:to>
    <xdr:sp macro="" textlink="">
      <xdr:nvSpPr>
        <xdr:cNvPr id="129" name="フローチャート : 判断 128">
          <a:extLst>
            <a:ext uri="{FF2B5EF4-FFF2-40B4-BE49-F238E27FC236}">
              <a16:creationId xmlns:a16="http://schemas.microsoft.com/office/drawing/2014/main" id="{00000000-0008-0000-0700-000081000000}"/>
            </a:ext>
          </a:extLst>
        </xdr:cNvPr>
        <xdr:cNvSpPr/>
      </xdr:nvSpPr>
      <xdr:spPr>
        <a:xfrm>
          <a:off x="1079500" y="990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79208</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4" y="9680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24971</xdr:rowOff>
    </xdr:from>
    <xdr:to>
      <xdr:col>6</xdr:col>
      <xdr:colOff>561975</xdr:colOff>
      <xdr:row>58</xdr:row>
      <xdr:rowOff>126571</xdr:rowOff>
    </xdr:to>
    <xdr:sp macro="" textlink="">
      <xdr:nvSpPr>
        <xdr:cNvPr id="136" name="円/楕円 135">
          <a:extLst>
            <a:ext uri="{FF2B5EF4-FFF2-40B4-BE49-F238E27FC236}">
              <a16:creationId xmlns:a16="http://schemas.microsoft.com/office/drawing/2014/main" id="{00000000-0008-0000-0700-000088000000}"/>
            </a:ext>
          </a:extLst>
        </xdr:cNvPr>
        <xdr:cNvSpPr/>
      </xdr:nvSpPr>
      <xdr:spPr>
        <a:xfrm>
          <a:off x="4584700" y="996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111557</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88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183,897</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32242</xdr:rowOff>
    </xdr:from>
    <xdr:to>
      <xdr:col>5</xdr:col>
      <xdr:colOff>409575</xdr:colOff>
      <xdr:row>58</xdr:row>
      <xdr:rowOff>133842</xdr:rowOff>
    </xdr:to>
    <xdr:sp macro="" textlink="">
      <xdr:nvSpPr>
        <xdr:cNvPr id="138" name="円/楕円 137">
          <a:extLst>
            <a:ext uri="{FF2B5EF4-FFF2-40B4-BE49-F238E27FC236}">
              <a16:creationId xmlns:a16="http://schemas.microsoft.com/office/drawing/2014/main" id="{00000000-0008-0000-0700-00008A000000}"/>
            </a:ext>
          </a:extLst>
        </xdr:cNvPr>
        <xdr:cNvSpPr/>
      </xdr:nvSpPr>
      <xdr:spPr>
        <a:xfrm>
          <a:off x="3746500" y="9976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124969</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4" y="10069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174,354</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52552</xdr:rowOff>
    </xdr:from>
    <xdr:to>
      <xdr:col>4</xdr:col>
      <xdr:colOff>206375</xdr:colOff>
      <xdr:row>58</xdr:row>
      <xdr:rowOff>154152</xdr:rowOff>
    </xdr:to>
    <xdr:sp macro="" textlink="">
      <xdr:nvSpPr>
        <xdr:cNvPr id="140" name="円/楕円 139">
          <a:extLst>
            <a:ext uri="{FF2B5EF4-FFF2-40B4-BE49-F238E27FC236}">
              <a16:creationId xmlns:a16="http://schemas.microsoft.com/office/drawing/2014/main" id="{00000000-0008-0000-0700-00008C000000}"/>
            </a:ext>
          </a:extLst>
        </xdr:cNvPr>
        <xdr:cNvSpPr/>
      </xdr:nvSpPr>
      <xdr:spPr>
        <a:xfrm>
          <a:off x="2857500" y="999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145279</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4" y="10089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147,701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48810</xdr:rowOff>
    </xdr:from>
    <xdr:to>
      <xdr:col>3</xdr:col>
      <xdr:colOff>3175</xdr:colOff>
      <xdr:row>58</xdr:row>
      <xdr:rowOff>150410</xdr:rowOff>
    </xdr:to>
    <xdr:sp macro="" textlink="">
      <xdr:nvSpPr>
        <xdr:cNvPr id="142" name="円/楕円 141">
          <a:extLst>
            <a:ext uri="{FF2B5EF4-FFF2-40B4-BE49-F238E27FC236}">
              <a16:creationId xmlns:a16="http://schemas.microsoft.com/office/drawing/2014/main" id="{00000000-0008-0000-0700-00008E000000}"/>
            </a:ext>
          </a:extLst>
        </xdr:cNvPr>
        <xdr:cNvSpPr/>
      </xdr:nvSpPr>
      <xdr:spPr>
        <a:xfrm>
          <a:off x="1968500" y="999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141537</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4" y="10085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152,611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25411</xdr:rowOff>
    </xdr:from>
    <xdr:to>
      <xdr:col>1</xdr:col>
      <xdr:colOff>485775</xdr:colOff>
      <xdr:row>58</xdr:row>
      <xdr:rowOff>127011</xdr:rowOff>
    </xdr:to>
    <xdr:sp macro="" textlink="">
      <xdr:nvSpPr>
        <xdr:cNvPr id="144" name="円/楕円 143">
          <a:extLst>
            <a:ext uri="{FF2B5EF4-FFF2-40B4-BE49-F238E27FC236}">
              <a16:creationId xmlns:a16="http://schemas.microsoft.com/office/drawing/2014/main" id="{00000000-0008-0000-0700-000090000000}"/>
            </a:ext>
          </a:extLst>
        </xdr:cNvPr>
        <xdr:cNvSpPr/>
      </xdr:nvSpPr>
      <xdr:spPr>
        <a:xfrm>
          <a:off x="1079500" y="996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118138</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4" y="10062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183,319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138,527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52766</xdr:rowOff>
    </xdr:from>
    <xdr:to>
      <xdr:col>6</xdr:col>
      <xdr:colOff>510540</xdr:colOff>
      <xdr:row>77</xdr:row>
      <xdr:rowOff>32708</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054266"/>
          <a:ext cx="1270" cy="11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36535</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238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121,803</a:t>
          </a:r>
          <a:endParaRPr kumimoji="1" lang="ja-JP" altLang="en-US" sz="1000" b="1">
            <a:latin typeface="ＭＳ Ｐゴシック"/>
          </a:endParaRPr>
        </a:p>
      </xdr:txBody>
    </xdr:sp>
    <xdr:clientData/>
  </xdr:oneCellAnchor>
  <xdr:twoCellAnchor>
    <xdr:from>
      <xdr:col>6</xdr:col>
      <xdr:colOff>422275</xdr:colOff>
      <xdr:row>77</xdr:row>
      <xdr:rowOff>32708</xdr:rowOff>
    </xdr:from>
    <xdr:to>
      <xdr:col>6</xdr:col>
      <xdr:colOff>600075</xdr:colOff>
      <xdr:row>77</xdr:row>
      <xdr:rowOff>32708</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234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170893</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182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638,029</a:t>
          </a:r>
          <a:endParaRPr kumimoji="1" lang="ja-JP" altLang="en-US" sz="1000" b="1">
            <a:latin typeface="ＭＳ Ｐゴシック"/>
          </a:endParaRPr>
        </a:p>
      </xdr:txBody>
    </xdr:sp>
    <xdr:clientData/>
  </xdr:oneCellAnchor>
  <xdr:twoCellAnchor>
    <xdr:from>
      <xdr:col>6</xdr:col>
      <xdr:colOff>422275</xdr:colOff>
      <xdr:row>70</xdr:row>
      <xdr:rowOff>52766</xdr:rowOff>
    </xdr:from>
    <xdr:to>
      <xdr:col>6</xdr:col>
      <xdr:colOff>600075</xdr:colOff>
      <xdr:row>70</xdr:row>
      <xdr:rowOff>52766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054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69227</xdr:rowOff>
    </xdr:from>
    <xdr:to>
      <xdr:col>6</xdr:col>
      <xdr:colOff>511175</xdr:colOff>
      <xdr:row>76</xdr:row>
      <xdr:rowOff>76143</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3099427"/>
          <a:ext cx="838200" cy="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132052</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819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216,131</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109175</xdr:rowOff>
    </xdr:from>
    <xdr:to>
      <xdr:col>6</xdr:col>
      <xdr:colOff>561975</xdr:colOff>
      <xdr:row>76</xdr:row>
      <xdr:rowOff>39325</xdr:rowOff>
    </xdr:to>
    <xdr:sp macro="" textlink="">
      <xdr:nvSpPr>
        <xdr:cNvPr id="174" name="フローチャート : 判断 173">
          <a:extLst>
            <a:ext uri="{FF2B5EF4-FFF2-40B4-BE49-F238E27FC236}">
              <a16:creationId xmlns:a16="http://schemas.microsoft.com/office/drawing/2014/main" id="{00000000-0008-0000-0700-0000AE000000}"/>
            </a:ext>
          </a:extLst>
        </xdr:cNvPr>
        <xdr:cNvSpPr/>
      </xdr:nvSpPr>
      <xdr:spPr>
        <a:xfrm>
          <a:off x="45847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76143</xdr:rowOff>
    </xdr:from>
    <xdr:to>
      <xdr:col>5</xdr:col>
      <xdr:colOff>358775</xdr:colOff>
      <xdr:row>76</xdr:row>
      <xdr:rowOff>82865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106343"/>
          <a:ext cx="889000" cy="6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11992</xdr:rowOff>
    </xdr:from>
    <xdr:to>
      <xdr:col>5</xdr:col>
      <xdr:colOff>409575</xdr:colOff>
      <xdr:row>76</xdr:row>
      <xdr:rowOff>113592</xdr:rowOff>
    </xdr:to>
    <xdr:sp macro="" textlink="">
      <xdr:nvSpPr>
        <xdr:cNvPr id="176" name="フローチャート : 判断 175">
          <a:extLst>
            <a:ext uri="{FF2B5EF4-FFF2-40B4-BE49-F238E27FC236}">
              <a16:creationId xmlns:a16="http://schemas.microsoft.com/office/drawing/2014/main" id="{00000000-0008-0000-0700-0000B0000000}"/>
            </a:ext>
          </a:extLst>
        </xdr:cNvPr>
        <xdr:cNvSpPr/>
      </xdr:nvSpPr>
      <xdr:spPr>
        <a:xfrm>
          <a:off x="3746500" y="1304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130119</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4" y="12817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183,643</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82865</xdr:rowOff>
    </xdr:from>
    <xdr:to>
      <xdr:col>4</xdr:col>
      <xdr:colOff>155575</xdr:colOff>
      <xdr:row>76</xdr:row>
      <xdr:rowOff>119636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113065"/>
          <a:ext cx="889000" cy="36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154414</xdr:rowOff>
    </xdr:from>
    <xdr:to>
      <xdr:col>4</xdr:col>
      <xdr:colOff>206375</xdr:colOff>
      <xdr:row>76</xdr:row>
      <xdr:rowOff>84564</xdr:rowOff>
    </xdr:to>
    <xdr:sp macro="" textlink="">
      <xdr:nvSpPr>
        <xdr:cNvPr id="179" name="フローチャート : 判断 178">
          <a:extLst>
            <a:ext uri="{FF2B5EF4-FFF2-40B4-BE49-F238E27FC236}">
              <a16:creationId xmlns:a16="http://schemas.microsoft.com/office/drawing/2014/main" id="{00000000-0008-0000-0700-0000B3000000}"/>
            </a:ext>
          </a:extLst>
        </xdr:cNvPr>
        <xdr:cNvSpPr/>
      </xdr:nvSpPr>
      <xdr:spPr>
        <a:xfrm>
          <a:off x="2857500" y="1301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101092</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4" y="12788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196,341</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94478</xdr:rowOff>
    </xdr:from>
    <xdr:to>
      <xdr:col>2</xdr:col>
      <xdr:colOff>638175</xdr:colOff>
      <xdr:row>76</xdr:row>
      <xdr:rowOff>119636</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1130300" y="13124678"/>
          <a:ext cx="889000" cy="25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1095</xdr:rowOff>
    </xdr:from>
    <xdr:to>
      <xdr:col>3</xdr:col>
      <xdr:colOff>3175</xdr:colOff>
      <xdr:row>76</xdr:row>
      <xdr:rowOff>102695</xdr:rowOff>
    </xdr:to>
    <xdr:sp macro="" textlink="">
      <xdr:nvSpPr>
        <xdr:cNvPr id="182" name="フローチャート : 判断 181">
          <a:extLst>
            <a:ext uri="{FF2B5EF4-FFF2-40B4-BE49-F238E27FC236}">
              <a16:creationId xmlns:a16="http://schemas.microsoft.com/office/drawing/2014/main" id="{00000000-0008-0000-0700-0000B6000000}"/>
            </a:ext>
          </a:extLst>
        </xdr:cNvPr>
        <xdr:cNvSpPr/>
      </xdr:nvSpPr>
      <xdr:spPr>
        <a:xfrm>
          <a:off x="19685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119222</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4" y="12806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188,410</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154108</xdr:rowOff>
    </xdr:from>
    <xdr:to>
      <xdr:col>1</xdr:col>
      <xdr:colOff>485775</xdr:colOff>
      <xdr:row>76</xdr:row>
      <xdr:rowOff>84258</xdr:rowOff>
    </xdr:to>
    <xdr:sp macro="" textlink="">
      <xdr:nvSpPr>
        <xdr:cNvPr id="184" name="フローチャート : 判断 183">
          <a:extLst>
            <a:ext uri="{FF2B5EF4-FFF2-40B4-BE49-F238E27FC236}">
              <a16:creationId xmlns:a16="http://schemas.microsoft.com/office/drawing/2014/main" id="{00000000-0008-0000-0700-0000B8000000}"/>
            </a:ext>
          </a:extLst>
        </xdr:cNvPr>
        <xdr:cNvSpPr/>
      </xdr:nvSpPr>
      <xdr:spPr>
        <a:xfrm>
          <a:off x="1079500" y="13012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100785</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4" y="12788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18427</xdr:rowOff>
    </xdr:from>
    <xdr:to>
      <xdr:col>6</xdr:col>
      <xdr:colOff>561975</xdr:colOff>
      <xdr:row>76</xdr:row>
      <xdr:rowOff>120027</xdr:rowOff>
    </xdr:to>
    <xdr:sp macro="" textlink="">
      <xdr:nvSpPr>
        <xdr:cNvPr id="191" name="円/楕円 190">
          <a:extLst>
            <a:ext uri="{FF2B5EF4-FFF2-40B4-BE49-F238E27FC236}">
              <a16:creationId xmlns:a16="http://schemas.microsoft.com/office/drawing/2014/main" id="{00000000-0008-0000-0700-0000BF000000}"/>
            </a:ext>
          </a:extLst>
        </xdr:cNvPr>
        <xdr:cNvSpPr/>
      </xdr:nvSpPr>
      <xdr:spPr>
        <a:xfrm>
          <a:off x="4584700" y="1304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168304</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3027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180,828</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25343</xdr:rowOff>
    </xdr:from>
    <xdr:to>
      <xdr:col>5</xdr:col>
      <xdr:colOff>409575</xdr:colOff>
      <xdr:row>76</xdr:row>
      <xdr:rowOff>126943</xdr:rowOff>
    </xdr:to>
    <xdr:sp macro="" textlink="">
      <xdr:nvSpPr>
        <xdr:cNvPr id="193" name="円/楕円 192">
          <a:extLst>
            <a:ext uri="{FF2B5EF4-FFF2-40B4-BE49-F238E27FC236}">
              <a16:creationId xmlns:a16="http://schemas.microsoft.com/office/drawing/2014/main" id="{00000000-0008-0000-0700-0000C1000000}"/>
            </a:ext>
          </a:extLst>
        </xdr:cNvPr>
        <xdr:cNvSpPr/>
      </xdr:nvSpPr>
      <xdr:spPr>
        <a:xfrm>
          <a:off x="3746500" y="1305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118070</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4" y="13148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177,803</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32065</xdr:rowOff>
    </xdr:from>
    <xdr:to>
      <xdr:col>4</xdr:col>
      <xdr:colOff>206375</xdr:colOff>
      <xdr:row>76</xdr:row>
      <xdr:rowOff>133665</xdr:rowOff>
    </xdr:to>
    <xdr:sp macro="" textlink="">
      <xdr:nvSpPr>
        <xdr:cNvPr id="195" name="円/楕円 194">
          <a:extLst>
            <a:ext uri="{FF2B5EF4-FFF2-40B4-BE49-F238E27FC236}">
              <a16:creationId xmlns:a16="http://schemas.microsoft.com/office/drawing/2014/main" id="{00000000-0008-0000-0700-0000C3000000}"/>
            </a:ext>
          </a:extLst>
        </xdr:cNvPr>
        <xdr:cNvSpPr/>
      </xdr:nvSpPr>
      <xdr:spPr>
        <a:xfrm>
          <a:off x="2857500" y="1306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124792</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4" y="13154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174,862</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68836</xdr:rowOff>
    </xdr:from>
    <xdr:to>
      <xdr:col>3</xdr:col>
      <xdr:colOff>3175</xdr:colOff>
      <xdr:row>76</xdr:row>
      <xdr:rowOff>170436</xdr:rowOff>
    </xdr:to>
    <xdr:sp macro="" textlink="">
      <xdr:nvSpPr>
        <xdr:cNvPr id="197" name="円/楕円 196">
          <a:extLst>
            <a:ext uri="{FF2B5EF4-FFF2-40B4-BE49-F238E27FC236}">
              <a16:creationId xmlns:a16="http://schemas.microsoft.com/office/drawing/2014/main" id="{00000000-0008-0000-0700-0000C5000000}"/>
            </a:ext>
          </a:extLst>
        </xdr:cNvPr>
        <xdr:cNvSpPr/>
      </xdr:nvSpPr>
      <xdr:spPr>
        <a:xfrm>
          <a:off x="1968500" y="1309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161563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4" y="13191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158,777</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43678</xdr:rowOff>
    </xdr:from>
    <xdr:to>
      <xdr:col>1</xdr:col>
      <xdr:colOff>485775</xdr:colOff>
      <xdr:row>76</xdr:row>
      <xdr:rowOff>145278</xdr:rowOff>
    </xdr:to>
    <xdr:sp macro="" textlink="">
      <xdr:nvSpPr>
        <xdr:cNvPr id="199" name="円/楕円 198">
          <a:extLst>
            <a:ext uri="{FF2B5EF4-FFF2-40B4-BE49-F238E27FC236}">
              <a16:creationId xmlns:a16="http://schemas.microsoft.com/office/drawing/2014/main" id="{00000000-0008-0000-0700-0000C7000000}"/>
            </a:ext>
          </a:extLst>
        </xdr:cNvPr>
        <xdr:cNvSpPr/>
      </xdr:nvSpPr>
      <xdr:spPr>
        <a:xfrm>
          <a:off x="1079500" y="1307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136405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4" y="13166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169,782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36,200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48149</xdr:rowOff>
    </xdr:from>
    <xdr:to>
      <xdr:col>6</xdr:col>
      <xdr:colOff>510540</xdr:colOff>
      <xdr:row>98</xdr:row>
      <xdr:rowOff>149602</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478649"/>
          <a:ext cx="1270" cy="1473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153429</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95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17,401</a:t>
          </a:r>
          <a:endParaRPr kumimoji="1" lang="ja-JP" altLang="en-US" sz="1000" b="1">
            <a:latin typeface="ＭＳ Ｐゴシック"/>
          </a:endParaRPr>
        </a:p>
      </xdr:txBody>
    </xdr:sp>
    <xdr:clientData/>
  </xdr:oneCellAnchor>
  <xdr:twoCellAnchor>
    <xdr:from>
      <xdr:col>6</xdr:col>
      <xdr:colOff>422275</xdr:colOff>
      <xdr:row>98</xdr:row>
      <xdr:rowOff>149602</xdr:rowOff>
    </xdr:from>
    <xdr:to>
      <xdr:col>6</xdr:col>
      <xdr:colOff>600075</xdr:colOff>
      <xdr:row>98</xdr:row>
      <xdr:rowOff>149602</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95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166276</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253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404,029</a:t>
          </a:r>
          <a:endParaRPr kumimoji="1" lang="ja-JP" altLang="en-US" sz="1000" b="1">
            <a:latin typeface="ＭＳ Ｐゴシック"/>
          </a:endParaRPr>
        </a:p>
      </xdr:txBody>
    </xdr:sp>
    <xdr:clientData/>
  </xdr:oneCellAnchor>
  <xdr:twoCellAnchor>
    <xdr:from>
      <xdr:col>6</xdr:col>
      <xdr:colOff>422275</xdr:colOff>
      <xdr:row>90</xdr:row>
      <xdr:rowOff>48149</xdr:rowOff>
    </xdr:from>
    <xdr:to>
      <xdr:col>6</xdr:col>
      <xdr:colOff>600075</xdr:colOff>
      <xdr:row>90</xdr:row>
      <xdr:rowOff>48149</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478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34753</xdr:rowOff>
    </xdr:from>
    <xdr:to>
      <xdr:col>6</xdr:col>
      <xdr:colOff>511175</xdr:colOff>
      <xdr:row>97</xdr:row>
      <xdr:rowOff>108150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665403"/>
          <a:ext cx="838200" cy="73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113549</xdr:rowOff>
    </xdr:from>
    <xdr:ext cx="599010"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4012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109,535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90672</xdr:rowOff>
    </xdr:from>
    <xdr:to>
      <xdr:col>6</xdr:col>
      <xdr:colOff>561975</xdr:colOff>
      <xdr:row>97</xdr:row>
      <xdr:rowOff>20822</xdr:rowOff>
    </xdr:to>
    <xdr:sp macro="" textlink="">
      <xdr:nvSpPr>
        <xdr:cNvPr id="231" name="フローチャート : 判断 230">
          <a:extLst>
            <a:ext uri="{FF2B5EF4-FFF2-40B4-BE49-F238E27FC236}">
              <a16:creationId xmlns:a16="http://schemas.microsoft.com/office/drawing/2014/main" id="{00000000-0008-0000-0700-0000E7000000}"/>
            </a:ext>
          </a:extLst>
        </xdr:cNvPr>
        <xdr:cNvSpPr/>
      </xdr:nvSpPr>
      <xdr:spPr>
        <a:xfrm>
          <a:off x="45847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108150</xdr:rowOff>
    </xdr:from>
    <xdr:to>
      <xdr:col>5</xdr:col>
      <xdr:colOff>358775</xdr:colOff>
      <xdr:row>97</xdr:row>
      <xdr:rowOff>111410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6738800"/>
          <a:ext cx="889000" cy="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17290</xdr:rowOff>
    </xdr:from>
    <xdr:to>
      <xdr:col>5</xdr:col>
      <xdr:colOff>409575</xdr:colOff>
      <xdr:row>97</xdr:row>
      <xdr:rowOff>118890</xdr:rowOff>
    </xdr:to>
    <xdr:sp macro="" textlink="">
      <xdr:nvSpPr>
        <xdr:cNvPr id="233" name="フローチャート : 判断 232">
          <a:extLst>
            <a:ext uri="{FF2B5EF4-FFF2-40B4-BE49-F238E27FC236}">
              <a16:creationId xmlns:a16="http://schemas.microsoft.com/office/drawing/2014/main" id="{00000000-0008-0000-0700-0000E9000000}"/>
            </a:ext>
          </a:extLst>
        </xdr:cNvPr>
        <xdr:cNvSpPr/>
      </xdr:nvSpPr>
      <xdr:spPr>
        <a:xfrm>
          <a:off x="3746500" y="1664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135417</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423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83,795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111410</xdr:rowOff>
    </xdr:from>
    <xdr:to>
      <xdr:col>4</xdr:col>
      <xdr:colOff>155575</xdr:colOff>
      <xdr:row>97</xdr:row>
      <xdr:rowOff>142249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6742060"/>
          <a:ext cx="889000" cy="30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40162</xdr:rowOff>
    </xdr:from>
    <xdr:to>
      <xdr:col>4</xdr:col>
      <xdr:colOff>206375</xdr:colOff>
      <xdr:row>96</xdr:row>
      <xdr:rowOff>141762</xdr:rowOff>
    </xdr:to>
    <xdr:sp macro="" textlink="">
      <xdr:nvSpPr>
        <xdr:cNvPr id="236" name="フローチャート : 判断 235">
          <a:extLst>
            <a:ext uri="{FF2B5EF4-FFF2-40B4-BE49-F238E27FC236}">
              <a16:creationId xmlns:a16="http://schemas.microsoft.com/office/drawing/2014/main" id="{00000000-0008-0000-0700-0000EC000000}"/>
            </a:ext>
          </a:extLst>
        </xdr:cNvPr>
        <xdr:cNvSpPr/>
      </xdr:nvSpPr>
      <xdr:spPr>
        <a:xfrm>
          <a:off x="2857500" y="1649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94</xdr:row>
      <xdr:rowOff>158289</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08794" y="16274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128632</xdr:rowOff>
    </xdr:from>
    <xdr:to>
      <xdr:col>2</xdr:col>
      <xdr:colOff>638175</xdr:colOff>
      <xdr:row>97</xdr:row>
      <xdr:rowOff>142249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1130300" y="16759282"/>
          <a:ext cx="889000" cy="13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83207</xdr:rowOff>
    </xdr:from>
    <xdr:to>
      <xdr:col>3</xdr:col>
      <xdr:colOff>3175</xdr:colOff>
      <xdr:row>97</xdr:row>
      <xdr:rowOff>13357</xdr:rowOff>
    </xdr:to>
    <xdr:sp macro="" textlink="">
      <xdr:nvSpPr>
        <xdr:cNvPr id="239" name="フローチャート : 判断 238">
          <a:extLst>
            <a:ext uri="{FF2B5EF4-FFF2-40B4-BE49-F238E27FC236}">
              <a16:creationId xmlns:a16="http://schemas.microsoft.com/office/drawing/2014/main" id="{00000000-0008-0000-0700-0000EF000000}"/>
            </a:ext>
          </a:extLst>
        </xdr:cNvPr>
        <xdr:cNvSpPr/>
      </xdr:nvSpPr>
      <xdr:spPr>
        <a:xfrm>
          <a:off x="1968500" y="16542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95</xdr:row>
      <xdr:rowOff>29884</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19794" y="16317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111,494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89860</xdr:rowOff>
    </xdr:from>
    <xdr:to>
      <xdr:col>1</xdr:col>
      <xdr:colOff>485775</xdr:colOff>
      <xdr:row>97</xdr:row>
      <xdr:rowOff>20010</xdr:rowOff>
    </xdr:to>
    <xdr:sp macro="" textlink="">
      <xdr:nvSpPr>
        <xdr:cNvPr id="241" name="フローチャート : 判断 240">
          <a:extLst>
            <a:ext uri="{FF2B5EF4-FFF2-40B4-BE49-F238E27FC236}">
              <a16:creationId xmlns:a16="http://schemas.microsoft.com/office/drawing/2014/main" id="{00000000-0008-0000-0700-0000F1000000}"/>
            </a:ext>
          </a:extLst>
        </xdr:cNvPr>
        <xdr:cNvSpPr/>
      </xdr:nvSpPr>
      <xdr:spPr>
        <a:xfrm>
          <a:off x="1079500" y="165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95</xdr:row>
      <xdr:rowOff>36537</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30794" y="16324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109,748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155403</xdr:rowOff>
    </xdr:from>
    <xdr:to>
      <xdr:col>6</xdr:col>
      <xdr:colOff>561975</xdr:colOff>
      <xdr:row>97</xdr:row>
      <xdr:rowOff>85553</xdr:rowOff>
    </xdr:to>
    <xdr:sp macro="" textlink="">
      <xdr:nvSpPr>
        <xdr:cNvPr id="248" name="円/楕円 247">
          <a:extLst>
            <a:ext uri="{FF2B5EF4-FFF2-40B4-BE49-F238E27FC236}">
              <a16:creationId xmlns:a16="http://schemas.microsoft.com/office/drawing/2014/main" id="{00000000-0008-0000-0700-0000F8000000}"/>
            </a:ext>
          </a:extLst>
        </xdr:cNvPr>
        <xdr:cNvSpPr/>
      </xdr:nvSpPr>
      <xdr:spPr>
        <a:xfrm>
          <a:off x="4584700" y="1661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133830</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59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92,545</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57350</xdr:rowOff>
    </xdr:from>
    <xdr:to>
      <xdr:col>5</xdr:col>
      <xdr:colOff>409575</xdr:colOff>
      <xdr:row>97</xdr:row>
      <xdr:rowOff>158950</xdr:rowOff>
    </xdr:to>
    <xdr:sp macro="" textlink="">
      <xdr:nvSpPr>
        <xdr:cNvPr id="250" name="円/楕円 249">
          <a:extLst>
            <a:ext uri="{FF2B5EF4-FFF2-40B4-BE49-F238E27FC236}">
              <a16:creationId xmlns:a16="http://schemas.microsoft.com/office/drawing/2014/main" id="{00000000-0008-0000-0700-0000FA000000}"/>
            </a:ext>
          </a:extLst>
        </xdr:cNvPr>
        <xdr:cNvSpPr/>
      </xdr:nvSpPr>
      <xdr:spPr>
        <a:xfrm>
          <a:off x="3746500" y="1668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150077</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78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73,281</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60610</xdr:rowOff>
    </xdr:from>
    <xdr:to>
      <xdr:col>4</xdr:col>
      <xdr:colOff>206375</xdr:colOff>
      <xdr:row>97</xdr:row>
      <xdr:rowOff>162210</xdr:rowOff>
    </xdr:to>
    <xdr:sp macro="" textlink="">
      <xdr:nvSpPr>
        <xdr:cNvPr id="252" name="円/楕円 251">
          <a:extLst>
            <a:ext uri="{FF2B5EF4-FFF2-40B4-BE49-F238E27FC236}">
              <a16:creationId xmlns:a16="http://schemas.microsoft.com/office/drawing/2014/main" id="{00000000-0008-0000-0700-0000FC000000}"/>
            </a:ext>
          </a:extLst>
        </xdr:cNvPr>
        <xdr:cNvSpPr/>
      </xdr:nvSpPr>
      <xdr:spPr>
        <a:xfrm>
          <a:off x="2857500" y="1669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153337</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78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72,425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91449</xdr:rowOff>
    </xdr:from>
    <xdr:to>
      <xdr:col>3</xdr:col>
      <xdr:colOff>3175</xdr:colOff>
      <xdr:row>98</xdr:row>
      <xdr:rowOff>21599</xdr:rowOff>
    </xdr:to>
    <xdr:sp macro="" textlink="">
      <xdr:nvSpPr>
        <xdr:cNvPr id="254" name="円/楕円 253">
          <a:extLst>
            <a:ext uri="{FF2B5EF4-FFF2-40B4-BE49-F238E27FC236}">
              <a16:creationId xmlns:a16="http://schemas.microsoft.com/office/drawing/2014/main" id="{00000000-0008-0000-0700-0000FE000000}"/>
            </a:ext>
          </a:extLst>
        </xdr:cNvPr>
        <xdr:cNvSpPr/>
      </xdr:nvSpPr>
      <xdr:spPr>
        <a:xfrm>
          <a:off x="1968500" y="1672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12726</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814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64,331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77832</xdr:rowOff>
    </xdr:from>
    <xdr:to>
      <xdr:col>1</xdr:col>
      <xdr:colOff>485775</xdr:colOff>
      <xdr:row>98</xdr:row>
      <xdr:rowOff>7982</xdr:rowOff>
    </xdr:to>
    <xdr:sp macro="" textlink="">
      <xdr:nvSpPr>
        <xdr:cNvPr id="256" name="円/楕円 255">
          <a:extLst>
            <a:ext uri="{FF2B5EF4-FFF2-40B4-BE49-F238E27FC236}">
              <a16:creationId xmlns:a16="http://schemas.microsoft.com/office/drawing/2014/main" id="{00000000-0008-0000-0700-000000010000}"/>
            </a:ext>
          </a:extLst>
        </xdr:cNvPr>
        <xdr:cNvSpPr/>
      </xdr:nvSpPr>
      <xdr:spPr>
        <a:xfrm>
          <a:off x="1079500" y="1670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170559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80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67,905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144653</xdr:rowOff>
    </xdr:from>
    <xdr:to>
      <xdr:col>15</xdr:col>
      <xdr:colOff>180340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116703"/>
          <a:ext cx="1270" cy="1614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81805</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76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91330</xdr:rowOff>
    </xdr:from>
    <xdr:ext cx="599010"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489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127,110</a:t>
          </a:r>
          <a:endParaRPr kumimoji="1" lang="ja-JP" altLang="en-US" sz="1000" b="1">
            <a:latin typeface="ＭＳ Ｐゴシック"/>
          </a:endParaRPr>
        </a:p>
      </xdr:txBody>
    </xdr:sp>
    <xdr:clientData/>
  </xdr:oneCellAnchor>
  <xdr:twoCellAnchor>
    <xdr:from>
      <xdr:col>15</xdr:col>
      <xdr:colOff>92075</xdr:colOff>
      <xdr:row>29</xdr:row>
      <xdr:rowOff>144653</xdr:rowOff>
    </xdr:from>
    <xdr:to>
      <xdr:col>15</xdr:col>
      <xdr:colOff>269875</xdr:colOff>
      <xdr:row>29</xdr:row>
      <xdr:rowOff>144653</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11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170705</xdr:rowOff>
    </xdr:from>
    <xdr:ext cx="469744"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514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147828</xdr:rowOff>
    </xdr:from>
    <xdr:to>
      <xdr:col>15</xdr:col>
      <xdr:colOff>231775</xdr:colOff>
      <xdr:row>39</xdr:row>
      <xdr:rowOff>77978</xdr:rowOff>
    </xdr:to>
    <xdr:sp macro="" textlink="">
      <xdr:nvSpPr>
        <xdr:cNvPr id="288" name="フローチャート : 判断 287">
          <a:extLst>
            <a:ext uri="{FF2B5EF4-FFF2-40B4-BE49-F238E27FC236}">
              <a16:creationId xmlns:a16="http://schemas.microsoft.com/office/drawing/2014/main" id="{00000000-0008-0000-0700-000020010000}"/>
            </a:ext>
          </a:extLst>
        </xdr:cNvPr>
        <xdr:cNvSpPr/>
      </xdr:nvSpPr>
      <xdr:spPr>
        <a:xfrm>
          <a:off x="10426700" y="666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131838</xdr:rowOff>
    </xdr:from>
    <xdr:to>
      <xdr:col>14</xdr:col>
      <xdr:colOff>79375</xdr:colOff>
      <xdr:row>39</xdr:row>
      <xdr:rowOff>61988</xdr:rowOff>
    </xdr:to>
    <xdr:sp macro="" textlink="">
      <xdr:nvSpPr>
        <xdr:cNvPr id="290" name="フローチャート : 判断 289">
          <a:extLst>
            <a:ext uri="{FF2B5EF4-FFF2-40B4-BE49-F238E27FC236}">
              <a16:creationId xmlns:a16="http://schemas.microsoft.com/office/drawing/2014/main" id="{00000000-0008-0000-0700-000022010000}"/>
            </a:ext>
          </a:extLst>
        </xdr:cNvPr>
        <xdr:cNvSpPr/>
      </xdr:nvSpPr>
      <xdr:spPr>
        <a:xfrm>
          <a:off x="9588500" y="664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78516</xdr:rowOff>
    </xdr:from>
    <xdr:ext cx="469744"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04427" y="6422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2,619</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44450</xdr:rowOff>
    </xdr:from>
    <xdr:to>
      <xdr:col>12</xdr:col>
      <xdr:colOff>511175</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135115</xdr:rowOff>
    </xdr:from>
    <xdr:to>
      <xdr:col>12</xdr:col>
      <xdr:colOff>561975</xdr:colOff>
      <xdr:row>39</xdr:row>
      <xdr:rowOff>65265</xdr:rowOff>
    </xdr:to>
    <xdr:sp macro="" textlink="">
      <xdr:nvSpPr>
        <xdr:cNvPr id="293" name="フローチャート : 判断 292">
          <a:extLst>
            <a:ext uri="{FF2B5EF4-FFF2-40B4-BE49-F238E27FC236}">
              <a16:creationId xmlns:a16="http://schemas.microsoft.com/office/drawing/2014/main" id="{00000000-0008-0000-0700-000025010000}"/>
            </a:ext>
          </a:extLst>
        </xdr:cNvPr>
        <xdr:cNvSpPr/>
      </xdr:nvSpPr>
      <xdr:spPr>
        <a:xfrm>
          <a:off x="8699500" y="66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81792</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15427" y="6425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2,361</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44450</xdr:rowOff>
    </xdr:from>
    <xdr:to>
      <xdr:col>11</xdr:col>
      <xdr:colOff>307975</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119735</xdr:rowOff>
    </xdr:from>
    <xdr:to>
      <xdr:col>11</xdr:col>
      <xdr:colOff>358775</xdr:colOff>
      <xdr:row>39</xdr:row>
      <xdr:rowOff>49885</xdr:rowOff>
    </xdr:to>
    <xdr:sp macro="" textlink="">
      <xdr:nvSpPr>
        <xdr:cNvPr id="296" name="フローチャート : 判断 295">
          <a:extLst>
            <a:ext uri="{FF2B5EF4-FFF2-40B4-BE49-F238E27FC236}">
              <a16:creationId xmlns:a16="http://schemas.microsoft.com/office/drawing/2014/main" id="{00000000-0008-0000-0700-000028010000}"/>
            </a:ext>
          </a:extLst>
        </xdr:cNvPr>
        <xdr:cNvSpPr/>
      </xdr:nvSpPr>
      <xdr:spPr>
        <a:xfrm>
          <a:off x="7810500" y="663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66413</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26427" y="6410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106414</xdr:rowOff>
    </xdr:from>
    <xdr:to>
      <xdr:col>10</xdr:col>
      <xdr:colOff>155575</xdr:colOff>
      <xdr:row>39</xdr:row>
      <xdr:rowOff>36564</xdr:rowOff>
    </xdr:to>
    <xdr:sp macro="" textlink="">
      <xdr:nvSpPr>
        <xdr:cNvPr id="298" name="フローチャート : 判断 297">
          <a:extLst>
            <a:ext uri="{FF2B5EF4-FFF2-40B4-BE49-F238E27FC236}">
              <a16:creationId xmlns:a16="http://schemas.microsoft.com/office/drawing/2014/main" id="{00000000-0008-0000-0700-00002A010000}"/>
            </a:ext>
          </a:extLst>
        </xdr:cNvPr>
        <xdr:cNvSpPr/>
      </xdr:nvSpPr>
      <xdr:spPr>
        <a:xfrm>
          <a:off x="6921500" y="66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53090</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37427" y="6396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5" name="円/楕円 304">
          <a:extLst>
            <a:ext uri="{FF2B5EF4-FFF2-40B4-BE49-F238E27FC236}">
              <a16:creationId xmlns:a16="http://schemas.microsoft.com/office/drawing/2014/main" id="{00000000-0008-0000-0700-000031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126255</xdr:rowOff>
    </xdr:from>
    <xdr:ext cx="249299"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64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07" name="円/楕円 306">
          <a:extLst>
            <a:ext uri="{FF2B5EF4-FFF2-40B4-BE49-F238E27FC236}">
              <a16:creationId xmlns:a16="http://schemas.microsoft.com/office/drawing/2014/main" id="{00000000-0008-0000-0700-000033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09" name="円/楕円 308">
          <a:extLst>
            <a:ext uri="{FF2B5EF4-FFF2-40B4-BE49-F238E27FC236}">
              <a16:creationId xmlns:a16="http://schemas.microsoft.com/office/drawing/2014/main" id="{00000000-0008-0000-0700-000035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165100</xdr:rowOff>
    </xdr:from>
    <xdr:to>
      <xdr:col>11</xdr:col>
      <xdr:colOff>358775</xdr:colOff>
      <xdr:row>39</xdr:row>
      <xdr:rowOff>95250</xdr:rowOff>
    </xdr:to>
    <xdr:sp macro="" textlink="">
      <xdr:nvSpPr>
        <xdr:cNvPr id="311" name="円/楕円 310">
          <a:extLst>
            <a:ext uri="{FF2B5EF4-FFF2-40B4-BE49-F238E27FC236}">
              <a16:creationId xmlns:a16="http://schemas.microsoft.com/office/drawing/2014/main" id="{00000000-0008-0000-0700-000037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73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165100</xdr:rowOff>
    </xdr:from>
    <xdr:to>
      <xdr:col>10</xdr:col>
      <xdr:colOff>155575</xdr:colOff>
      <xdr:row>39</xdr:row>
      <xdr:rowOff>95250</xdr:rowOff>
    </xdr:to>
    <xdr:sp macro="" textlink="">
      <xdr:nvSpPr>
        <xdr:cNvPr id="313" name="円/楕円 312">
          <a:extLst>
            <a:ext uri="{FF2B5EF4-FFF2-40B4-BE49-F238E27FC236}">
              <a16:creationId xmlns:a16="http://schemas.microsoft.com/office/drawing/2014/main" id="{00000000-0008-0000-0700-000039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84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17,958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135252</xdr:rowOff>
    </xdr:from>
    <xdr:to>
      <xdr:col>15</xdr:col>
      <xdr:colOff>180340</xdr:colOff>
      <xdr:row>59</xdr:row>
      <xdr:rowOff>41597</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879202"/>
          <a:ext cx="1270" cy="127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45424</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160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15</xdr:col>
      <xdr:colOff>92075</xdr:colOff>
      <xdr:row>59</xdr:row>
      <xdr:rowOff>41597</xdr:rowOff>
    </xdr:from>
    <xdr:to>
      <xdr:col>15</xdr:col>
      <xdr:colOff>269875</xdr:colOff>
      <xdr:row>59</xdr:row>
      <xdr:rowOff>41597</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15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81929</xdr:rowOff>
    </xdr:from>
    <xdr:ext cx="690189"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6544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3,361,673</a:t>
          </a:r>
          <a:endParaRPr kumimoji="1" lang="ja-JP" altLang="en-US" sz="1000" b="1">
            <a:latin typeface="ＭＳ Ｐゴシック"/>
          </a:endParaRPr>
        </a:p>
      </xdr:txBody>
    </xdr:sp>
    <xdr:clientData/>
  </xdr:oneCellAnchor>
  <xdr:twoCellAnchor>
    <xdr:from>
      <xdr:col>15</xdr:col>
      <xdr:colOff>92075</xdr:colOff>
      <xdr:row>51</xdr:row>
      <xdr:rowOff>135252</xdr:rowOff>
    </xdr:from>
    <xdr:to>
      <xdr:col>15</xdr:col>
      <xdr:colOff>269875</xdr:colOff>
      <xdr:row>51</xdr:row>
      <xdr:rowOff>135252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87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8391</xdr:rowOff>
    </xdr:from>
    <xdr:to>
      <xdr:col>15</xdr:col>
      <xdr:colOff>180975</xdr:colOff>
      <xdr:row>59</xdr:row>
      <xdr:rowOff>12007</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9639300" y="10123941"/>
          <a:ext cx="838200" cy="3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123068</xdr:rowOff>
    </xdr:from>
    <xdr:ext cx="599010"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895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170,365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100191</xdr:rowOff>
    </xdr:from>
    <xdr:to>
      <xdr:col>15</xdr:col>
      <xdr:colOff>231775</xdr:colOff>
      <xdr:row>59</xdr:row>
      <xdr:rowOff>30341</xdr:rowOff>
    </xdr:to>
    <xdr:sp macro="" textlink="">
      <xdr:nvSpPr>
        <xdr:cNvPr id="345" name="フローチャート : 判断 344">
          <a:extLst>
            <a:ext uri="{FF2B5EF4-FFF2-40B4-BE49-F238E27FC236}">
              <a16:creationId xmlns:a16="http://schemas.microsoft.com/office/drawing/2014/main" id="{00000000-0008-0000-0700-000059010000}"/>
            </a:ext>
          </a:extLst>
        </xdr:cNvPr>
        <xdr:cNvSpPr/>
      </xdr:nvSpPr>
      <xdr:spPr>
        <a:xfrm>
          <a:off x="10426700" y="1004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12007</xdr:rowOff>
    </xdr:from>
    <xdr:to>
      <xdr:col>14</xdr:col>
      <xdr:colOff>28575</xdr:colOff>
      <xdr:row>59</xdr:row>
      <xdr:rowOff>17269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8750300" y="10127557"/>
          <a:ext cx="889000" cy="5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126484</xdr:rowOff>
    </xdr:from>
    <xdr:to>
      <xdr:col>14</xdr:col>
      <xdr:colOff>79375</xdr:colOff>
      <xdr:row>59</xdr:row>
      <xdr:rowOff>56634</xdr:rowOff>
    </xdr:to>
    <xdr:sp macro="" textlink="">
      <xdr:nvSpPr>
        <xdr:cNvPr id="347" name="フローチャート : 判断 346">
          <a:extLst>
            <a:ext uri="{FF2B5EF4-FFF2-40B4-BE49-F238E27FC236}">
              <a16:creationId xmlns:a16="http://schemas.microsoft.com/office/drawing/2014/main" id="{00000000-0008-0000-0700-00005B010000}"/>
            </a:ext>
          </a:extLst>
        </xdr:cNvPr>
        <xdr:cNvSpPr/>
      </xdr:nvSpPr>
      <xdr:spPr>
        <a:xfrm>
          <a:off x="9588500" y="10070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73161</xdr:rowOff>
    </xdr:from>
    <xdr:ext cx="599010"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39794" y="9845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101,355</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13891</xdr:rowOff>
    </xdr:from>
    <xdr:to>
      <xdr:col>12</xdr:col>
      <xdr:colOff>511175</xdr:colOff>
      <xdr:row>59</xdr:row>
      <xdr:rowOff>17269</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7861300" y="10129441"/>
          <a:ext cx="889000" cy="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126618</xdr:rowOff>
    </xdr:from>
    <xdr:to>
      <xdr:col>12</xdr:col>
      <xdr:colOff>561975</xdr:colOff>
      <xdr:row>59</xdr:row>
      <xdr:rowOff>56768</xdr:rowOff>
    </xdr:to>
    <xdr:sp macro="" textlink="">
      <xdr:nvSpPr>
        <xdr:cNvPr id="350" name="フローチャート : 判断 349">
          <a:extLst>
            <a:ext uri="{FF2B5EF4-FFF2-40B4-BE49-F238E27FC236}">
              <a16:creationId xmlns:a16="http://schemas.microsoft.com/office/drawing/2014/main" id="{00000000-0008-0000-0700-00005E010000}"/>
            </a:ext>
          </a:extLst>
        </xdr:cNvPr>
        <xdr:cNvSpPr/>
      </xdr:nvSpPr>
      <xdr:spPr>
        <a:xfrm>
          <a:off x="8699500" y="1007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73295</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50794" y="9845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101,002</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13891</xdr:rowOff>
    </xdr:from>
    <xdr:to>
      <xdr:col>11</xdr:col>
      <xdr:colOff>307975</xdr:colOff>
      <xdr:row>59</xdr:row>
      <xdr:rowOff>21976</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6972300" y="10129441"/>
          <a:ext cx="889000" cy="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128829</xdr:rowOff>
    </xdr:from>
    <xdr:to>
      <xdr:col>11</xdr:col>
      <xdr:colOff>358775</xdr:colOff>
      <xdr:row>59</xdr:row>
      <xdr:rowOff>58979</xdr:rowOff>
    </xdr:to>
    <xdr:sp macro="" textlink="">
      <xdr:nvSpPr>
        <xdr:cNvPr id="353" name="フローチャート : 判断 352">
          <a:extLst>
            <a:ext uri="{FF2B5EF4-FFF2-40B4-BE49-F238E27FC236}">
              <a16:creationId xmlns:a16="http://schemas.microsoft.com/office/drawing/2014/main" id="{00000000-0008-0000-0700-000061010000}"/>
            </a:ext>
          </a:extLst>
        </xdr:cNvPr>
        <xdr:cNvSpPr/>
      </xdr:nvSpPr>
      <xdr:spPr>
        <a:xfrm>
          <a:off x="7810500" y="1007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75506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848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95,201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133638</xdr:rowOff>
    </xdr:from>
    <xdr:to>
      <xdr:col>10</xdr:col>
      <xdr:colOff>155575</xdr:colOff>
      <xdr:row>59</xdr:row>
      <xdr:rowOff>63788</xdr:rowOff>
    </xdr:to>
    <xdr:sp macro="" textlink="">
      <xdr:nvSpPr>
        <xdr:cNvPr id="355" name="フローチャート : 判断 354">
          <a:extLst>
            <a:ext uri="{FF2B5EF4-FFF2-40B4-BE49-F238E27FC236}">
              <a16:creationId xmlns:a16="http://schemas.microsoft.com/office/drawing/2014/main" id="{00000000-0008-0000-0700-000063010000}"/>
            </a:ext>
          </a:extLst>
        </xdr:cNvPr>
        <xdr:cNvSpPr/>
      </xdr:nvSpPr>
      <xdr:spPr>
        <a:xfrm>
          <a:off x="6921500" y="1007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80315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85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129041</xdr:rowOff>
    </xdr:from>
    <xdr:to>
      <xdr:col>15</xdr:col>
      <xdr:colOff>231775</xdr:colOff>
      <xdr:row>59</xdr:row>
      <xdr:rowOff>59191</xdr:rowOff>
    </xdr:to>
    <xdr:sp macro="" textlink="">
      <xdr:nvSpPr>
        <xdr:cNvPr id="362" name="円/楕円 361">
          <a:extLst>
            <a:ext uri="{FF2B5EF4-FFF2-40B4-BE49-F238E27FC236}">
              <a16:creationId xmlns:a16="http://schemas.microsoft.com/office/drawing/2014/main" id="{00000000-0008-0000-0700-00006A010000}"/>
            </a:ext>
          </a:extLst>
        </xdr:cNvPr>
        <xdr:cNvSpPr/>
      </xdr:nvSpPr>
      <xdr:spPr>
        <a:xfrm>
          <a:off x="10426700" y="10073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78618</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1002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94,643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132657</xdr:rowOff>
    </xdr:from>
    <xdr:to>
      <xdr:col>14</xdr:col>
      <xdr:colOff>79375</xdr:colOff>
      <xdr:row>59</xdr:row>
      <xdr:rowOff>62807</xdr:rowOff>
    </xdr:to>
    <xdr:sp macro="" textlink="">
      <xdr:nvSpPr>
        <xdr:cNvPr id="364" name="円/楕円 363">
          <a:extLst>
            <a:ext uri="{FF2B5EF4-FFF2-40B4-BE49-F238E27FC236}">
              <a16:creationId xmlns:a16="http://schemas.microsoft.com/office/drawing/2014/main" id="{00000000-0008-0000-0700-00006C010000}"/>
            </a:ext>
          </a:extLst>
        </xdr:cNvPr>
        <xdr:cNvSpPr/>
      </xdr:nvSpPr>
      <xdr:spPr>
        <a:xfrm>
          <a:off x="9588500" y="100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53934</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10169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85,152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137919</xdr:rowOff>
    </xdr:from>
    <xdr:to>
      <xdr:col>12</xdr:col>
      <xdr:colOff>561975</xdr:colOff>
      <xdr:row>59</xdr:row>
      <xdr:rowOff>68069</xdr:rowOff>
    </xdr:to>
    <xdr:sp macro="" textlink="">
      <xdr:nvSpPr>
        <xdr:cNvPr id="366" name="円/楕円 365">
          <a:extLst>
            <a:ext uri="{FF2B5EF4-FFF2-40B4-BE49-F238E27FC236}">
              <a16:creationId xmlns:a16="http://schemas.microsoft.com/office/drawing/2014/main" id="{00000000-0008-0000-0700-00006E010000}"/>
            </a:ext>
          </a:extLst>
        </xdr:cNvPr>
        <xdr:cNvSpPr/>
      </xdr:nvSpPr>
      <xdr:spPr>
        <a:xfrm>
          <a:off x="8699500" y="1008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59196</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1017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71,340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134541</xdr:rowOff>
    </xdr:from>
    <xdr:to>
      <xdr:col>11</xdr:col>
      <xdr:colOff>358775</xdr:colOff>
      <xdr:row>59</xdr:row>
      <xdr:rowOff>64691</xdr:rowOff>
    </xdr:to>
    <xdr:sp macro="" textlink="">
      <xdr:nvSpPr>
        <xdr:cNvPr id="368" name="円/楕円 367">
          <a:extLst>
            <a:ext uri="{FF2B5EF4-FFF2-40B4-BE49-F238E27FC236}">
              <a16:creationId xmlns:a16="http://schemas.microsoft.com/office/drawing/2014/main" id="{00000000-0008-0000-0700-000070010000}"/>
            </a:ext>
          </a:extLst>
        </xdr:cNvPr>
        <xdr:cNvSpPr/>
      </xdr:nvSpPr>
      <xdr:spPr>
        <a:xfrm>
          <a:off x="7810500" y="1007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55818</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1017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80,208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142626</xdr:rowOff>
    </xdr:from>
    <xdr:to>
      <xdr:col>10</xdr:col>
      <xdr:colOff>155575</xdr:colOff>
      <xdr:row>59</xdr:row>
      <xdr:rowOff>72776</xdr:rowOff>
    </xdr:to>
    <xdr:sp macro="" textlink="">
      <xdr:nvSpPr>
        <xdr:cNvPr id="370" name="円/楕円 369">
          <a:extLst>
            <a:ext uri="{FF2B5EF4-FFF2-40B4-BE49-F238E27FC236}">
              <a16:creationId xmlns:a16="http://schemas.microsoft.com/office/drawing/2014/main" id="{00000000-0008-0000-0700-000072010000}"/>
            </a:ext>
          </a:extLst>
        </xdr:cNvPr>
        <xdr:cNvSpPr/>
      </xdr:nvSpPr>
      <xdr:spPr>
        <a:xfrm>
          <a:off x="6921500" y="1008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63903</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1017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58,987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26,308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91184</xdr:rowOff>
    </xdr:from>
    <xdr:to>
      <xdr:col>15</xdr:col>
      <xdr:colOff>180340</xdr:colOff>
      <xdr:row>79</xdr:row>
      <xdr:rowOff>41483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092684"/>
          <a:ext cx="1270" cy="1493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45310</xdr:rowOff>
    </xdr:from>
    <xdr:ext cx="378565"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589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15</xdr:col>
      <xdr:colOff>92075</xdr:colOff>
      <xdr:row>79</xdr:row>
      <xdr:rowOff>41483</xdr:rowOff>
    </xdr:from>
    <xdr:to>
      <xdr:col>15</xdr:col>
      <xdr:colOff>269875</xdr:colOff>
      <xdr:row>79</xdr:row>
      <xdr:rowOff>41483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586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37861</xdr:rowOff>
    </xdr:from>
    <xdr:ext cx="599010"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186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392,734</a:t>
          </a:r>
          <a:endParaRPr kumimoji="1" lang="ja-JP" altLang="en-US" sz="1000" b="1">
            <a:latin typeface="ＭＳ Ｐゴシック"/>
          </a:endParaRPr>
        </a:p>
      </xdr:txBody>
    </xdr:sp>
    <xdr:clientData/>
  </xdr:oneCellAnchor>
  <xdr:twoCellAnchor>
    <xdr:from>
      <xdr:col>15</xdr:col>
      <xdr:colOff>92075</xdr:colOff>
      <xdr:row>70</xdr:row>
      <xdr:rowOff>91184</xdr:rowOff>
    </xdr:from>
    <xdr:to>
      <xdr:col>15</xdr:col>
      <xdr:colOff>269875</xdr:colOff>
      <xdr:row>70</xdr:row>
      <xdr:rowOff>91184</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092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82336</xdr:rowOff>
    </xdr:from>
    <xdr:to>
      <xdr:col>15</xdr:col>
      <xdr:colOff>180975</xdr:colOff>
      <xdr:row>78</xdr:row>
      <xdr:rowOff>42900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9639300" y="13283986"/>
          <a:ext cx="838200" cy="13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14219</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3215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45,606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162792</xdr:rowOff>
    </xdr:from>
    <xdr:to>
      <xdr:col>15</xdr:col>
      <xdr:colOff>231775</xdr:colOff>
      <xdr:row>78</xdr:row>
      <xdr:rowOff>92942</xdr:rowOff>
    </xdr:to>
    <xdr:sp macro="" textlink="">
      <xdr:nvSpPr>
        <xdr:cNvPr id="402" name="フローチャート : 判断 401">
          <a:extLst>
            <a:ext uri="{FF2B5EF4-FFF2-40B4-BE49-F238E27FC236}">
              <a16:creationId xmlns:a16="http://schemas.microsoft.com/office/drawing/2014/main" id="{00000000-0008-0000-0700-000092010000}"/>
            </a:ext>
          </a:extLst>
        </xdr:cNvPr>
        <xdr:cNvSpPr/>
      </xdr:nvSpPr>
      <xdr:spPr>
        <a:xfrm>
          <a:off x="104267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82336</xdr:rowOff>
    </xdr:from>
    <xdr:to>
      <xdr:col>14</xdr:col>
      <xdr:colOff>28575</xdr:colOff>
      <xdr:row>78</xdr:row>
      <xdr:rowOff>56570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8750300" y="13283986"/>
          <a:ext cx="889000" cy="14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6238</xdr:rowOff>
    </xdr:from>
    <xdr:to>
      <xdr:col>14</xdr:col>
      <xdr:colOff>79375</xdr:colOff>
      <xdr:row>78</xdr:row>
      <xdr:rowOff>107838</xdr:rowOff>
    </xdr:to>
    <xdr:sp macro="" textlink="">
      <xdr:nvSpPr>
        <xdr:cNvPr id="404" name="フローチャート : 判断 403">
          <a:extLst>
            <a:ext uri="{FF2B5EF4-FFF2-40B4-BE49-F238E27FC236}">
              <a16:creationId xmlns:a16="http://schemas.microsoft.com/office/drawing/2014/main" id="{00000000-0008-0000-0700-000094010000}"/>
            </a:ext>
          </a:extLst>
        </xdr:cNvPr>
        <xdr:cNvSpPr/>
      </xdr:nvSpPr>
      <xdr:spPr>
        <a:xfrm>
          <a:off x="9588500" y="133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98965</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72111" y="1347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41,696</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2029</xdr:rowOff>
    </xdr:from>
    <xdr:to>
      <xdr:col>12</xdr:col>
      <xdr:colOff>511175</xdr:colOff>
      <xdr:row>78</xdr:row>
      <xdr:rowOff>56570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7861300" y="13375129"/>
          <a:ext cx="889000" cy="54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124699</xdr:rowOff>
    </xdr:from>
    <xdr:to>
      <xdr:col>12</xdr:col>
      <xdr:colOff>561975</xdr:colOff>
      <xdr:row>78</xdr:row>
      <xdr:rowOff>54849</xdr:rowOff>
    </xdr:to>
    <xdr:sp macro="" textlink="">
      <xdr:nvSpPr>
        <xdr:cNvPr id="407" name="フローチャート : 判断 406">
          <a:extLst>
            <a:ext uri="{FF2B5EF4-FFF2-40B4-BE49-F238E27FC236}">
              <a16:creationId xmlns:a16="http://schemas.microsoft.com/office/drawing/2014/main" id="{00000000-0008-0000-0700-000097010000}"/>
            </a:ext>
          </a:extLst>
        </xdr:cNvPr>
        <xdr:cNvSpPr/>
      </xdr:nvSpPr>
      <xdr:spPr>
        <a:xfrm>
          <a:off x="8699500" y="133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71376</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83111" y="131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55,604</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2029</xdr:rowOff>
    </xdr:from>
    <xdr:to>
      <xdr:col>11</xdr:col>
      <xdr:colOff>307975</xdr:colOff>
      <xdr:row>78</xdr:row>
      <xdr:rowOff>25888</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6972300" y="13375129"/>
          <a:ext cx="889000" cy="23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134727</xdr:rowOff>
    </xdr:from>
    <xdr:to>
      <xdr:col>11</xdr:col>
      <xdr:colOff>358775</xdr:colOff>
      <xdr:row>78</xdr:row>
      <xdr:rowOff>64877</xdr:rowOff>
    </xdr:to>
    <xdr:sp macro="" textlink="">
      <xdr:nvSpPr>
        <xdr:cNvPr id="410" name="フローチャート : 判断 409">
          <a:extLst>
            <a:ext uri="{FF2B5EF4-FFF2-40B4-BE49-F238E27FC236}">
              <a16:creationId xmlns:a16="http://schemas.microsoft.com/office/drawing/2014/main" id="{00000000-0008-0000-0700-00009A010000}"/>
            </a:ext>
          </a:extLst>
        </xdr:cNvPr>
        <xdr:cNvSpPr/>
      </xdr:nvSpPr>
      <xdr:spPr>
        <a:xfrm>
          <a:off x="7810500" y="1333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56004</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594111" y="1342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52,972</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156257</xdr:rowOff>
    </xdr:from>
    <xdr:to>
      <xdr:col>10</xdr:col>
      <xdr:colOff>155575</xdr:colOff>
      <xdr:row>78</xdr:row>
      <xdr:rowOff>86407</xdr:rowOff>
    </xdr:to>
    <xdr:sp macro="" textlink="">
      <xdr:nvSpPr>
        <xdr:cNvPr id="412" name="フローチャート : 判断 411">
          <a:extLst>
            <a:ext uri="{FF2B5EF4-FFF2-40B4-BE49-F238E27FC236}">
              <a16:creationId xmlns:a16="http://schemas.microsoft.com/office/drawing/2014/main" id="{00000000-0008-0000-0700-00009C010000}"/>
            </a:ext>
          </a:extLst>
        </xdr:cNvPr>
        <xdr:cNvSpPr/>
      </xdr:nvSpPr>
      <xdr:spPr>
        <a:xfrm>
          <a:off x="6921500" y="13357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77534</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05111" y="13450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163550</xdr:rowOff>
    </xdr:from>
    <xdr:to>
      <xdr:col>15</xdr:col>
      <xdr:colOff>231775</xdr:colOff>
      <xdr:row>78</xdr:row>
      <xdr:rowOff>93700</xdr:rowOff>
    </xdr:to>
    <xdr:sp macro="" textlink="">
      <xdr:nvSpPr>
        <xdr:cNvPr id="419" name="円/楕円 418">
          <a:extLst>
            <a:ext uri="{FF2B5EF4-FFF2-40B4-BE49-F238E27FC236}">
              <a16:creationId xmlns:a16="http://schemas.microsoft.com/office/drawing/2014/main" id="{00000000-0008-0000-0700-0000A3010000}"/>
            </a:ext>
          </a:extLst>
        </xdr:cNvPr>
        <xdr:cNvSpPr/>
      </xdr:nvSpPr>
      <xdr:spPr>
        <a:xfrm>
          <a:off x="10426700" y="133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141977</xdr:rowOff>
    </xdr:from>
    <xdr:ext cx="534377"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334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45,407</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31536</xdr:rowOff>
    </xdr:from>
    <xdr:to>
      <xdr:col>14</xdr:col>
      <xdr:colOff>79375</xdr:colOff>
      <xdr:row>77</xdr:row>
      <xdr:rowOff>133136</xdr:rowOff>
    </xdr:to>
    <xdr:sp macro="" textlink="">
      <xdr:nvSpPr>
        <xdr:cNvPr id="421" name="円/楕円 420">
          <a:extLst>
            <a:ext uri="{FF2B5EF4-FFF2-40B4-BE49-F238E27FC236}">
              <a16:creationId xmlns:a16="http://schemas.microsoft.com/office/drawing/2014/main" id="{00000000-0008-0000-0700-0000A5010000}"/>
            </a:ext>
          </a:extLst>
        </xdr:cNvPr>
        <xdr:cNvSpPr/>
      </xdr:nvSpPr>
      <xdr:spPr>
        <a:xfrm>
          <a:off x="9588500" y="1323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149663</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372111" y="1300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80,056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5770</xdr:rowOff>
    </xdr:from>
    <xdr:to>
      <xdr:col>12</xdr:col>
      <xdr:colOff>561975</xdr:colOff>
      <xdr:row>78</xdr:row>
      <xdr:rowOff>107370</xdr:rowOff>
    </xdr:to>
    <xdr:sp macro="" textlink="">
      <xdr:nvSpPr>
        <xdr:cNvPr id="423" name="円/楕円 422">
          <a:extLst>
            <a:ext uri="{FF2B5EF4-FFF2-40B4-BE49-F238E27FC236}">
              <a16:creationId xmlns:a16="http://schemas.microsoft.com/office/drawing/2014/main" id="{00000000-0008-0000-0700-0000A7010000}"/>
            </a:ext>
          </a:extLst>
        </xdr:cNvPr>
        <xdr:cNvSpPr/>
      </xdr:nvSpPr>
      <xdr:spPr>
        <a:xfrm>
          <a:off x="8699500" y="1337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98497</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483111" y="13471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41,819</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122679</xdr:rowOff>
    </xdr:from>
    <xdr:to>
      <xdr:col>11</xdr:col>
      <xdr:colOff>358775</xdr:colOff>
      <xdr:row>78</xdr:row>
      <xdr:rowOff>52829</xdr:rowOff>
    </xdr:to>
    <xdr:sp macro="" textlink="">
      <xdr:nvSpPr>
        <xdr:cNvPr id="425" name="円/楕円 424">
          <a:extLst>
            <a:ext uri="{FF2B5EF4-FFF2-40B4-BE49-F238E27FC236}">
              <a16:creationId xmlns:a16="http://schemas.microsoft.com/office/drawing/2014/main" id="{00000000-0008-0000-0700-0000A9010000}"/>
            </a:ext>
          </a:extLst>
        </xdr:cNvPr>
        <xdr:cNvSpPr/>
      </xdr:nvSpPr>
      <xdr:spPr>
        <a:xfrm>
          <a:off x="7810500" y="1332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69356</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594111" y="1309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56,134</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146538</xdr:rowOff>
    </xdr:from>
    <xdr:to>
      <xdr:col>10</xdr:col>
      <xdr:colOff>155575</xdr:colOff>
      <xdr:row>78</xdr:row>
      <xdr:rowOff>76688</xdr:rowOff>
    </xdr:to>
    <xdr:sp macro="" textlink="">
      <xdr:nvSpPr>
        <xdr:cNvPr id="427" name="円/楕円 426">
          <a:extLst>
            <a:ext uri="{FF2B5EF4-FFF2-40B4-BE49-F238E27FC236}">
              <a16:creationId xmlns:a16="http://schemas.microsoft.com/office/drawing/2014/main" id="{00000000-0008-0000-0700-0000AB010000}"/>
            </a:ext>
          </a:extLst>
        </xdr:cNvPr>
        <xdr:cNvSpPr/>
      </xdr:nvSpPr>
      <xdr:spPr>
        <a:xfrm>
          <a:off x="6921500" y="1334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93215</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05111" y="1312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49,872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53,396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50633</xdr:rowOff>
    </xdr:from>
    <xdr:to>
      <xdr:col>15</xdr:col>
      <xdr:colOff>180340</xdr:colOff>
      <xdr:row>98</xdr:row>
      <xdr:rowOff>125188</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652583"/>
          <a:ext cx="1270" cy="1274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129015</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93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31,742</a:t>
          </a:r>
          <a:endParaRPr kumimoji="1" lang="ja-JP" altLang="en-US" sz="1000" b="1">
            <a:latin typeface="ＭＳ Ｐゴシック"/>
          </a:endParaRPr>
        </a:p>
      </xdr:txBody>
    </xdr:sp>
    <xdr:clientData/>
  </xdr:oneCellAnchor>
  <xdr:twoCellAnchor>
    <xdr:from>
      <xdr:col>15</xdr:col>
      <xdr:colOff>92075</xdr:colOff>
      <xdr:row>98</xdr:row>
      <xdr:rowOff>125188</xdr:rowOff>
    </xdr:from>
    <xdr:to>
      <xdr:col>15</xdr:col>
      <xdr:colOff>269875</xdr:colOff>
      <xdr:row>98</xdr:row>
      <xdr:rowOff>125188</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92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168760</xdr:rowOff>
    </xdr:from>
    <xdr:ext cx="690189"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4278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2,819,811</a:t>
          </a:r>
          <a:endParaRPr kumimoji="1" lang="ja-JP" altLang="en-US" sz="1000" b="1">
            <a:latin typeface="ＭＳ Ｐゴシック"/>
          </a:endParaRPr>
        </a:p>
      </xdr:txBody>
    </xdr:sp>
    <xdr:clientData/>
  </xdr:oneCellAnchor>
  <xdr:twoCellAnchor>
    <xdr:from>
      <xdr:col>15</xdr:col>
      <xdr:colOff>92075</xdr:colOff>
      <xdr:row>91</xdr:row>
      <xdr:rowOff>50633</xdr:rowOff>
    </xdr:from>
    <xdr:to>
      <xdr:col>15</xdr:col>
      <xdr:colOff>269875</xdr:colOff>
      <xdr:row>91</xdr:row>
      <xdr:rowOff>50633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65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48008</xdr:rowOff>
    </xdr:from>
    <xdr:to>
      <xdr:col>15</xdr:col>
      <xdr:colOff>180975</xdr:colOff>
      <xdr:row>98</xdr:row>
      <xdr:rowOff>59593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9639300" y="16850108"/>
          <a:ext cx="838200" cy="1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170614</xdr:rowOff>
    </xdr:from>
    <xdr:ext cx="599010"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8012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149,090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20737</xdr:rowOff>
    </xdr:from>
    <xdr:to>
      <xdr:col>15</xdr:col>
      <xdr:colOff>231775</xdr:colOff>
      <xdr:row>98</xdr:row>
      <xdr:rowOff>122337</xdr:rowOff>
    </xdr:to>
    <xdr:sp macro="" textlink="">
      <xdr:nvSpPr>
        <xdr:cNvPr id="457" name="フローチャート : 判断 456">
          <a:extLst>
            <a:ext uri="{FF2B5EF4-FFF2-40B4-BE49-F238E27FC236}">
              <a16:creationId xmlns:a16="http://schemas.microsoft.com/office/drawing/2014/main" id="{00000000-0008-0000-0700-0000C9010000}"/>
            </a:ext>
          </a:extLst>
        </xdr:cNvPr>
        <xdr:cNvSpPr/>
      </xdr:nvSpPr>
      <xdr:spPr>
        <a:xfrm>
          <a:off x="10426700" y="1682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48008</xdr:rowOff>
    </xdr:from>
    <xdr:to>
      <xdr:col>14</xdr:col>
      <xdr:colOff>28575</xdr:colOff>
      <xdr:row>98</xdr:row>
      <xdr:rowOff>55665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8750300" y="16850108"/>
          <a:ext cx="889000" cy="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24867</xdr:rowOff>
    </xdr:from>
    <xdr:to>
      <xdr:col>14</xdr:col>
      <xdr:colOff>79375</xdr:colOff>
      <xdr:row>98</xdr:row>
      <xdr:rowOff>126467</xdr:rowOff>
    </xdr:to>
    <xdr:sp macro="" textlink="">
      <xdr:nvSpPr>
        <xdr:cNvPr id="459" name="フローチャート : 判断 458">
          <a:extLst>
            <a:ext uri="{FF2B5EF4-FFF2-40B4-BE49-F238E27FC236}">
              <a16:creationId xmlns:a16="http://schemas.microsoft.com/office/drawing/2014/main" id="{00000000-0008-0000-0700-0000CB010000}"/>
            </a:ext>
          </a:extLst>
        </xdr:cNvPr>
        <xdr:cNvSpPr/>
      </xdr:nvSpPr>
      <xdr:spPr>
        <a:xfrm>
          <a:off x="9588500" y="1682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117594</xdr:rowOff>
    </xdr:from>
    <xdr:ext cx="599010"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39794" y="16919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140,056</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55665</xdr:rowOff>
    </xdr:from>
    <xdr:to>
      <xdr:col>12</xdr:col>
      <xdr:colOff>511175</xdr:colOff>
      <xdr:row>98</xdr:row>
      <xdr:rowOff>85765</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7861300" y="16857765"/>
          <a:ext cx="889000" cy="30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20872</xdr:rowOff>
    </xdr:from>
    <xdr:to>
      <xdr:col>12</xdr:col>
      <xdr:colOff>561975</xdr:colOff>
      <xdr:row>98</xdr:row>
      <xdr:rowOff>122472</xdr:rowOff>
    </xdr:to>
    <xdr:sp macro="" textlink="">
      <xdr:nvSpPr>
        <xdr:cNvPr id="462" name="フローチャート : 判断 461">
          <a:extLst>
            <a:ext uri="{FF2B5EF4-FFF2-40B4-BE49-F238E27FC236}">
              <a16:creationId xmlns:a16="http://schemas.microsoft.com/office/drawing/2014/main" id="{00000000-0008-0000-0700-0000CE010000}"/>
            </a:ext>
          </a:extLst>
        </xdr:cNvPr>
        <xdr:cNvSpPr/>
      </xdr:nvSpPr>
      <xdr:spPr>
        <a:xfrm>
          <a:off x="8699500" y="1682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113599</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50794" y="16915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148,792</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77457</xdr:rowOff>
    </xdr:from>
    <xdr:to>
      <xdr:col>11</xdr:col>
      <xdr:colOff>307975</xdr:colOff>
      <xdr:row>98</xdr:row>
      <xdr:rowOff>85765</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972300" y="16879557"/>
          <a:ext cx="889000" cy="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28122</xdr:rowOff>
    </xdr:from>
    <xdr:to>
      <xdr:col>11</xdr:col>
      <xdr:colOff>358775</xdr:colOff>
      <xdr:row>98</xdr:row>
      <xdr:rowOff>129722</xdr:rowOff>
    </xdr:to>
    <xdr:sp macro="" textlink="">
      <xdr:nvSpPr>
        <xdr:cNvPr id="465" name="フローチャート : 判断 464">
          <a:extLst>
            <a:ext uri="{FF2B5EF4-FFF2-40B4-BE49-F238E27FC236}">
              <a16:creationId xmlns:a16="http://schemas.microsoft.com/office/drawing/2014/main" id="{00000000-0008-0000-0700-0000D1010000}"/>
            </a:ext>
          </a:extLst>
        </xdr:cNvPr>
        <xdr:cNvSpPr/>
      </xdr:nvSpPr>
      <xdr:spPr>
        <a:xfrm>
          <a:off x="7810500" y="1683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146249</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61794" y="16605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132,934</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37122</xdr:rowOff>
    </xdr:from>
    <xdr:to>
      <xdr:col>10</xdr:col>
      <xdr:colOff>155575</xdr:colOff>
      <xdr:row>98</xdr:row>
      <xdr:rowOff>138722</xdr:rowOff>
    </xdr:to>
    <xdr:sp macro="" textlink="">
      <xdr:nvSpPr>
        <xdr:cNvPr id="467" name="フローチャート : 判断 466">
          <a:extLst>
            <a:ext uri="{FF2B5EF4-FFF2-40B4-BE49-F238E27FC236}">
              <a16:creationId xmlns:a16="http://schemas.microsoft.com/office/drawing/2014/main" id="{00000000-0008-0000-0700-0000D3010000}"/>
            </a:ext>
          </a:extLst>
        </xdr:cNvPr>
        <xdr:cNvSpPr/>
      </xdr:nvSpPr>
      <xdr:spPr>
        <a:xfrm>
          <a:off x="6921500" y="1683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98</xdr:row>
      <xdr:rowOff>129849</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672794" y="16931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113,252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8793</xdr:rowOff>
    </xdr:from>
    <xdr:to>
      <xdr:col>15</xdr:col>
      <xdr:colOff>231775</xdr:colOff>
      <xdr:row>98</xdr:row>
      <xdr:rowOff>110393</xdr:rowOff>
    </xdr:to>
    <xdr:sp macro="" textlink="">
      <xdr:nvSpPr>
        <xdr:cNvPr id="474" name="円/楕円 473">
          <a:extLst>
            <a:ext uri="{FF2B5EF4-FFF2-40B4-BE49-F238E27FC236}">
              <a16:creationId xmlns:a16="http://schemas.microsoft.com/office/drawing/2014/main" id="{00000000-0008-0000-0700-0000DA010000}"/>
            </a:ext>
          </a:extLst>
        </xdr:cNvPr>
        <xdr:cNvSpPr/>
      </xdr:nvSpPr>
      <xdr:spPr>
        <a:xfrm>
          <a:off x="10426700" y="1681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139620</xdr:rowOff>
    </xdr:from>
    <xdr:ext cx="599010"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598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175,213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168658</xdr:rowOff>
    </xdr:from>
    <xdr:to>
      <xdr:col>14</xdr:col>
      <xdr:colOff>79375</xdr:colOff>
      <xdr:row>98</xdr:row>
      <xdr:rowOff>98808</xdr:rowOff>
    </xdr:to>
    <xdr:sp macro="" textlink="">
      <xdr:nvSpPr>
        <xdr:cNvPr id="476" name="円/楕円 475">
          <a:extLst>
            <a:ext uri="{FF2B5EF4-FFF2-40B4-BE49-F238E27FC236}">
              <a16:creationId xmlns:a16="http://schemas.microsoft.com/office/drawing/2014/main" id="{00000000-0008-0000-0700-0000DC010000}"/>
            </a:ext>
          </a:extLst>
        </xdr:cNvPr>
        <xdr:cNvSpPr/>
      </xdr:nvSpPr>
      <xdr:spPr>
        <a:xfrm>
          <a:off x="9588500" y="1679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115335</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39794" y="1657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200,550</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4865</xdr:rowOff>
    </xdr:from>
    <xdr:to>
      <xdr:col>12</xdr:col>
      <xdr:colOff>561975</xdr:colOff>
      <xdr:row>98</xdr:row>
      <xdr:rowOff>106465</xdr:rowOff>
    </xdr:to>
    <xdr:sp macro="" textlink="">
      <xdr:nvSpPr>
        <xdr:cNvPr id="478" name="円/楕円 477">
          <a:extLst>
            <a:ext uri="{FF2B5EF4-FFF2-40B4-BE49-F238E27FC236}">
              <a16:creationId xmlns:a16="http://schemas.microsoft.com/office/drawing/2014/main" id="{00000000-0008-0000-0700-0000DE010000}"/>
            </a:ext>
          </a:extLst>
        </xdr:cNvPr>
        <xdr:cNvSpPr/>
      </xdr:nvSpPr>
      <xdr:spPr>
        <a:xfrm>
          <a:off x="8699500" y="1680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122992</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50794" y="1658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183,803</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34965</xdr:rowOff>
    </xdr:from>
    <xdr:to>
      <xdr:col>11</xdr:col>
      <xdr:colOff>358775</xdr:colOff>
      <xdr:row>98</xdr:row>
      <xdr:rowOff>136565</xdr:rowOff>
    </xdr:to>
    <xdr:sp macro="" textlink="">
      <xdr:nvSpPr>
        <xdr:cNvPr id="480" name="円/楕円 479">
          <a:extLst>
            <a:ext uri="{FF2B5EF4-FFF2-40B4-BE49-F238E27FC236}">
              <a16:creationId xmlns:a16="http://schemas.microsoft.com/office/drawing/2014/main" id="{00000000-0008-0000-0700-0000E0010000}"/>
            </a:ext>
          </a:extLst>
        </xdr:cNvPr>
        <xdr:cNvSpPr/>
      </xdr:nvSpPr>
      <xdr:spPr>
        <a:xfrm>
          <a:off x="7810500" y="1683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127692</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61794" y="16929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117,969</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26657</xdr:rowOff>
    </xdr:from>
    <xdr:to>
      <xdr:col>10</xdr:col>
      <xdr:colOff>155575</xdr:colOff>
      <xdr:row>98</xdr:row>
      <xdr:rowOff>128257</xdr:rowOff>
    </xdr:to>
    <xdr:sp macro="" textlink="">
      <xdr:nvSpPr>
        <xdr:cNvPr id="482" name="円/楕円 481">
          <a:extLst>
            <a:ext uri="{FF2B5EF4-FFF2-40B4-BE49-F238E27FC236}">
              <a16:creationId xmlns:a16="http://schemas.microsoft.com/office/drawing/2014/main" id="{00000000-0008-0000-0700-0000E2010000}"/>
            </a:ext>
          </a:extLst>
        </xdr:cNvPr>
        <xdr:cNvSpPr/>
      </xdr:nvSpPr>
      <xdr:spPr>
        <a:xfrm>
          <a:off x="6921500" y="1682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144784</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672794" y="1660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136,139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111247</xdr:rowOff>
    </xdr:from>
    <xdr:to>
      <xdr:col>23</xdr:col>
      <xdr:colOff>516889</xdr:colOff>
      <xdr:row>39</xdr:row>
      <xdr:rowOff>5992</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254747"/>
          <a:ext cx="1269" cy="143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9819</xdr:rowOff>
    </xdr:from>
    <xdr:ext cx="469744" cy="259045"/>
    <xdr:sp macro="" textlink="">
      <xdr:nvSpPr>
        <xdr:cNvPr id="508" name="消防費最小値テキスト">
          <a:extLst>
            <a:ext uri="{FF2B5EF4-FFF2-40B4-BE49-F238E27FC236}">
              <a16:creationId xmlns:a16="http://schemas.microsoft.com/office/drawing/2014/main" id="{00000000-0008-0000-0700-0000FC010000}"/>
            </a:ext>
          </a:extLst>
        </xdr:cNvPr>
        <xdr:cNvSpPr txBox="1"/>
      </xdr:nvSpPr>
      <xdr:spPr>
        <a:xfrm>
          <a:off x="16370300" y="669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5,047</a:t>
          </a:r>
          <a:endParaRPr kumimoji="1" lang="ja-JP" altLang="en-US" sz="1000" b="1">
            <a:latin typeface="ＭＳ Ｐゴシック"/>
          </a:endParaRPr>
        </a:p>
      </xdr:txBody>
    </xdr:sp>
    <xdr:clientData/>
  </xdr:oneCellAnchor>
  <xdr:twoCellAnchor>
    <xdr:from>
      <xdr:col>23</xdr:col>
      <xdr:colOff>428625</xdr:colOff>
      <xdr:row>39</xdr:row>
      <xdr:rowOff>5992</xdr:rowOff>
    </xdr:from>
    <xdr:to>
      <xdr:col>23</xdr:col>
      <xdr:colOff>606425</xdr:colOff>
      <xdr:row>39</xdr:row>
      <xdr:rowOff>5992</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692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57924</xdr:rowOff>
    </xdr:from>
    <xdr:ext cx="599010" cy="259045"/>
    <xdr:sp macro="" textlink="">
      <xdr:nvSpPr>
        <xdr:cNvPr id="510" name="消防費最大値テキスト">
          <a:extLst>
            <a:ext uri="{FF2B5EF4-FFF2-40B4-BE49-F238E27FC236}">
              <a16:creationId xmlns:a16="http://schemas.microsoft.com/office/drawing/2014/main" id="{00000000-0008-0000-0700-0000FE010000}"/>
            </a:ext>
          </a:extLst>
        </xdr:cNvPr>
        <xdr:cNvSpPr txBox="1"/>
      </xdr:nvSpPr>
      <xdr:spPr>
        <a:xfrm>
          <a:off x="16370300" y="5029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193,734</a:t>
          </a:r>
          <a:endParaRPr kumimoji="1" lang="ja-JP" altLang="en-US" sz="1000" b="1">
            <a:latin typeface="ＭＳ Ｐゴシック"/>
          </a:endParaRPr>
        </a:p>
      </xdr:txBody>
    </xdr:sp>
    <xdr:clientData/>
  </xdr:oneCellAnchor>
  <xdr:twoCellAnchor>
    <xdr:from>
      <xdr:col>23</xdr:col>
      <xdr:colOff>428625</xdr:colOff>
      <xdr:row>30</xdr:row>
      <xdr:rowOff>111247</xdr:rowOff>
    </xdr:from>
    <xdr:to>
      <xdr:col>23</xdr:col>
      <xdr:colOff>606425</xdr:colOff>
      <xdr:row>30</xdr:row>
      <xdr:rowOff>111247</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254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98217</xdr:rowOff>
    </xdr:from>
    <xdr:to>
      <xdr:col>23</xdr:col>
      <xdr:colOff>517525</xdr:colOff>
      <xdr:row>37</xdr:row>
      <xdr:rowOff>171193</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5481300" y="6441867"/>
          <a:ext cx="838200" cy="7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143087</xdr:rowOff>
    </xdr:from>
    <xdr:ext cx="534377" cy="259045"/>
    <xdr:sp macro="" textlink="">
      <xdr:nvSpPr>
        <xdr:cNvPr id="513" name="消防費平均値テキスト">
          <a:extLst>
            <a:ext uri="{FF2B5EF4-FFF2-40B4-BE49-F238E27FC236}">
              <a16:creationId xmlns:a16="http://schemas.microsoft.com/office/drawing/2014/main" id="{00000000-0008-0000-0700-000001020000}"/>
            </a:ext>
          </a:extLst>
        </xdr:cNvPr>
        <xdr:cNvSpPr txBox="1"/>
      </xdr:nvSpPr>
      <xdr:spPr>
        <a:xfrm>
          <a:off x="16370300" y="6143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120210</xdr:rowOff>
    </xdr:from>
    <xdr:to>
      <xdr:col>23</xdr:col>
      <xdr:colOff>568325</xdr:colOff>
      <xdr:row>37</xdr:row>
      <xdr:rowOff>50360</xdr:rowOff>
    </xdr:to>
    <xdr:sp macro="" textlink="">
      <xdr:nvSpPr>
        <xdr:cNvPr id="514" name="フローチャート : 判断 513">
          <a:extLst>
            <a:ext uri="{FF2B5EF4-FFF2-40B4-BE49-F238E27FC236}">
              <a16:creationId xmlns:a16="http://schemas.microsoft.com/office/drawing/2014/main" id="{00000000-0008-0000-0700-000002020000}"/>
            </a:ext>
          </a:extLst>
        </xdr:cNvPr>
        <xdr:cNvSpPr/>
      </xdr:nvSpPr>
      <xdr:spPr>
        <a:xfrm>
          <a:off x="162687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116687</xdr:rowOff>
    </xdr:from>
    <xdr:to>
      <xdr:col>22</xdr:col>
      <xdr:colOff>365125</xdr:colOff>
      <xdr:row>37</xdr:row>
      <xdr:rowOff>171193</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4592300" y="6460337"/>
          <a:ext cx="889000" cy="5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34432</xdr:rowOff>
    </xdr:from>
    <xdr:to>
      <xdr:col>22</xdr:col>
      <xdr:colOff>415925</xdr:colOff>
      <xdr:row>36</xdr:row>
      <xdr:rowOff>136032</xdr:rowOff>
    </xdr:to>
    <xdr:sp macro="" textlink="">
      <xdr:nvSpPr>
        <xdr:cNvPr id="516" name="フローチャート : 判断 515">
          <a:extLst>
            <a:ext uri="{FF2B5EF4-FFF2-40B4-BE49-F238E27FC236}">
              <a16:creationId xmlns:a16="http://schemas.microsoft.com/office/drawing/2014/main" id="{00000000-0008-0000-0700-000004020000}"/>
            </a:ext>
          </a:extLst>
        </xdr:cNvPr>
        <xdr:cNvSpPr/>
      </xdr:nvSpPr>
      <xdr:spPr>
        <a:xfrm>
          <a:off x="15430500" y="620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152559</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14111" y="598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62,148</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116687</xdr:rowOff>
    </xdr:from>
    <xdr:to>
      <xdr:col>21</xdr:col>
      <xdr:colOff>161925</xdr:colOff>
      <xdr:row>37</xdr:row>
      <xdr:rowOff>167475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3703300" y="6460337"/>
          <a:ext cx="889000" cy="50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25250</xdr:rowOff>
    </xdr:from>
    <xdr:to>
      <xdr:col>21</xdr:col>
      <xdr:colOff>212725</xdr:colOff>
      <xdr:row>36</xdr:row>
      <xdr:rowOff>126850</xdr:rowOff>
    </xdr:to>
    <xdr:sp macro="" textlink="">
      <xdr:nvSpPr>
        <xdr:cNvPr id="519" name="フローチャート : 判断 518">
          <a:extLst>
            <a:ext uri="{FF2B5EF4-FFF2-40B4-BE49-F238E27FC236}">
              <a16:creationId xmlns:a16="http://schemas.microsoft.com/office/drawing/2014/main" id="{00000000-0008-0000-0700-000007020000}"/>
            </a:ext>
          </a:extLst>
        </xdr:cNvPr>
        <xdr:cNvSpPr/>
      </xdr:nvSpPr>
      <xdr:spPr>
        <a:xfrm>
          <a:off x="14541500" y="619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143377</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5972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63,353</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164937</xdr:rowOff>
    </xdr:from>
    <xdr:to>
      <xdr:col>19</xdr:col>
      <xdr:colOff>644525</xdr:colOff>
      <xdr:row>37</xdr:row>
      <xdr:rowOff>167475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2814300" y="6508587"/>
          <a:ext cx="889000" cy="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30523</xdr:rowOff>
    </xdr:from>
    <xdr:to>
      <xdr:col>20</xdr:col>
      <xdr:colOff>9525</xdr:colOff>
      <xdr:row>36</xdr:row>
      <xdr:rowOff>132123</xdr:rowOff>
    </xdr:to>
    <xdr:sp macro="" textlink="">
      <xdr:nvSpPr>
        <xdr:cNvPr id="522" name="フローチャート : 判断 521">
          <a:extLst>
            <a:ext uri="{FF2B5EF4-FFF2-40B4-BE49-F238E27FC236}">
              <a16:creationId xmlns:a16="http://schemas.microsoft.com/office/drawing/2014/main" id="{00000000-0008-0000-0700-00000A020000}"/>
            </a:ext>
          </a:extLst>
        </xdr:cNvPr>
        <xdr:cNvSpPr/>
      </xdr:nvSpPr>
      <xdr:spPr>
        <a:xfrm>
          <a:off x="13652500" y="620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148650</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597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62,661</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85959</xdr:rowOff>
    </xdr:from>
    <xdr:to>
      <xdr:col>18</xdr:col>
      <xdr:colOff>492125</xdr:colOff>
      <xdr:row>37</xdr:row>
      <xdr:rowOff>16109</xdr:rowOff>
    </xdr:to>
    <xdr:sp macro="" textlink="">
      <xdr:nvSpPr>
        <xdr:cNvPr id="524" name="フローチャート : 判断 523">
          <a:extLst>
            <a:ext uri="{FF2B5EF4-FFF2-40B4-BE49-F238E27FC236}">
              <a16:creationId xmlns:a16="http://schemas.microsoft.com/office/drawing/2014/main" id="{00000000-0008-0000-0700-00000C020000}"/>
            </a:ext>
          </a:extLst>
        </xdr:cNvPr>
        <xdr:cNvSpPr/>
      </xdr:nvSpPr>
      <xdr:spPr>
        <a:xfrm>
          <a:off x="12763500" y="6258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32636</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603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55,386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47417</xdr:rowOff>
    </xdr:from>
    <xdr:to>
      <xdr:col>23</xdr:col>
      <xdr:colOff>568325</xdr:colOff>
      <xdr:row>37</xdr:row>
      <xdr:rowOff>149017</xdr:rowOff>
    </xdr:to>
    <xdr:sp macro="" textlink="">
      <xdr:nvSpPr>
        <xdr:cNvPr id="531" name="円/楕円 530">
          <a:extLst>
            <a:ext uri="{FF2B5EF4-FFF2-40B4-BE49-F238E27FC236}">
              <a16:creationId xmlns:a16="http://schemas.microsoft.com/office/drawing/2014/main" id="{00000000-0008-0000-0700-000013020000}"/>
            </a:ext>
          </a:extLst>
        </xdr:cNvPr>
        <xdr:cNvSpPr/>
      </xdr:nvSpPr>
      <xdr:spPr>
        <a:xfrm>
          <a:off x="16268700" y="639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25844</xdr:rowOff>
    </xdr:from>
    <xdr:ext cx="534377" cy="259045"/>
    <xdr:sp macro="" textlink="">
      <xdr:nvSpPr>
        <xdr:cNvPr id="532" name="消防費該当値テキスト">
          <a:extLst>
            <a:ext uri="{FF2B5EF4-FFF2-40B4-BE49-F238E27FC236}">
              <a16:creationId xmlns:a16="http://schemas.microsoft.com/office/drawing/2014/main" id="{00000000-0008-0000-0700-000014020000}"/>
            </a:ext>
          </a:extLst>
        </xdr:cNvPr>
        <xdr:cNvSpPr txBox="1"/>
      </xdr:nvSpPr>
      <xdr:spPr>
        <a:xfrm>
          <a:off x="16370300" y="636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37,944</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120393</xdr:rowOff>
    </xdr:from>
    <xdr:to>
      <xdr:col>22</xdr:col>
      <xdr:colOff>415925</xdr:colOff>
      <xdr:row>38</xdr:row>
      <xdr:rowOff>50543</xdr:rowOff>
    </xdr:to>
    <xdr:sp macro="" textlink="">
      <xdr:nvSpPr>
        <xdr:cNvPr id="533" name="円/楕円 532">
          <a:extLst>
            <a:ext uri="{FF2B5EF4-FFF2-40B4-BE49-F238E27FC236}">
              <a16:creationId xmlns:a16="http://schemas.microsoft.com/office/drawing/2014/main" id="{00000000-0008-0000-0700-000015020000}"/>
            </a:ext>
          </a:extLst>
        </xdr:cNvPr>
        <xdr:cNvSpPr/>
      </xdr:nvSpPr>
      <xdr:spPr>
        <a:xfrm>
          <a:off x="15430500" y="646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41670</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14111" y="6556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28,367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65887</xdr:rowOff>
    </xdr:from>
    <xdr:to>
      <xdr:col>21</xdr:col>
      <xdr:colOff>212725</xdr:colOff>
      <xdr:row>37</xdr:row>
      <xdr:rowOff>167487</xdr:rowOff>
    </xdr:to>
    <xdr:sp macro="" textlink="">
      <xdr:nvSpPr>
        <xdr:cNvPr id="535" name="円/楕円 534">
          <a:extLst>
            <a:ext uri="{FF2B5EF4-FFF2-40B4-BE49-F238E27FC236}">
              <a16:creationId xmlns:a16="http://schemas.microsoft.com/office/drawing/2014/main" id="{00000000-0008-0000-0700-000017020000}"/>
            </a:ext>
          </a:extLst>
        </xdr:cNvPr>
        <xdr:cNvSpPr/>
      </xdr:nvSpPr>
      <xdr:spPr>
        <a:xfrm>
          <a:off x="14541500" y="640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158614</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502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35,520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116675</xdr:rowOff>
    </xdr:from>
    <xdr:to>
      <xdr:col>20</xdr:col>
      <xdr:colOff>9525</xdr:colOff>
      <xdr:row>38</xdr:row>
      <xdr:rowOff>46825</xdr:rowOff>
    </xdr:to>
    <xdr:sp macro="" textlink="">
      <xdr:nvSpPr>
        <xdr:cNvPr id="537" name="円/楕円 536">
          <a:extLst>
            <a:ext uri="{FF2B5EF4-FFF2-40B4-BE49-F238E27FC236}">
              <a16:creationId xmlns:a16="http://schemas.microsoft.com/office/drawing/2014/main" id="{00000000-0008-0000-0700-000019020000}"/>
            </a:ext>
          </a:extLst>
        </xdr:cNvPr>
        <xdr:cNvSpPr/>
      </xdr:nvSpPr>
      <xdr:spPr>
        <a:xfrm>
          <a:off x="13652500" y="646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37952</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55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28,855</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114138</xdr:rowOff>
    </xdr:from>
    <xdr:to>
      <xdr:col>18</xdr:col>
      <xdr:colOff>492125</xdr:colOff>
      <xdr:row>38</xdr:row>
      <xdr:rowOff>44287</xdr:rowOff>
    </xdr:to>
    <xdr:sp macro="" textlink="">
      <xdr:nvSpPr>
        <xdr:cNvPr id="539" name="円/楕円 538">
          <a:extLst>
            <a:ext uri="{FF2B5EF4-FFF2-40B4-BE49-F238E27FC236}">
              <a16:creationId xmlns:a16="http://schemas.microsoft.com/office/drawing/2014/main" id="{00000000-0008-0000-0700-00001B020000}"/>
            </a:ext>
          </a:extLst>
        </xdr:cNvPr>
        <xdr:cNvSpPr/>
      </xdr:nvSpPr>
      <xdr:spPr>
        <a:xfrm>
          <a:off x="12763500" y="645778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35414</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55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29,188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52,678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48214</xdr:rowOff>
    </xdr:from>
    <xdr:to>
      <xdr:col>23</xdr:col>
      <xdr:colOff>516889</xdr:colOff>
      <xdr:row>58</xdr:row>
      <xdr:rowOff>150966</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6317595" y="8792164"/>
          <a:ext cx="1269" cy="1302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154793</xdr:rowOff>
    </xdr:from>
    <xdr:ext cx="534377" cy="259045"/>
    <xdr:sp macro="" textlink="">
      <xdr:nvSpPr>
        <xdr:cNvPr id="565" name="教育費最小値テキスト">
          <a:extLst>
            <a:ext uri="{FF2B5EF4-FFF2-40B4-BE49-F238E27FC236}">
              <a16:creationId xmlns:a16="http://schemas.microsoft.com/office/drawing/2014/main" id="{00000000-0008-0000-0700-000035020000}"/>
            </a:ext>
          </a:extLst>
        </xdr:cNvPr>
        <xdr:cNvSpPr txBox="1"/>
      </xdr:nvSpPr>
      <xdr:spPr>
        <a:xfrm>
          <a:off x="16370300" y="1009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34,086</a:t>
          </a:r>
          <a:endParaRPr kumimoji="1" lang="ja-JP" altLang="en-US" sz="1000" b="1">
            <a:latin typeface="ＭＳ Ｐゴシック"/>
          </a:endParaRPr>
        </a:p>
      </xdr:txBody>
    </xdr:sp>
    <xdr:clientData/>
  </xdr:oneCellAnchor>
  <xdr:twoCellAnchor>
    <xdr:from>
      <xdr:col>23</xdr:col>
      <xdr:colOff>428625</xdr:colOff>
      <xdr:row>58</xdr:row>
      <xdr:rowOff>150966</xdr:rowOff>
    </xdr:from>
    <xdr:to>
      <xdr:col>23</xdr:col>
      <xdr:colOff>606425</xdr:colOff>
      <xdr:row>58</xdr:row>
      <xdr:rowOff>150966</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10095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166341</xdr:rowOff>
    </xdr:from>
    <xdr:ext cx="599010" cy="259045"/>
    <xdr:sp macro="" textlink="">
      <xdr:nvSpPr>
        <xdr:cNvPr id="567" name="教育費最大値テキスト">
          <a:extLst>
            <a:ext uri="{FF2B5EF4-FFF2-40B4-BE49-F238E27FC236}">
              <a16:creationId xmlns:a16="http://schemas.microsoft.com/office/drawing/2014/main" id="{00000000-0008-0000-0700-000037020000}"/>
            </a:ext>
          </a:extLst>
        </xdr:cNvPr>
        <xdr:cNvSpPr txBox="1"/>
      </xdr:nvSpPr>
      <xdr:spPr>
        <a:xfrm>
          <a:off x="16370300" y="8567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718,024</a:t>
          </a:r>
          <a:endParaRPr kumimoji="1" lang="ja-JP" altLang="en-US" sz="1000" b="1">
            <a:latin typeface="ＭＳ Ｐゴシック"/>
          </a:endParaRPr>
        </a:p>
      </xdr:txBody>
    </xdr:sp>
    <xdr:clientData/>
  </xdr:oneCellAnchor>
  <xdr:twoCellAnchor>
    <xdr:from>
      <xdr:col>23</xdr:col>
      <xdr:colOff>428625</xdr:colOff>
      <xdr:row>51</xdr:row>
      <xdr:rowOff>48214</xdr:rowOff>
    </xdr:from>
    <xdr:to>
      <xdr:col>23</xdr:col>
      <xdr:colOff>606425</xdr:colOff>
      <xdr:row>51</xdr:row>
      <xdr:rowOff>48214</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879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79110</xdr:rowOff>
    </xdr:from>
    <xdr:to>
      <xdr:col>23</xdr:col>
      <xdr:colOff>517525</xdr:colOff>
      <xdr:row>58</xdr:row>
      <xdr:rowOff>98194</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5481300" y="10023210"/>
          <a:ext cx="838200" cy="19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121767</xdr:rowOff>
    </xdr:from>
    <xdr:ext cx="599010" cy="259045"/>
    <xdr:sp macro="" textlink="">
      <xdr:nvSpPr>
        <xdr:cNvPr id="570" name="教育費平均値テキスト">
          <a:extLst>
            <a:ext uri="{FF2B5EF4-FFF2-40B4-BE49-F238E27FC236}">
              <a16:creationId xmlns:a16="http://schemas.microsoft.com/office/drawing/2014/main" id="{00000000-0008-0000-0700-00003A020000}"/>
            </a:ext>
          </a:extLst>
        </xdr:cNvPr>
        <xdr:cNvSpPr txBox="1"/>
      </xdr:nvSpPr>
      <xdr:spPr>
        <a:xfrm>
          <a:off x="16370300" y="97229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124,756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98890</xdr:rowOff>
    </xdr:from>
    <xdr:to>
      <xdr:col>23</xdr:col>
      <xdr:colOff>568325</xdr:colOff>
      <xdr:row>58</xdr:row>
      <xdr:rowOff>29040</xdr:rowOff>
    </xdr:to>
    <xdr:sp macro="" textlink="">
      <xdr:nvSpPr>
        <xdr:cNvPr id="571" name="フローチャート : 判断 570">
          <a:extLst>
            <a:ext uri="{FF2B5EF4-FFF2-40B4-BE49-F238E27FC236}">
              <a16:creationId xmlns:a16="http://schemas.microsoft.com/office/drawing/2014/main" id="{00000000-0008-0000-0700-00003B020000}"/>
            </a:ext>
          </a:extLst>
        </xdr:cNvPr>
        <xdr:cNvSpPr/>
      </xdr:nvSpPr>
      <xdr:spPr>
        <a:xfrm>
          <a:off x="162687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79110</xdr:rowOff>
    </xdr:from>
    <xdr:to>
      <xdr:col>22</xdr:col>
      <xdr:colOff>365125</xdr:colOff>
      <xdr:row>58</xdr:row>
      <xdr:rowOff>85089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4592300" y="10023210"/>
          <a:ext cx="889000" cy="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152860</xdr:rowOff>
    </xdr:from>
    <xdr:to>
      <xdr:col>22</xdr:col>
      <xdr:colOff>415925</xdr:colOff>
      <xdr:row>58</xdr:row>
      <xdr:rowOff>83010</xdr:rowOff>
    </xdr:to>
    <xdr:sp macro="" textlink="">
      <xdr:nvSpPr>
        <xdr:cNvPr id="573" name="フローチャート : 判断 572">
          <a:extLst>
            <a:ext uri="{FF2B5EF4-FFF2-40B4-BE49-F238E27FC236}">
              <a16:creationId xmlns:a16="http://schemas.microsoft.com/office/drawing/2014/main" id="{00000000-0008-0000-0700-00003D020000}"/>
            </a:ext>
          </a:extLst>
        </xdr:cNvPr>
        <xdr:cNvSpPr/>
      </xdr:nvSpPr>
      <xdr:spPr>
        <a:xfrm>
          <a:off x="15430500" y="992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99537</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214111" y="970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96,425</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85089</xdr:rowOff>
    </xdr:from>
    <xdr:to>
      <xdr:col>21</xdr:col>
      <xdr:colOff>161925</xdr:colOff>
      <xdr:row>58</xdr:row>
      <xdr:rowOff>104669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3703300" y="10029189"/>
          <a:ext cx="889000" cy="19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75342</xdr:rowOff>
    </xdr:from>
    <xdr:to>
      <xdr:col>21</xdr:col>
      <xdr:colOff>212725</xdr:colOff>
      <xdr:row>58</xdr:row>
      <xdr:rowOff>5492</xdr:rowOff>
    </xdr:to>
    <xdr:sp macro="" textlink="">
      <xdr:nvSpPr>
        <xdr:cNvPr id="576" name="フローチャート : 判断 575">
          <a:extLst>
            <a:ext uri="{FF2B5EF4-FFF2-40B4-BE49-F238E27FC236}">
              <a16:creationId xmlns:a16="http://schemas.microsoft.com/office/drawing/2014/main" id="{00000000-0008-0000-0700-000040020000}"/>
            </a:ext>
          </a:extLst>
        </xdr:cNvPr>
        <xdr:cNvSpPr/>
      </xdr:nvSpPr>
      <xdr:spPr>
        <a:xfrm>
          <a:off x="14541500" y="984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22019</xdr:rowOff>
    </xdr:from>
    <xdr:ext cx="59901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292794" y="9623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137,117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104669</xdr:rowOff>
    </xdr:from>
    <xdr:to>
      <xdr:col>19</xdr:col>
      <xdr:colOff>644525</xdr:colOff>
      <xdr:row>58</xdr:row>
      <xdr:rowOff>109465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2814300" y="10048769"/>
          <a:ext cx="889000" cy="4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128225</xdr:rowOff>
    </xdr:from>
    <xdr:to>
      <xdr:col>20</xdr:col>
      <xdr:colOff>9525</xdr:colOff>
      <xdr:row>58</xdr:row>
      <xdr:rowOff>58375</xdr:rowOff>
    </xdr:to>
    <xdr:sp macro="" textlink="">
      <xdr:nvSpPr>
        <xdr:cNvPr id="579" name="フローチャート : 判断 578">
          <a:extLst>
            <a:ext uri="{FF2B5EF4-FFF2-40B4-BE49-F238E27FC236}">
              <a16:creationId xmlns:a16="http://schemas.microsoft.com/office/drawing/2014/main" id="{00000000-0008-0000-0700-000043020000}"/>
            </a:ext>
          </a:extLst>
        </xdr:cNvPr>
        <xdr:cNvSpPr/>
      </xdr:nvSpPr>
      <xdr:spPr>
        <a:xfrm>
          <a:off x="13652500" y="9900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74902</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403794" y="9676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109,357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133787</xdr:rowOff>
    </xdr:from>
    <xdr:to>
      <xdr:col>18</xdr:col>
      <xdr:colOff>492125</xdr:colOff>
      <xdr:row>58</xdr:row>
      <xdr:rowOff>63937</xdr:rowOff>
    </xdr:to>
    <xdr:sp macro="" textlink="">
      <xdr:nvSpPr>
        <xdr:cNvPr id="581" name="フローチャート : 判断 580">
          <a:extLst>
            <a:ext uri="{FF2B5EF4-FFF2-40B4-BE49-F238E27FC236}">
              <a16:creationId xmlns:a16="http://schemas.microsoft.com/office/drawing/2014/main" id="{00000000-0008-0000-0700-000045020000}"/>
            </a:ext>
          </a:extLst>
        </xdr:cNvPr>
        <xdr:cNvSpPr/>
      </xdr:nvSpPr>
      <xdr:spPr>
        <a:xfrm>
          <a:off x="12763500" y="9906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80464</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514794" y="968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106,437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47394</xdr:rowOff>
    </xdr:from>
    <xdr:to>
      <xdr:col>23</xdr:col>
      <xdr:colOff>568325</xdr:colOff>
      <xdr:row>58</xdr:row>
      <xdr:rowOff>148994</xdr:rowOff>
    </xdr:to>
    <xdr:sp macro="" textlink="">
      <xdr:nvSpPr>
        <xdr:cNvPr id="588" name="円/楕円 587">
          <a:extLst>
            <a:ext uri="{FF2B5EF4-FFF2-40B4-BE49-F238E27FC236}">
              <a16:creationId xmlns:a16="http://schemas.microsoft.com/office/drawing/2014/main" id="{00000000-0008-0000-0700-00004C020000}"/>
            </a:ext>
          </a:extLst>
        </xdr:cNvPr>
        <xdr:cNvSpPr/>
      </xdr:nvSpPr>
      <xdr:spPr>
        <a:xfrm>
          <a:off x="16268700" y="999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133771</xdr:rowOff>
    </xdr:from>
    <xdr:ext cx="534377" cy="259045"/>
    <xdr:sp macro="" textlink="">
      <xdr:nvSpPr>
        <xdr:cNvPr id="589" name="教育費該当値テキスト">
          <a:extLst>
            <a:ext uri="{FF2B5EF4-FFF2-40B4-BE49-F238E27FC236}">
              <a16:creationId xmlns:a16="http://schemas.microsoft.com/office/drawing/2014/main" id="{00000000-0008-0000-0700-00004D020000}"/>
            </a:ext>
          </a:extLst>
        </xdr:cNvPr>
        <xdr:cNvSpPr txBox="1"/>
      </xdr:nvSpPr>
      <xdr:spPr>
        <a:xfrm>
          <a:off x="16370300" y="990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61,788</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28310</xdr:rowOff>
    </xdr:from>
    <xdr:to>
      <xdr:col>22</xdr:col>
      <xdr:colOff>415925</xdr:colOff>
      <xdr:row>58</xdr:row>
      <xdr:rowOff>129910</xdr:rowOff>
    </xdr:to>
    <xdr:sp macro="" textlink="">
      <xdr:nvSpPr>
        <xdr:cNvPr id="590" name="円/楕円 589">
          <a:extLst>
            <a:ext uri="{FF2B5EF4-FFF2-40B4-BE49-F238E27FC236}">
              <a16:creationId xmlns:a16="http://schemas.microsoft.com/office/drawing/2014/main" id="{00000000-0008-0000-0700-00004E020000}"/>
            </a:ext>
          </a:extLst>
        </xdr:cNvPr>
        <xdr:cNvSpPr/>
      </xdr:nvSpPr>
      <xdr:spPr>
        <a:xfrm>
          <a:off x="15430500" y="997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121037</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1006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71,806</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34289</xdr:rowOff>
    </xdr:from>
    <xdr:to>
      <xdr:col>21</xdr:col>
      <xdr:colOff>212725</xdr:colOff>
      <xdr:row>58</xdr:row>
      <xdr:rowOff>135889</xdr:rowOff>
    </xdr:to>
    <xdr:sp macro="" textlink="">
      <xdr:nvSpPr>
        <xdr:cNvPr id="592" name="円/楕円 591">
          <a:extLst>
            <a:ext uri="{FF2B5EF4-FFF2-40B4-BE49-F238E27FC236}">
              <a16:creationId xmlns:a16="http://schemas.microsoft.com/office/drawing/2014/main" id="{00000000-0008-0000-0700-000050020000}"/>
            </a:ext>
          </a:extLst>
        </xdr:cNvPr>
        <xdr:cNvSpPr/>
      </xdr:nvSpPr>
      <xdr:spPr>
        <a:xfrm>
          <a:off x="14541500" y="997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127016</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325111" y="1007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68,667</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53869</xdr:rowOff>
    </xdr:from>
    <xdr:to>
      <xdr:col>20</xdr:col>
      <xdr:colOff>9525</xdr:colOff>
      <xdr:row>58</xdr:row>
      <xdr:rowOff>155469</xdr:rowOff>
    </xdr:to>
    <xdr:sp macro="" textlink="">
      <xdr:nvSpPr>
        <xdr:cNvPr id="594" name="円/楕円 593">
          <a:extLst>
            <a:ext uri="{FF2B5EF4-FFF2-40B4-BE49-F238E27FC236}">
              <a16:creationId xmlns:a16="http://schemas.microsoft.com/office/drawing/2014/main" id="{00000000-0008-0000-0700-000052020000}"/>
            </a:ext>
          </a:extLst>
        </xdr:cNvPr>
        <xdr:cNvSpPr/>
      </xdr:nvSpPr>
      <xdr:spPr>
        <a:xfrm>
          <a:off x="13652500" y="999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146596</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1009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58,389</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58665</xdr:rowOff>
    </xdr:from>
    <xdr:to>
      <xdr:col>18</xdr:col>
      <xdr:colOff>492125</xdr:colOff>
      <xdr:row>58</xdr:row>
      <xdr:rowOff>160265</xdr:rowOff>
    </xdr:to>
    <xdr:sp macro="" textlink="">
      <xdr:nvSpPr>
        <xdr:cNvPr id="596" name="円/楕円 595">
          <a:extLst>
            <a:ext uri="{FF2B5EF4-FFF2-40B4-BE49-F238E27FC236}">
              <a16:creationId xmlns:a16="http://schemas.microsoft.com/office/drawing/2014/main" id="{00000000-0008-0000-0700-000054020000}"/>
            </a:ext>
          </a:extLst>
        </xdr:cNvPr>
        <xdr:cNvSpPr/>
      </xdr:nvSpPr>
      <xdr:spPr>
        <a:xfrm>
          <a:off x="12763500" y="1000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151392</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10095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55,871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60597</xdr:rowOff>
    </xdr:from>
    <xdr:to>
      <xdr:col>23</xdr:col>
      <xdr:colOff>516889</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233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7274</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2008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71</xdr:row>
      <xdr:rowOff>60597</xdr:rowOff>
    </xdr:from>
    <xdr:to>
      <xdr:col>23</xdr:col>
      <xdr:colOff>606425</xdr:colOff>
      <xdr:row>71</xdr:row>
      <xdr:rowOff>60597</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233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36514</xdr:rowOff>
    </xdr:from>
    <xdr:to>
      <xdr:col>23</xdr:col>
      <xdr:colOff>517525</xdr:colOff>
      <xdr:row>79</xdr:row>
      <xdr:rowOff>40236</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5481300" y="13581064"/>
          <a:ext cx="838200" cy="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117081</xdr:rowOff>
    </xdr:from>
    <xdr:ext cx="534377"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318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94204</xdr:rowOff>
    </xdr:from>
    <xdr:to>
      <xdr:col>23</xdr:col>
      <xdr:colOff>568325</xdr:colOff>
      <xdr:row>79</xdr:row>
      <xdr:rowOff>24354</xdr:rowOff>
    </xdr:to>
    <xdr:sp macro="" textlink="">
      <xdr:nvSpPr>
        <xdr:cNvPr id="628" name="フローチャート : 判断 627">
          <a:extLst>
            <a:ext uri="{FF2B5EF4-FFF2-40B4-BE49-F238E27FC236}">
              <a16:creationId xmlns:a16="http://schemas.microsoft.com/office/drawing/2014/main" id="{00000000-0008-0000-0700-000074020000}"/>
            </a:ext>
          </a:extLst>
        </xdr:cNvPr>
        <xdr:cNvSpPr/>
      </xdr:nvSpPr>
      <xdr:spPr>
        <a:xfrm>
          <a:off x="162687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25743</xdr:rowOff>
    </xdr:from>
    <xdr:to>
      <xdr:col>22</xdr:col>
      <xdr:colOff>365125</xdr:colOff>
      <xdr:row>79</xdr:row>
      <xdr:rowOff>40236</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4592300" y="13570293"/>
          <a:ext cx="889000" cy="1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119022</xdr:rowOff>
    </xdr:from>
    <xdr:to>
      <xdr:col>22</xdr:col>
      <xdr:colOff>415925</xdr:colOff>
      <xdr:row>79</xdr:row>
      <xdr:rowOff>49172</xdr:rowOff>
    </xdr:to>
    <xdr:sp macro="" textlink="">
      <xdr:nvSpPr>
        <xdr:cNvPr id="630" name="フローチャート : 判断 629">
          <a:extLst>
            <a:ext uri="{FF2B5EF4-FFF2-40B4-BE49-F238E27FC236}">
              <a16:creationId xmlns:a16="http://schemas.microsoft.com/office/drawing/2014/main" id="{00000000-0008-0000-0700-000076020000}"/>
            </a:ext>
          </a:extLst>
        </xdr:cNvPr>
        <xdr:cNvSpPr/>
      </xdr:nvSpPr>
      <xdr:spPr>
        <a:xfrm>
          <a:off x="15430500" y="1349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65699</xdr:rowOff>
    </xdr:from>
    <xdr:ext cx="534377"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14111" y="1326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25743</xdr:rowOff>
    </xdr:from>
    <xdr:to>
      <xdr:col>21</xdr:col>
      <xdr:colOff>161925</xdr:colOff>
      <xdr:row>79</xdr:row>
      <xdr:rowOff>26715</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3703300" y="13570293"/>
          <a:ext cx="889000" cy="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110857</xdr:rowOff>
    </xdr:from>
    <xdr:to>
      <xdr:col>21</xdr:col>
      <xdr:colOff>212725</xdr:colOff>
      <xdr:row>79</xdr:row>
      <xdr:rowOff>41007</xdr:rowOff>
    </xdr:to>
    <xdr:sp macro="" textlink="">
      <xdr:nvSpPr>
        <xdr:cNvPr id="633" name="フローチャート : 判断 632">
          <a:extLst>
            <a:ext uri="{FF2B5EF4-FFF2-40B4-BE49-F238E27FC236}">
              <a16:creationId xmlns:a16="http://schemas.microsoft.com/office/drawing/2014/main" id="{00000000-0008-0000-0700-000079020000}"/>
            </a:ext>
          </a:extLst>
        </xdr:cNvPr>
        <xdr:cNvSpPr/>
      </xdr:nvSpPr>
      <xdr:spPr>
        <a:xfrm>
          <a:off x="14541500" y="1348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57534</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25111" y="1325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26715</xdr:rowOff>
    </xdr:from>
    <xdr:to>
      <xdr:col>19</xdr:col>
      <xdr:colOff>644525</xdr:colOff>
      <xdr:row>79</xdr:row>
      <xdr:rowOff>36049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2814300" y="13571265"/>
          <a:ext cx="889000" cy="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105344</xdr:rowOff>
    </xdr:from>
    <xdr:to>
      <xdr:col>20</xdr:col>
      <xdr:colOff>9525</xdr:colOff>
      <xdr:row>79</xdr:row>
      <xdr:rowOff>35494</xdr:rowOff>
    </xdr:to>
    <xdr:sp macro="" textlink="">
      <xdr:nvSpPr>
        <xdr:cNvPr id="636" name="フローチャート : 判断 635">
          <a:extLst>
            <a:ext uri="{FF2B5EF4-FFF2-40B4-BE49-F238E27FC236}">
              <a16:creationId xmlns:a16="http://schemas.microsoft.com/office/drawing/2014/main" id="{00000000-0008-0000-0700-00007C020000}"/>
            </a:ext>
          </a:extLst>
        </xdr:cNvPr>
        <xdr:cNvSpPr/>
      </xdr:nvSpPr>
      <xdr:spPr>
        <a:xfrm>
          <a:off x="13652500" y="1347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52021</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36111" y="1325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69714</xdr:rowOff>
    </xdr:from>
    <xdr:to>
      <xdr:col>18</xdr:col>
      <xdr:colOff>492125</xdr:colOff>
      <xdr:row>78</xdr:row>
      <xdr:rowOff>171314</xdr:rowOff>
    </xdr:to>
    <xdr:sp macro="" textlink="">
      <xdr:nvSpPr>
        <xdr:cNvPr id="638" name="フローチャート : 判断 637">
          <a:extLst>
            <a:ext uri="{FF2B5EF4-FFF2-40B4-BE49-F238E27FC236}">
              <a16:creationId xmlns:a16="http://schemas.microsoft.com/office/drawing/2014/main" id="{00000000-0008-0000-0700-00007E020000}"/>
            </a:ext>
          </a:extLst>
        </xdr:cNvPr>
        <xdr:cNvSpPr/>
      </xdr:nvSpPr>
      <xdr:spPr>
        <a:xfrm>
          <a:off x="12763500" y="1344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16391</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47111" y="1321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157164</xdr:rowOff>
    </xdr:from>
    <xdr:to>
      <xdr:col>23</xdr:col>
      <xdr:colOff>568325</xdr:colOff>
      <xdr:row>79</xdr:row>
      <xdr:rowOff>87314</xdr:rowOff>
    </xdr:to>
    <xdr:sp macro="" textlink="">
      <xdr:nvSpPr>
        <xdr:cNvPr id="645" name="円/楕円 644">
          <a:extLst>
            <a:ext uri="{FF2B5EF4-FFF2-40B4-BE49-F238E27FC236}">
              <a16:creationId xmlns:a16="http://schemas.microsoft.com/office/drawing/2014/main" id="{00000000-0008-0000-0700-000085020000}"/>
            </a:ext>
          </a:extLst>
        </xdr:cNvPr>
        <xdr:cNvSpPr/>
      </xdr:nvSpPr>
      <xdr:spPr>
        <a:xfrm>
          <a:off x="16268700" y="1353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72631</xdr:rowOff>
    </xdr:from>
    <xdr:ext cx="469744"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445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2,083</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160886</xdr:rowOff>
    </xdr:from>
    <xdr:to>
      <xdr:col>22</xdr:col>
      <xdr:colOff>415925</xdr:colOff>
      <xdr:row>79</xdr:row>
      <xdr:rowOff>91036</xdr:rowOff>
    </xdr:to>
    <xdr:sp macro="" textlink="">
      <xdr:nvSpPr>
        <xdr:cNvPr id="647" name="円/楕円 646">
          <a:extLst>
            <a:ext uri="{FF2B5EF4-FFF2-40B4-BE49-F238E27FC236}">
              <a16:creationId xmlns:a16="http://schemas.microsoft.com/office/drawing/2014/main" id="{00000000-0008-0000-0700-000087020000}"/>
            </a:ext>
          </a:extLst>
        </xdr:cNvPr>
        <xdr:cNvSpPr/>
      </xdr:nvSpPr>
      <xdr:spPr>
        <a:xfrm>
          <a:off x="15430500" y="1353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82163</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46427" y="13626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1,106</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146393</xdr:rowOff>
    </xdr:from>
    <xdr:to>
      <xdr:col>21</xdr:col>
      <xdr:colOff>212725</xdr:colOff>
      <xdr:row>79</xdr:row>
      <xdr:rowOff>76543</xdr:rowOff>
    </xdr:to>
    <xdr:sp macro="" textlink="">
      <xdr:nvSpPr>
        <xdr:cNvPr id="649" name="円/楕円 648">
          <a:extLst>
            <a:ext uri="{FF2B5EF4-FFF2-40B4-BE49-F238E27FC236}">
              <a16:creationId xmlns:a16="http://schemas.microsoft.com/office/drawing/2014/main" id="{00000000-0008-0000-0700-000089020000}"/>
            </a:ext>
          </a:extLst>
        </xdr:cNvPr>
        <xdr:cNvSpPr/>
      </xdr:nvSpPr>
      <xdr:spPr>
        <a:xfrm>
          <a:off x="14541500" y="13519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67670</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357427" y="13612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147365</xdr:rowOff>
    </xdr:from>
    <xdr:to>
      <xdr:col>20</xdr:col>
      <xdr:colOff>9525</xdr:colOff>
      <xdr:row>79</xdr:row>
      <xdr:rowOff>77515</xdr:rowOff>
    </xdr:to>
    <xdr:sp macro="" textlink="">
      <xdr:nvSpPr>
        <xdr:cNvPr id="651" name="円/楕円 650">
          <a:extLst>
            <a:ext uri="{FF2B5EF4-FFF2-40B4-BE49-F238E27FC236}">
              <a16:creationId xmlns:a16="http://schemas.microsoft.com/office/drawing/2014/main" id="{00000000-0008-0000-0700-00008B020000}"/>
            </a:ext>
          </a:extLst>
        </xdr:cNvPr>
        <xdr:cNvSpPr/>
      </xdr:nvSpPr>
      <xdr:spPr>
        <a:xfrm>
          <a:off x="13652500" y="1352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68642</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468427" y="1361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4,655</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156699</xdr:rowOff>
    </xdr:from>
    <xdr:to>
      <xdr:col>18</xdr:col>
      <xdr:colOff>492125</xdr:colOff>
      <xdr:row>79</xdr:row>
      <xdr:rowOff>86849</xdr:rowOff>
    </xdr:to>
    <xdr:sp macro="" textlink="">
      <xdr:nvSpPr>
        <xdr:cNvPr id="653" name="円/楕円 652">
          <a:extLst>
            <a:ext uri="{FF2B5EF4-FFF2-40B4-BE49-F238E27FC236}">
              <a16:creationId xmlns:a16="http://schemas.microsoft.com/office/drawing/2014/main" id="{00000000-0008-0000-0700-00008D020000}"/>
            </a:ext>
          </a:extLst>
        </xdr:cNvPr>
        <xdr:cNvSpPr/>
      </xdr:nvSpPr>
      <xdr:spPr>
        <a:xfrm>
          <a:off x="12763500" y="1352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77976</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79427" y="1362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130601</xdr:rowOff>
    </xdr:from>
    <xdr:to>
      <xdr:col>23</xdr:col>
      <xdr:colOff>516889</xdr:colOff>
      <xdr:row>99</xdr:row>
      <xdr:rowOff>43500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732551"/>
          <a:ext cx="1269" cy="12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47327</xdr:rowOff>
    </xdr:from>
    <xdr:ext cx="378565"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7020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99</xdr:row>
      <xdr:rowOff>43500</xdr:rowOff>
    </xdr:from>
    <xdr:to>
      <xdr:col>23</xdr:col>
      <xdr:colOff>606425</xdr:colOff>
      <xdr:row>99</xdr:row>
      <xdr:rowOff>43500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7017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77278</xdr:rowOff>
    </xdr:from>
    <xdr:ext cx="690189"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507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91</xdr:row>
      <xdr:rowOff>130601</xdr:rowOff>
    </xdr:from>
    <xdr:to>
      <xdr:col>23</xdr:col>
      <xdr:colOff>606425</xdr:colOff>
      <xdr:row>91</xdr:row>
      <xdr:rowOff>130601</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7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114898</xdr:rowOff>
    </xdr:from>
    <xdr:to>
      <xdr:col>23</xdr:col>
      <xdr:colOff>517525</xdr:colOff>
      <xdr:row>98</xdr:row>
      <xdr:rowOff>117318</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5481300" y="16916998"/>
          <a:ext cx="838200" cy="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2298</xdr:rowOff>
    </xdr:from>
    <xdr:ext cx="599010"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6329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150871</xdr:rowOff>
    </xdr:from>
    <xdr:to>
      <xdr:col>23</xdr:col>
      <xdr:colOff>568325</xdr:colOff>
      <xdr:row>98</xdr:row>
      <xdr:rowOff>81021</xdr:rowOff>
    </xdr:to>
    <xdr:sp macro="" textlink="">
      <xdr:nvSpPr>
        <xdr:cNvPr id="685" name="フローチャート : 判断 684">
          <a:extLst>
            <a:ext uri="{FF2B5EF4-FFF2-40B4-BE49-F238E27FC236}">
              <a16:creationId xmlns:a16="http://schemas.microsoft.com/office/drawing/2014/main" id="{00000000-0008-0000-0700-0000AD020000}"/>
            </a:ext>
          </a:extLst>
        </xdr:cNvPr>
        <xdr:cNvSpPr/>
      </xdr:nvSpPr>
      <xdr:spPr>
        <a:xfrm>
          <a:off x="16268700" y="167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112317</xdr:rowOff>
    </xdr:from>
    <xdr:to>
      <xdr:col>22</xdr:col>
      <xdr:colOff>365125</xdr:colOff>
      <xdr:row>98</xdr:row>
      <xdr:rowOff>117318</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4592300" y="16914417"/>
          <a:ext cx="889000" cy="5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22676</xdr:rowOff>
    </xdr:from>
    <xdr:to>
      <xdr:col>22</xdr:col>
      <xdr:colOff>415925</xdr:colOff>
      <xdr:row>98</xdr:row>
      <xdr:rowOff>124276</xdr:rowOff>
    </xdr:to>
    <xdr:sp macro="" textlink="">
      <xdr:nvSpPr>
        <xdr:cNvPr id="687" name="フローチャート : 判断 686">
          <a:extLst>
            <a:ext uri="{FF2B5EF4-FFF2-40B4-BE49-F238E27FC236}">
              <a16:creationId xmlns:a16="http://schemas.microsoft.com/office/drawing/2014/main" id="{00000000-0008-0000-0700-0000AF020000}"/>
            </a:ext>
          </a:extLst>
        </xdr:cNvPr>
        <xdr:cNvSpPr/>
      </xdr:nvSpPr>
      <xdr:spPr>
        <a:xfrm>
          <a:off x="15430500" y="1682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140803</xdr:rowOff>
    </xdr:from>
    <xdr:ext cx="59901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181794" y="16600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105719</xdr:rowOff>
    </xdr:from>
    <xdr:to>
      <xdr:col>21</xdr:col>
      <xdr:colOff>161925</xdr:colOff>
      <xdr:row>98</xdr:row>
      <xdr:rowOff>112317</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3703300" y="16907819"/>
          <a:ext cx="889000" cy="6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159852</xdr:rowOff>
    </xdr:from>
    <xdr:to>
      <xdr:col>21</xdr:col>
      <xdr:colOff>212725</xdr:colOff>
      <xdr:row>98</xdr:row>
      <xdr:rowOff>90002</xdr:rowOff>
    </xdr:to>
    <xdr:sp macro="" textlink="">
      <xdr:nvSpPr>
        <xdr:cNvPr id="690" name="フローチャート : 判断 689">
          <a:extLst>
            <a:ext uri="{FF2B5EF4-FFF2-40B4-BE49-F238E27FC236}">
              <a16:creationId xmlns:a16="http://schemas.microsoft.com/office/drawing/2014/main" id="{00000000-0008-0000-0700-0000B2020000}"/>
            </a:ext>
          </a:extLst>
        </xdr:cNvPr>
        <xdr:cNvSpPr/>
      </xdr:nvSpPr>
      <xdr:spPr>
        <a:xfrm>
          <a:off x="14541500" y="1679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106529</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292794" y="16565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139,132</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105719</xdr:rowOff>
    </xdr:from>
    <xdr:to>
      <xdr:col>19</xdr:col>
      <xdr:colOff>644525</xdr:colOff>
      <xdr:row>98</xdr:row>
      <xdr:rowOff>113931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2814300" y="16907819"/>
          <a:ext cx="889000" cy="8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158090</xdr:rowOff>
    </xdr:from>
    <xdr:to>
      <xdr:col>20</xdr:col>
      <xdr:colOff>9525</xdr:colOff>
      <xdr:row>98</xdr:row>
      <xdr:rowOff>88240</xdr:rowOff>
    </xdr:to>
    <xdr:sp macro="" textlink="">
      <xdr:nvSpPr>
        <xdr:cNvPr id="693" name="フローチャート : 判断 692">
          <a:extLst>
            <a:ext uri="{FF2B5EF4-FFF2-40B4-BE49-F238E27FC236}">
              <a16:creationId xmlns:a16="http://schemas.microsoft.com/office/drawing/2014/main" id="{00000000-0008-0000-0700-0000B5020000}"/>
            </a:ext>
          </a:extLst>
        </xdr:cNvPr>
        <xdr:cNvSpPr/>
      </xdr:nvSpPr>
      <xdr:spPr>
        <a:xfrm>
          <a:off x="13652500" y="1678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104767</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03794" y="16563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140,520</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149175</xdr:rowOff>
    </xdr:from>
    <xdr:to>
      <xdr:col>18</xdr:col>
      <xdr:colOff>492125</xdr:colOff>
      <xdr:row>98</xdr:row>
      <xdr:rowOff>79325</xdr:rowOff>
    </xdr:to>
    <xdr:sp macro="" textlink="">
      <xdr:nvSpPr>
        <xdr:cNvPr id="695" name="フローチャート : 判断 694">
          <a:extLst>
            <a:ext uri="{FF2B5EF4-FFF2-40B4-BE49-F238E27FC236}">
              <a16:creationId xmlns:a16="http://schemas.microsoft.com/office/drawing/2014/main" id="{00000000-0008-0000-0700-0000B7020000}"/>
            </a:ext>
          </a:extLst>
        </xdr:cNvPr>
        <xdr:cNvSpPr/>
      </xdr:nvSpPr>
      <xdr:spPr>
        <a:xfrm>
          <a:off x="12763500" y="1677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95852</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14794" y="16555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147,539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64098</xdr:rowOff>
    </xdr:from>
    <xdr:to>
      <xdr:col>23</xdr:col>
      <xdr:colOff>568325</xdr:colOff>
      <xdr:row>98</xdr:row>
      <xdr:rowOff>165698</xdr:rowOff>
    </xdr:to>
    <xdr:sp macro="" textlink="">
      <xdr:nvSpPr>
        <xdr:cNvPr id="702" name="円/楕円 701">
          <a:extLst>
            <a:ext uri="{FF2B5EF4-FFF2-40B4-BE49-F238E27FC236}">
              <a16:creationId xmlns:a16="http://schemas.microsoft.com/office/drawing/2014/main" id="{00000000-0008-0000-0700-0000BE020000}"/>
            </a:ext>
          </a:extLst>
        </xdr:cNvPr>
        <xdr:cNvSpPr/>
      </xdr:nvSpPr>
      <xdr:spPr>
        <a:xfrm>
          <a:off x="16268700" y="1686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150475</xdr:rowOff>
    </xdr:from>
    <xdr:ext cx="534377"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78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79,529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66518</xdr:rowOff>
    </xdr:from>
    <xdr:to>
      <xdr:col>22</xdr:col>
      <xdr:colOff>415925</xdr:colOff>
      <xdr:row>98</xdr:row>
      <xdr:rowOff>168118</xdr:rowOff>
    </xdr:to>
    <xdr:sp macro="" textlink="">
      <xdr:nvSpPr>
        <xdr:cNvPr id="704" name="円/楕円 703">
          <a:extLst>
            <a:ext uri="{FF2B5EF4-FFF2-40B4-BE49-F238E27FC236}">
              <a16:creationId xmlns:a16="http://schemas.microsoft.com/office/drawing/2014/main" id="{00000000-0008-0000-0700-0000C0020000}"/>
            </a:ext>
          </a:extLst>
        </xdr:cNvPr>
        <xdr:cNvSpPr/>
      </xdr:nvSpPr>
      <xdr:spPr>
        <a:xfrm>
          <a:off x="15430500" y="1686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159245</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96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77,623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61517</xdr:rowOff>
    </xdr:from>
    <xdr:to>
      <xdr:col>21</xdr:col>
      <xdr:colOff>212725</xdr:colOff>
      <xdr:row>98</xdr:row>
      <xdr:rowOff>163117</xdr:rowOff>
    </xdr:to>
    <xdr:sp macro="" textlink="">
      <xdr:nvSpPr>
        <xdr:cNvPr id="706" name="円/楕円 705">
          <a:extLst>
            <a:ext uri="{FF2B5EF4-FFF2-40B4-BE49-F238E27FC236}">
              <a16:creationId xmlns:a16="http://schemas.microsoft.com/office/drawing/2014/main" id="{00000000-0008-0000-0700-0000C2020000}"/>
            </a:ext>
          </a:extLst>
        </xdr:cNvPr>
        <xdr:cNvSpPr/>
      </xdr:nvSpPr>
      <xdr:spPr>
        <a:xfrm>
          <a:off x="14541500" y="1686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154244</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956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81,561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54919</xdr:rowOff>
    </xdr:from>
    <xdr:to>
      <xdr:col>20</xdr:col>
      <xdr:colOff>9525</xdr:colOff>
      <xdr:row>98</xdr:row>
      <xdr:rowOff>156519</xdr:rowOff>
    </xdr:to>
    <xdr:sp macro="" textlink="">
      <xdr:nvSpPr>
        <xdr:cNvPr id="708" name="円/楕円 707">
          <a:extLst>
            <a:ext uri="{FF2B5EF4-FFF2-40B4-BE49-F238E27FC236}">
              <a16:creationId xmlns:a16="http://schemas.microsoft.com/office/drawing/2014/main" id="{00000000-0008-0000-0700-0000C4020000}"/>
            </a:ext>
          </a:extLst>
        </xdr:cNvPr>
        <xdr:cNvSpPr/>
      </xdr:nvSpPr>
      <xdr:spPr>
        <a:xfrm>
          <a:off x="13652500" y="1685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147646</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949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86,757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63131</xdr:rowOff>
    </xdr:from>
    <xdr:to>
      <xdr:col>18</xdr:col>
      <xdr:colOff>492125</xdr:colOff>
      <xdr:row>98</xdr:row>
      <xdr:rowOff>164731</xdr:rowOff>
    </xdr:to>
    <xdr:sp macro="" textlink="">
      <xdr:nvSpPr>
        <xdr:cNvPr id="710" name="円/楕円 709">
          <a:extLst>
            <a:ext uri="{FF2B5EF4-FFF2-40B4-BE49-F238E27FC236}">
              <a16:creationId xmlns:a16="http://schemas.microsoft.com/office/drawing/2014/main" id="{00000000-0008-0000-0700-0000C6020000}"/>
            </a:ext>
          </a:extLst>
        </xdr:cNvPr>
        <xdr:cNvSpPr/>
      </xdr:nvSpPr>
      <xdr:spPr>
        <a:xfrm>
          <a:off x="12763500" y="1686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155858</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95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80,290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42480</xdr:rowOff>
    </xdr:from>
    <xdr:to>
      <xdr:col>32</xdr:col>
      <xdr:colOff>186689</xdr:colOff>
      <xdr:row>39</xdr:row>
      <xdr:rowOff>98878</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flipV="1">
          <a:off x="22159595" y="5357430"/>
          <a:ext cx="1269" cy="142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133290</xdr:rowOff>
    </xdr:from>
    <xdr:ext cx="249299" cy="259045"/>
    <xdr:sp macro="" textlink="">
      <xdr:nvSpPr>
        <xdr:cNvPr id="738" name="諸支出金最小値テキスト">
          <a:extLst>
            <a:ext uri="{FF2B5EF4-FFF2-40B4-BE49-F238E27FC236}">
              <a16:creationId xmlns:a16="http://schemas.microsoft.com/office/drawing/2014/main" id="{00000000-0008-0000-0700-0000E2020000}"/>
            </a:ext>
          </a:extLst>
        </xdr:cNvPr>
        <xdr:cNvSpPr txBox="1"/>
      </xdr:nvSpPr>
      <xdr:spPr>
        <a:xfrm>
          <a:off x="22212300" y="6819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160607</xdr:rowOff>
    </xdr:from>
    <xdr:ext cx="534377" cy="259045"/>
    <xdr:sp macro="" textlink="">
      <xdr:nvSpPr>
        <xdr:cNvPr id="740" name="諸支出金最大値テキスト">
          <a:extLst>
            <a:ext uri="{FF2B5EF4-FFF2-40B4-BE49-F238E27FC236}">
              <a16:creationId xmlns:a16="http://schemas.microsoft.com/office/drawing/2014/main" id="{00000000-0008-0000-0700-0000E4020000}"/>
            </a:ext>
          </a:extLst>
        </xdr:cNvPr>
        <xdr:cNvSpPr txBox="1"/>
      </xdr:nvSpPr>
      <xdr:spPr>
        <a:xfrm>
          <a:off x="22212300" y="513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43,727</a:t>
          </a:r>
          <a:endParaRPr kumimoji="1" lang="ja-JP" altLang="en-US" sz="1000" b="1">
            <a:latin typeface="ＭＳ Ｐゴシック"/>
          </a:endParaRPr>
        </a:p>
      </xdr:txBody>
    </xdr:sp>
    <xdr:clientData/>
  </xdr:oneCellAnchor>
  <xdr:twoCellAnchor>
    <xdr:from>
      <xdr:col>32</xdr:col>
      <xdr:colOff>98425</xdr:colOff>
      <xdr:row>31</xdr:row>
      <xdr:rowOff>42480</xdr:rowOff>
    </xdr:from>
    <xdr:to>
      <xdr:col>32</xdr:col>
      <xdr:colOff>276225</xdr:colOff>
      <xdr:row>31</xdr:row>
      <xdr:rowOff>42480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5357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50740</xdr:rowOff>
    </xdr:from>
    <xdr:ext cx="378565" cy="259045"/>
    <xdr:sp macro="" textlink="">
      <xdr:nvSpPr>
        <xdr:cNvPr id="743" name="諸支出金平均値テキスト">
          <a:extLst>
            <a:ext uri="{FF2B5EF4-FFF2-40B4-BE49-F238E27FC236}">
              <a16:creationId xmlns:a16="http://schemas.microsoft.com/office/drawing/2014/main" id="{00000000-0008-0000-0700-0000E7020000}"/>
            </a:ext>
          </a:extLst>
        </xdr:cNvPr>
        <xdr:cNvSpPr txBox="1"/>
      </xdr:nvSpPr>
      <xdr:spPr>
        <a:xfrm>
          <a:off x="22212300" y="65658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27863</xdr:rowOff>
    </xdr:from>
    <xdr:to>
      <xdr:col>32</xdr:col>
      <xdr:colOff>238125</xdr:colOff>
      <xdr:row>39</xdr:row>
      <xdr:rowOff>129463</xdr:rowOff>
    </xdr:to>
    <xdr:sp macro="" textlink="">
      <xdr:nvSpPr>
        <xdr:cNvPr id="744" name="フローチャート : 判断 743">
          <a:extLst>
            <a:ext uri="{FF2B5EF4-FFF2-40B4-BE49-F238E27FC236}">
              <a16:creationId xmlns:a16="http://schemas.microsoft.com/office/drawing/2014/main" id="{00000000-0008-0000-0700-0000E8020000}"/>
            </a:ext>
          </a:extLst>
        </xdr:cNvPr>
        <xdr:cNvSpPr/>
      </xdr:nvSpPr>
      <xdr:spPr>
        <a:xfrm>
          <a:off x="22110700" y="671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43213</xdr:rowOff>
    </xdr:from>
    <xdr:to>
      <xdr:col>31</xdr:col>
      <xdr:colOff>85725</xdr:colOff>
      <xdr:row>39</xdr:row>
      <xdr:rowOff>144813</xdr:rowOff>
    </xdr:to>
    <xdr:sp macro="" textlink="">
      <xdr:nvSpPr>
        <xdr:cNvPr id="746" name="フローチャート : 判断 745">
          <a:extLst>
            <a:ext uri="{FF2B5EF4-FFF2-40B4-BE49-F238E27FC236}">
              <a16:creationId xmlns:a16="http://schemas.microsoft.com/office/drawing/2014/main" id="{00000000-0008-0000-0700-0000EA020000}"/>
            </a:ext>
          </a:extLst>
        </xdr:cNvPr>
        <xdr:cNvSpPr/>
      </xdr:nvSpPr>
      <xdr:spPr>
        <a:xfrm>
          <a:off x="21272500" y="672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161340</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1134017" y="6504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43670</xdr:rowOff>
    </xdr:from>
    <xdr:to>
      <xdr:col>29</xdr:col>
      <xdr:colOff>568325</xdr:colOff>
      <xdr:row>39</xdr:row>
      <xdr:rowOff>145270</xdr:rowOff>
    </xdr:to>
    <xdr:sp macro="" textlink="">
      <xdr:nvSpPr>
        <xdr:cNvPr id="749" name="フローチャート : 判断 748">
          <a:extLst>
            <a:ext uri="{FF2B5EF4-FFF2-40B4-BE49-F238E27FC236}">
              <a16:creationId xmlns:a16="http://schemas.microsoft.com/office/drawing/2014/main" id="{00000000-0008-0000-0700-0000ED020000}"/>
            </a:ext>
          </a:extLst>
        </xdr:cNvPr>
        <xdr:cNvSpPr/>
      </xdr:nvSpPr>
      <xdr:spPr>
        <a:xfrm>
          <a:off x="20383500" y="673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161797</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245017" y="6505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38020</xdr:rowOff>
    </xdr:from>
    <xdr:to>
      <xdr:col>28</xdr:col>
      <xdr:colOff>365125</xdr:colOff>
      <xdr:row>39</xdr:row>
      <xdr:rowOff>139620</xdr:rowOff>
    </xdr:to>
    <xdr:sp macro="" textlink="">
      <xdr:nvSpPr>
        <xdr:cNvPr id="752" name="フローチャート : 判断 751">
          <a:extLst>
            <a:ext uri="{FF2B5EF4-FFF2-40B4-BE49-F238E27FC236}">
              <a16:creationId xmlns:a16="http://schemas.microsoft.com/office/drawing/2014/main" id="{00000000-0008-0000-0700-0000F0020000}"/>
            </a:ext>
          </a:extLst>
        </xdr:cNvPr>
        <xdr:cNvSpPr/>
      </xdr:nvSpPr>
      <xdr:spPr>
        <a:xfrm>
          <a:off x="19494500" y="672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156147</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6017" y="6499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161366</xdr:rowOff>
    </xdr:from>
    <xdr:to>
      <xdr:col>27</xdr:col>
      <xdr:colOff>161925</xdr:colOff>
      <xdr:row>39</xdr:row>
      <xdr:rowOff>91516</xdr:rowOff>
    </xdr:to>
    <xdr:sp macro="" textlink="">
      <xdr:nvSpPr>
        <xdr:cNvPr id="754" name="フローチャート : 判断 753">
          <a:extLst>
            <a:ext uri="{FF2B5EF4-FFF2-40B4-BE49-F238E27FC236}">
              <a16:creationId xmlns:a16="http://schemas.microsoft.com/office/drawing/2014/main" id="{00000000-0008-0000-0700-0000F2020000}"/>
            </a:ext>
          </a:extLst>
        </xdr:cNvPr>
        <xdr:cNvSpPr/>
      </xdr:nvSpPr>
      <xdr:spPr>
        <a:xfrm>
          <a:off x="18605500" y="667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108043</xdr:rowOff>
    </xdr:from>
    <xdr:ext cx="469744"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421427" y="6451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1" name="円/楕円 760">
          <a:extLst>
            <a:ext uri="{FF2B5EF4-FFF2-40B4-BE49-F238E27FC236}">
              <a16:creationId xmlns:a16="http://schemas.microsoft.com/office/drawing/2014/main" id="{00000000-0008-0000-0700-0000F9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6290</xdr:rowOff>
    </xdr:from>
    <xdr:ext cx="249299" cy="259045"/>
    <xdr:sp macro="" textlink="">
      <xdr:nvSpPr>
        <xdr:cNvPr id="762" name="諸支出金該当値テキスト">
          <a:extLst>
            <a:ext uri="{FF2B5EF4-FFF2-40B4-BE49-F238E27FC236}">
              <a16:creationId xmlns:a16="http://schemas.microsoft.com/office/drawing/2014/main" id="{00000000-0008-0000-0700-0000FA020000}"/>
            </a:ext>
          </a:extLst>
        </xdr:cNvPr>
        <xdr:cNvSpPr txBox="1"/>
      </xdr:nvSpPr>
      <xdr:spPr>
        <a:xfrm>
          <a:off x="22212300" y="6692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3" name="円/楕円 762">
          <a:extLst>
            <a:ext uri="{FF2B5EF4-FFF2-40B4-BE49-F238E27FC236}">
              <a16:creationId xmlns:a16="http://schemas.microsoft.com/office/drawing/2014/main" id="{00000000-0008-0000-0700-0000FB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65" name="円/楕円 764">
          <a:extLst>
            <a:ext uri="{FF2B5EF4-FFF2-40B4-BE49-F238E27FC236}">
              <a16:creationId xmlns:a16="http://schemas.microsoft.com/office/drawing/2014/main" id="{00000000-0008-0000-0700-0000FD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7" name="円/楕円 766">
          <a:extLst>
            <a:ext uri="{FF2B5EF4-FFF2-40B4-BE49-F238E27FC236}">
              <a16:creationId xmlns:a16="http://schemas.microsoft.com/office/drawing/2014/main" id="{00000000-0008-0000-0700-0000FF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9" name="円/楕円 768">
          <a:extLst>
            <a:ext uri="{FF2B5EF4-FFF2-40B4-BE49-F238E27FC236}">
              <a16:creationId xmlns:a16="http://schemas.microsoft.com/office/drawing/2014/main" id="{00000000-0008-0000-0700-000001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a:extLst>
            <a:ext uri="{FF2B5EF4-FFF2-40B4-BE49-F238E27FC236}">
              <a16:creationId xmlns:a16="http://schemas.microsoft.com/office/drawing/2014/main" id="{00000000-0008-0000-0700-00001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a:extLst>
            <a:ext uri="{FF2B5EF4-FFF2-40B4-BE49-F238E27FC236}">
              <a16:creationId xmlns:a16="http://schemas.microsoft.com/office/drawing/2014/main" id="{00000000-0008-0000-0700-00001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a:extLst>
            <a:ext uri="{FF2B5EF4-FFF2-40B4-BE49-F238E27FC236}">
              <a16:creationId xmlns:a16="http://schemas.microsoft.com/office/drawing/2014/main" id="{00000000-0008-0000-0700-00001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a:extLst>
            <a:ext uri="{FF2B5EF4-FFF2-40B4-BE49-F238E27FC236}">
              <a16:creationId xmlns:a16="http://schemas.microsoft.com/office/drawing/2014/main" id="{00000000-0008-0000-0700-00001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a:extLst>
            <a:ext uri="{FF2B5EF4-FFF2-40B4-BE49-F238E27FC236}">
              <a16:creationId xmlns:a16="http://schemas.microsoft.com/office/drawing/2014/main" id="{00000000-0008-0000-0700-00001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a:extLst>
            <a:ext uri="{FF2B5EF4-FFF2-40B4-BE49-F238E27FC236}">
              <a16:creationId xmlns:a16="http://schemas.microsoft.com/office/drawing/2014/main" id="{00000000-0008-0000-0700-00001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a:extLst>
            <a:ext uri="{FF2B5EF4-FFF2-40B4-BE49-F238E27FC236}">
              <a16:creationId xmlns:a16="http://schemas.microsoft.com/office/drawing/2014/main" id="{00000000-0008-0000-0700-00002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a:extLst>
            <a:ext uri="{FF2B5EF4-FFF2-40B4-BE49-F238E27FC236}">
              <a16:creationId xmlns:a16="http://schemas.microsoft.com/office/drawing/2014/main" id="{00000000-0008-0000-0700-00002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a:extLst>
            <a:ext uri="{FF2B5EF4-FFF2-40B4-BE49-F238E27FC236}">
              <a16:creationId xmlns:a16="http://schemas.microsoft.com/office/drawing/2014/main" id="{00000000-0008-0000-0700-00002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a:extLst>
            <a:ext uri="{FF2B5EF4-FFF2-40B4-BE49-F238E27FC236}">
              <a16:creationId xmlns:a16="http://schemas.microsoft.com/office/drawing/2014/main" id="{00000000-0008-0000-0700-00002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a:extLst>
            <a:ext uri="{FF2B5EF4-FFF2-40B4-BE49-F238E27FC236}">
              <a16:creationId xmlns:a16="http://schemas.microsoft.com/office/drawing/2014/main" id="{00000000-0008-0000-0700-00002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a:extLst>
            <a:ext uri="{FF2B5EF4-FFF2-40B4-BE49-F238E27FC236}">
              <a16:creationId xmlns:a16="http://schemas.microsoft.com/office/drawing/2014/main" id="{00000000-0008-0000-0700-00002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a:extLst>
            <a:ext uri="{FF2B5EF4-FFF2-40B4-BE49-F238E27FC236}">
              <a16:creationId xmlns:a16="http://schemas.microsoft.com/office/drawing/2014/main" id="{00000000-0008-0000-0700-00003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a:extLst>
            <a:ext uri="{FF2B5EF4-FFF2-40B4-BE49-F238E27FC236}">
              <a16:creationId xmlns:a16="http://schemas.microsoft.com/office/drawing/2014/main" id="{00000000-0008-0000-0700-00003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a:t>
          </a:r>
          <a:r>
            <a:rPr kumimoji="1" lang="ja-JP" altLang="en-US" sz="1100">
              <a:solidFill>
                <a:schemeClr val="dk1"/>
              </a:solidFill>
              <a:effectLst/>
              <a:latin typeface="+mn-lt"/>
              <a:ea typeface="+mn-ea"/>
              <a:cs typeface="+mn-cs"/>
            </a:rPr>
            <a:t>、土木費が</a:t>
          </a:r>
          <a:r>
            <a:rPr kumimoji="1" lang="ja-JP" altLang="ja-JP" sz="1100">
              <a:solidFill>
                <a:schemeClr val="dk1"/>
              </a:solidFill>
              <a:effectLst/>
              <a:latin typeface="+mn-lt"/>
              <a:ea typeface="+mn-ea"/>
              <a:cs typeface="+mn-cs"/>
            </a:rPr>
            <a:t>高い水準に</a:t>
          </a:r>
          <a:r>
            <a:rPr kumimoji="1" lang="ja-JP" altLang="en-US" sz="1100">
              <a:solidFill>
                <a:schemeClr val="dk1"/>
              </a:solidFill>
              <a:effectLst/>
              <a:latin typeface="+mn-lt"/>
              <a:ea typeface="+mn-ea"/>
              <a:cs typeface="+mn-cs"/>
            </a:rPr>
            <a:t>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これは、若者定住環境の充実を図るため、若者定住住宅建設事業に重点的に取り組んできたことによる。</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長野県麻績村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財政調整基金は、中長期的な見通しものとに決算剰余金を中心に積み立てているとともに、最低水準の取り崩しに努めている。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また、基金積立を行ったことにより、実質収支が減額となった。</a:t>
          </a:r>
          <a:endParaRPr lang="ja-JP" altLang="ja-JP" sz="1400">
            <a:effectLst/>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長野県麻績村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全会計とも黒字額を計上しているが、今後突発的な歳出の対応として計画的な基金の積立等を行い、長期的な視野で財政運営に努める。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2891046</v>
      </c>
      <c r="BO4" s="411"/>
      <c r="BP4" s="411"/>
      <c r="BQ4" s="411"/>
      <c r="BR4" s="411"/>
      <c r="BS4" s="411"/>
      <c r="BT4" s="411"/>
      <c r="BU4" s="412"/>
      <c r="BV4" s="410">
        <v>2992210</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4.7</v>
      </c>
      <c r="CU4" s="588"/>
      <c r="CV4" s="588"/>
      <c r="CW4" s="588"/>
      <c r="CX4" s="588"/>
      <c r="CY4" s="588"/>
      <c r="CZ4" s="588"/>
      <c r="DA4" s="589"/>
      <c r="DB4" s="587">
        <v>8</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2771731</v>
      </c>
      <c r="BO5" s="416"/>
      <c r="BP5" s="416"/>
      <c r="BQ5" s="416"/>
      <c r="BR5" s="416"/>
      <c r="BS5" s="416"/>
      <c r="BT5" s="416"/>
      <c r="BU5" s="417"/>
      <c r="BV5" s="415">
        <v>2850814</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81</v>
      </c>
      <c r="CU5" s="386"/>
      <c r="CV5" s="386"/>
      <c r="CW5" s="386"/>
      <c r="CX5" s="386"/>
      <c r="CY5" s="386"/>
      <c r="CZ5" s="386"/>
      <c r="DA5" s="387"/>
      <c r="DB5" s="385">
        <v>82.5</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119315</v>
      </c>
      <c r="BO6" s="416"/>
      <c r="BP6" s="416"/>
      <c r="BQ6" s="416"/>
      <c r="BR6" s="416"/>
      <c r="BS6" s="416"/>
      <c r="BT6" s="416"/>
      <c r="BU6" s="417"/>
      <c r="BV6" s="415">
        <v>141396</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84.3</v>
      </c>
      <c r="CU6" s="562"/>
      <c r="CV6" s="562"/>
      <c r="CW6" s="562"/>
      <c r="CX6" s="562"/>
      <c r="CY6" s="562"/>
      <c r="CZ6" s="562"/>
      <c r="DA6" s="563"/>
      <c r="DB6" s="561">
        <v>86.8</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41577</v>
      </c>
      <c r="BO7" s="416"/>
      <c r="BP7" s="416"/>
      <c r="BQ7" s="416"/>
      <c r="BR7" s="416"/>
      <c r="BS7" s="416"/>
      <c r="BT7" s="416"/>
      <c r="BU7" s="417"/>
      <c r="BV7" s="415">
        <v>7260</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1671228</v>
      </c>
      <c r="CU7" s="416"/>
      <c r="CV7" s="416"/>
      <c r="CW7" s="416"/>
      <c r="CX7" s="416"/>
      <c r="CY7" s="416"/>
      <c r="CZ7" s="416"/>
      <c r="DA7" s="417"/>
      <c r="DB7" s="415">
        <v>1680222</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77738</v>
      </c>
      <c r="BO8" s="416"/>
      <c r="BP8" s="416"/>
      <c r="BQ8" s="416"/>
      <c r="BR8" s="416"/>
      <c r="BS8" s="416"/>
      <c r="BT8" s="416"/>
      <c r="BU8" s="417"/>
      <c r="BV8" s="415">
        <v>134136</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0.18</v>
      </c>
      <c r="CU8" s="525"/>
      <c r="CV8" s="525"/>
      <c r="CW8" s="525"/>
      <c r="CX8" s="525"/>
      <c r="CY8" s="525"/>
      <c r="CZ8" s="525"/>
      <c r="DA8" s="526"/>
      <c r="DB8" s="524">
        <v>0.18</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2788</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100</v>
      </c>
      <c r="AV9" s="473"/>
      <c r="AW9" s="473"/>
      <c r="AX9" s="473"/>
      <c r="AY9" s="395" t="s">
        <v>101</v>
      </c>
      <c r="AZ9" s="396"/>
      <c r="BA9" s="396"/>
      <c r="BB9" s="396"/>
      <c r="BC9" s="396"/>
      <c r="BD9" s="396"/>
      <c r="BE9" s="396"/>
      <c r="BF9" s="396"/>
      <c r="BG9" s="396"/>
      <c r="BH9" s="396"/>
      <c r="BI9" s="396"/>
      <c r="BJ9" s="396"/>
      <c r="BK9" s="396"/>
      <c r="BL9" s="396"/>
      <c r="BM9" s="397"/>
      <c r="BN9" s="415">
        <v>-56398</v>
      </c>
      <c r="BO9" s="416"/>
      <c r="BP9" s="416"/>
      <c r="BQ9" s="416"/>
      <c r="BR9" s="416"/>
      <c r="BS9" s="416"/>
      <c r="BT9" s="416"/>
      <c r="BU9" s="417"/>
      <c r="BV9" s="415">
        <v>46557</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10.5</v>
      </c>
      <c r="CU9" s="386"/>
      <c r="CV9" s="386"/>
      <c r="CW9" s="386"/>
      <c r="CX9" s="386"/>
      <c r="CY9" s="386"/>
      <c r="CZ9" s="386"/>
      <c r="DA9" s="387"/>
      <c r="DB9" s="385">
        <v>10.1</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103</v>
      </c>
      <c r="M10" s="389"/>
      <c r="N10" s="389"/>
      <c r="O10" s="389"/>
      <c r="P10" s="389"/>
      <c r="Q10" s="390"/>
      <c r="R10" s="391">
        <v>2970</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70000</v>
      </c>
      <c r="BO10" s="416"/>
      <c r="BP10" s="416"/>
      <c r="BQ10" s="416"/>
      <c r="BR10" s="416"/>
      <c r="BS10" s="416"/>
      <c r="BT10" s="416"/>
      <c r="BU10" s="417"/>
      <c r="BV10" s="415">
        <v>80000</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78</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2864</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66000</v>
      </c>
      <c r="BO12" s="416"/>
      <c r="BP12" s="416"/>
      <c r="BQ12" s="416"/>
      <c r="BR12" s="416"/>
      <c r="BS12" s="416"/>
      <c r="BT12" s="416"/>
      <c r="BU12" s="417"/>
      <c r="BV12" s="415">
        <v>60000</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2851</v>
      </c>
      <c r="S13" s="517"/>
      <c r="T13" s="517"/>
      <c r="U13" s="517"/>
      <c r="V13" s="518"/>
      <c r="W13" s="504" t="s">
        <v>124</v>
      </c>
      <c r="X13" s="428"/>
      <c r="Y13" s="428"/>
      <c r="Z13" s="428"/>
      <c r="AA13" s="428"/>
      <c r="AB13" s="429"/>
      <c r="AC13" s="391">
        <v>306</v>
      </c>
      <c r="AD13" s="392"/>
      <c r="AE13" s="392"/>
      <c r="AF13" s="392"/>
      <c r="AG13" s="393"/>
      <c r="AH13" s="391">
        <v>288</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-52398</v>
      </c>
      <c r="BO13" s="416"/>
      <c r="BP13" s="416"/>
      <c r="BQ13" s="416"/>
      <c r="BR13" s="416"/>
      <c r="BS13" s="416"/>
      <c r="BT13" s="416"/>
      <c r="BU13" s="417"/>
      <c r="BV13" s="415">
        <v>66557</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6.6</v>
      </c>
      <c r="CU13" s="386"/>
      <c r="CV13" s="386"/>
      <c r="CW13" s="386"/>
      <c r="CX13" s="386"/>
      <c r="CY13" s="386"/>
      <c r="CZ13" s="386"/>
      <c r="DA13" s="387"/>
      <c r="DB13" s="385">
        <v>7.8</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129</v>
      </c>
      <c r="M14" s="545"/>
      <c r="N14" s="545"/>
      <c r="O14" s="545"/>
      <c r="P14" s="545"/>
      <c r="Q14" s="546"/>
      <c r="R14" s="516">
        <v>2894</v>
      </c>
      <c r="S14" s="517"/>
      <c r="T14" s="517"/>
      <c r="U14" s="517"/>
      <c r="V14" s="518"/>
      <c r="W14" s="519"/>
      <c r="X14" s="431"/>
      <c r="Y14" s="431"/>
      <c r="Z14" s="431"/>
      <c r="AA14" s="431"/>
      <c r="AB14" s="432"/>
      <c r="AC14" s="509">
        <v>21.9</v>
      </c>
      <c r="AD14" s="510"/>
      <c r="AE14" s="510"/>
      <c r="AF14" s="510"/>
      <c r="AG14" s="511"/>
      <c r="AH14" s="509">
        <v>19.8</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t="s">
        <v>122</v>
      </c>
      <c r="CU14" s="488"/>
      <c r="CV14" s="488"/>
      <c r="CW14" s="488"/>
      <c r="CX14" s="488"/>
      <c r="CY14" s="488"/>
      <c r="CZ14" s="488"/>
      <c r="DA14" s="489"/>
      <c r="DB14" s="520" t="s">
        <v>122</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2879</v>
      </c>
      <c r="S15" s="517"/>
      <c r="T15" s="517"/>
      <c r="U15" s="517"/>
      <c r="V15" s="518"/>
      <c r="W15" s="504" t="s">
        <v>131</v>
      </c>
      <c r="X15" s="428"/>
      <c r="Y15" s="428"/>
      <c r="Z15" s="428"/>
      <c r="AA15" s="428"/>
      <c r="AB15" s="429"/>
      <c r="AC15" s="391">
        <v>298</v>
      </c>
      <c r="AD15" s="392"/>
      <c r="AE15" s="392"/>
      <c r="AF15" s="392"/>
      <c r="AG15" s="393"/>
      <c r="AH15" s="391">
        <v>357</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287151</v>
      </c>
      <c r="BO15" s="411"/>
      <c r="BP15" s="411"/>
      <c r="BQ15" s="411"/>
      <c r="BR15" s="411"/>
      <c r="BS15" s="411"/>
      <c r="BT15" s="411"/>
      <c r="BU15" s="412"/>
      <c r="BV15" s="410">
        <v>278567</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21.3</v>
      </c>
      <c r="AD16" s="510"/>
      <c r="AE16" s="510"/>
      <c r="AF16" s="510"/>
      <c r="AG16" s="511"/>
      <c r="AH16" s="509">
        <v>24.6</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1541524</v>
      </c>
      <c r="BO16" s="416"/>
      <c r="BP16" s="416"/>
      <c r="BQ16" s="416"/>
      <c r="BR16" s="416"/>
      <c r="BS16" s="416"/>
      <c r="BT16" s="416"/>
      <c r="BU16" s="417"/>
      <c r="BV16" s="415">
        <v>1533477</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137</v>
      </c>
      <c r="N17" s="499"/>
      <c r="O17" s="499"/>
      <c r="P17" s="499"/>
      <c r="Q17" s="500"/>
      <c r="R17" s="501" t="s">
        <v>135</v>
      </c>
      <c r="S17" s="502"/>
      <c r="T17" s="502"/>
      <c r="U17" s="502"/>
      <c r="V17" s="503"/>
      <c r="W17" s="504" t="s">
        <v>138</v>
      </c>
      <c r="X17" s="428"/>
      <c r="Y17" s="428"/>
      <c r="Z17" s="428"/>
      <c r="AA17" s="428"/>
      <c r="AB17" s="429"/>
      <c r="AC17" s="391">
        <v>796</v>
      </c>
      <c r="AD17" s="392"/>
      <c r="AE17" s="392"/>
      <c r="AF17" s="392"/>
      <c r="AG17" s="393"/>
      <c r="AH17" s="391">
        <v>806</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351206</v>
      </c>
      <c r="BO17" s="416"/>
      <c r="BP17" s="416"/>
      <c r="BQ17" s="416"/>
      <c r="BR17" s="416"/>
      <c r="BS17" s="416"/>
      <c r="BT17" s="416"/>
      <c r="BU17" s="417"/>
      <c r="BV17" s="415">
        <v>340768</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140</v>
      </c>
      <c r="C18" s="478"/>
      <c r="D18" s="478"/>
      <c r="E18" s="479"/>
      <c r="F18" s="479"/>
      <c r="G18" s="479"/>
      <c r="H18" s="479"/>
      <c r="I18" s="479"/>
      <c r="J18" s="479"/>
      <c r="K18" s="479"/>
      <c r="L18" s="480">
        <v>34.380000000000003</v>
      </c>
      <c r="M18" s="480"/>
      <c r="N18" s="480"/>
      <c r="O18" s="480"/>
      <c r="P18" s="480"/>
      <c r="Q18" s="480"/>
      <c r="R18" s="481"/>
      <c r="S18" s="481"/>
      <c r="T18" s="481"/>
      <c r="U18" s="481"/>
      <c r="V18" s="482"/>
      <c r="W18" s="496"/>
      <c r="X18" s="497"/>
      <c r="Y18" s="497"/>
      <c r="Z18" s="497"/>
      <c r="AA18" s="497"/>
      <c r="AB18" s="505"/>
      <c r="AC18" s="379">
        <v>56.9</v>
      </c>
      <c r="AD18" s="380"/>
      <c r="AE18" s="380"/>
      <c r="AF18" s="380"/>
      <c r="AG18" s="483"/>
      <c r="AH18" s="379">
        <v>55.5</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1357439</v>
      </c>
      <c r="BO18" s="416"/>
      <c r="BP18" s="416"/>
      <c r="BQ18" s="416"/>
      <c r="BR18" s="416"/>
      <c r="BS18" s="416"/>
      <c r="BT18" s="416"/>
      <c r="BU18" s="417"/>
      <c r="BV18" s="415">
        <v>1397420</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142</v>
      </c>
      <c r="C19" s="478"/>
      <c r="D19" s="478"/>
      <c r="E19" s="479"/>
      <c r="F19" s="479"/>
      <c r="G19" s="479"/>
      <c r="H19" s="479"/>
      <c r="I19" s="479"/>
      <c r="J19" s="479"/>
      <c r="K19" s="479"/>
      <c r="L19" s="485">
        <v>81</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2107764</v>
      </c>
      <c r="BO19" s="416"/>
      <c r="BP19" s="416"/>
      <c r="BQ19" s="416"/>
      <c r="BR19" s="416"/>
      <c r="BS19" s="416"/>
      <c r="BT19" s="416"/>
      <c r="BU19" s="417"/>
      <c r="BV19" s="415">
        <v>2152074</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144</v>
      </c>
      <c r="C20" s="478"/>
      <c r="D20" s="478"/>
      <c r="E20" s="479"/>
      <c r="F20" s="479"/>
      <c r="G20" s="479"/>
      <c r="H20" s="479"/>
      <c r="I20" s="479"/>
      <c r="J20" s="479"/>
      <c r="K20" s="479"/>
      <c r="L20" s="485">
        <v>1001</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2424900</v>
      </c>
      <c r="BO23" s="416"/>
      <c r="BP23" s="416"/>
      <c r="BQ23" s="416"/>
      <c r="BR23" s="416"/>
      <c r="BS23" s="416"/>
      <c r="BT23" s="416"/>
      <c r="BU23" s="417"/>
      <c r="BV23" s="415">
        <v>2296703</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153</v>
      </c>
      <c r="F24" s="389"/>
      <c r="G24" s="389"/>
      <c r="H24" s="389"/>
      <c r="I24" s="389"/>
      <c r="J24" s="389"/>
      <c r="K24" s="390"/>
      <c r="L24" s="391">
        <v>1</v>
      </c>
      <c r="M24" s="392"/>
      <c r="N24" s="392"/>
      <c r="O24" s="392"/>
      <c r="P24" s="393"/>
      <c r="Q24" s="391">
        <v>6680</v>
      </c>
      <c r="R24" s="392"/>
      <c r="S24" s="392"/>
      <c r="T24" s="392"/>
      <c r="U24" s="392"/>
      <c r="V24" s="393"/>
      <c r="W24" s="457"/>
      <c r="X24" s="448"/>
      <c r="Y24" s="449"/>
      <c r="Z24" s="388" t="s">
        <v>154</v>
      </c>
      <c r="AA24" s="389"/>
      <c r="AB24" s="389"/>
      <c r="AC24" s="389"/>
      <c r="AD24" s="389"/>
      <c r="AE24" s="389"/>
      <c r="AF24" s="389"/>
      <c r="AG24" s="390"/>
      <c r="AH24" s="391">
        <v>41</v>
      </c>
      <c r="AI24" s="392"/>
      <c r="AJ24" s="392"/>
      <c r="AK24" s="392"/>
      <c r="AL24" s="393"/>
      <c r="AM24" s="391">
        <v>119023</v>
      </c>
      <c r="AN24" s="392"/>
      <c r="AO24" s="392"/>
      <c r="AP24" s="392"/>
      <c r="AQ24" s="392"/>
      <c r="AR24" s="393"/>
      <c r="AS24" s="391">
        <v>2903</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1611545</v>
      </c>
      <c r="BO24" s="416"/>
      <c r="BP24" s="416"/>
      <c r="BQ24" s="416"/>
      <c r="BR24" s="416"/>
      <c r="BS24" s="416"/>
      <c r="BT24" s="416"/>
      <c r="BU24" s="417"/>
      <c r="BV24" s="415">
        <v>1519267</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156</v>
      </c>
      <c r="F25" s="389"/>
      <c r="G25" s="389"/>
      <c r="H25" s="389"/>
      <c r="I25" s="389"/>
      <c r="J25" s="389"/>
      <c r="K25" s="390"/>
      <c r="L25" s="391">
        <v>1</v>
      </c>
      <c r="M25" s="392"/>
      <c r="N25" s="392"/>
      <c r="O25" s="392"/>
      <c r="P25" s="393"/>
      <c r="Q25" s="391">
        <v>5550</v>
      </c>
      <c r="R25" s="392"/>
      <c r="S25" s="392"/>
      <c r="T25" s="392"/>
      <c r="U25" s="392"/>
      <c r="V25" s="393"/>
      <c r="W25" s="457"/>
      <c r="X25" s="448"/>
      <c r="Y25" s="449"/>
      <c r="Z25" s="388" t="s">
        <v>157</v>
      </c>
      <c r="AA25" s="389"/>
      <c r="AB25" s="389"/>
      <c r="AC25" s="389"/>
      <c r="AD25" s="389"/>
      <c r="AE25" s="389"/>
      <c r="AF25" s="389"/>
      <c r="AG25" s="390"/>
      <c r="AH25" s="391" t="s">
        <v>122</v>
      </c>
      <c r="AI25" s="392"/>
      <c r="AJ25" s="392"/>
      <c r="AK25" s="392"/>
      <c r="AL25" s="393"/>
      <c r="AM25" s="391" t="s">
        <v>122</v>
      </c>
      <c r="AN25" s="392"/>
      <c r="AO25" s="392"/>
      <c r="AP25" s="392"/>
      <c r="AQ25" s="392"/>
      <c r="AR25" s="393"/>
      <c r="AS25" s="391" t="s">
        <v>122</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t="s">
        <v>122</v>
      </c>
      <c r="BO25" s="411"/>
      <c r="BP25" s="411"/>
      <c r="BQ25" s="411"/>
      <c r="BR25" s="411"/>
      <c r="BS25" s="411"/>
      <c r="BT25" s="411"/>
      <c r="BU25" s="412"/>
      <c r="BV25" s="410" t="s">
        <v>122</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159</v>
      </c>
      <c r="F26" s="389"/>
      <c r="G26" s="389"/>
      <c r="H26" s="389"/>
      <c r="I26" s="389"/>
      <c r="J26" s="389"/>
      <c r="K26" s="390"/>
      <c r="L26" s="391">
        <v>1</v>
      </c>
      <c r="M26" s="392"/>
      <c r="N26" s="392"/>
      <c r="O26" s="392"/>
      <c r="P26" s="393"/>
      <c r="Q26" s="391">
        <v>5050</v>
      </c>
      <c r="R26" s="392"/>
      <c r="S26" s="392"/>
      <c r="T26" s="392"/>
      <c r="U26" s="392"/>
      <c r="V26" s="393"/>
      <c r="W26" s="457"/>
      <c r="X26" s="448"/>
      <c r="Y26" s="449"/>
      <c r="Z26" s="388" t="s">
        <v>160</v>
      </c>
      <c r="AA26" s="470"/>
      <c r="AB26" s="470"/>
      <c r="AC26" s="470"/>
      <c r="AD26" s="470"/>
      <c r="AE26" s="470"/>
      <c r="AF26" s="470"/>
      <c r="AG26" s="471"/>
      <c r="AH26" s="391">
        <v>2</v>
      </c>
      <c r="AI26" s="392"/>
      <c r="AJ26" s="392"/>
      <c r="AK26" s="392"/>
      <c r="AL26" s="393"/>
      <c r="AM26" s="391" t="s">
        <v>161</v>
      </c>
      <c r="AN26" s="392"/>
      <c r="AO26" s="392"/>
      <c r="AP26" s="392"/>
      <c r="AQ26" s="392"/>
      <c r="AR26" s="393"/>
      <c r="AS26" s="391" t="s">
        <v>161</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163</v>
      </c>
      <c r="F27" s="389"/>
      <c r="G27" s="389"/>
      <c r="H27" s="389"/>
      <c r="I27" s="389"/>
      <c r="J27" s="389"/>
      <c r="K27" s="390"/>
      <c r="L27" s="391">
        <v>1</v>
      </c>
      <c r="M27" s="392"/>
      <c r="N27" s="392"/>
      <c r="O27" s="392"/>
      <c r="P27" s="393"/>
      <c r="Q27" s="391">
        <v>2750</v>
      </c>
      <c r="R27" s="392"/>
      <c r="S27" s="392"/>
      <c r="T27" s="392"/>
      <c r="U27" s="392"/>
      <c r="V27" s="393"/>
      <c r="W27" s="457"/>
      <c r="X27" s="448"/>
      <c r="Y27" s="449"/>
      <c r="Z27" s="388" t="s">
        <v>164</v>
      </c>
      <c r="AA27" s="389"/>
      <c r="AB27" s="389"/>
      <c r="AC27" s="389"/>
      <c r="AD27" s="389"/>
      <c r="AE27" s="389"/>
      <c r="AF27" s="389"/>
      <c r="AG27" s="390"/>
      <c r="AH27" s="391" t="s">
        <v>122</v>
      </c>
      <c r="AI27" s="392"/>
      <c r="AJ27" s="392"/>
      <c r="AK27" s="392"/>
      <c r="AL27" s="393"/>
      <c r="AM27" s="391" t="s">
        <v>122</v>
      </c>
      <c r="AN27" s="392"/>
      <c r="AO27" s="392"/>
      <c r="AP27" s="392"/>
      <c r="AQ27" s="392"/>
      <c r="AR27" s="393"/>
      <c r="AS27" s="391" t="s">
        <v>122</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v>145540</v>
      </c>
      <c r="BO27" s="419"/>
      <c r="BP27" s="419"/>
      <c r="BQ27" s="419"/>
      <c r="BR27" s="419"/>
      <c r="BS27" s="419"/>
      <c r="BT27" s="419"/>
      <c r="BU27" s="420"/>
      <c r="BV27" s="418">
        <v>145507</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166</v>
      </c>
      <c r="F28" s="389"/>
      <c r="G28" s="389"/>
      <c r="H28" s="389"/>
      <c r="I28" s="389"/>
      <c r="J28" s="389"/>
      <c r="K28" s="390"/>
      <c r="L28" s="391">
        <v>1</v>
      </c>
      <c r="M28" s="392"/>
      <c r="N28" s="392"/>
      <c r="O28" s="392"/>
      <c r="P28" s="393"/>
      <c r="Q28" s="391">
        <v>2060</v>
      </c>
      <c r="R28" s="392"/>
      <c r="S28" s="392"/>
      <c r="T28" s="392"/>
      <c r="U28" s="392"/>
      <c r="V28" s="393"/>
      <c r="W28" s="457"/>
      <c r="X28" s="448"/>
      <c r="Y28" s="449"/>
      <c r="Z28" s="388" t="s">
        <v>167</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742602</v>
      </c>
      <c r="BO28" s="411"/>
      <c r="BP28" s="411"/>
      <c r="BQ28" s="411"/>
      <c r="BR28" s="411"/>
      <c r="BS28" s="411"/>
      <c r="BT28" s="411"/>
      <c r="BU28" s="412"/>
      <c r="BV28" s="410">
        <v>738602</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170</v>
      </c>
      <c r="F29" s="389"/>
      <c r="G29" s="389"/>
      <c r="H29" s="389"/>
      <c r="I29" s="389"/>
      <c r="J29" s="389"/>
      <c r="K29" s="390"/>
      <c r="L29" s="391">
        <v>6</v>
      </c>
      <c r="M29" s="392"/>
      <c r="N29" s="392"/>
      <c r="O29" s="392"/>
      <c r="P29" s="393"/>
      <c r="Q29" s="391">
        <v>1860</v>
      </c>
      <c r="R29" s="392"/>
      <c r="S29" s="392"/>
      <c r="T29" s="392"/>
      <c r="U29" s="392"/>
      <c r="V29" s="393"/>
      <c r="W29" s="458"/>
      <c r="X29" s="459"/>
      <c r="Y29" s="460"/>
      <c r="Z29" s="388" t="s">
        <v>171</v>
      </c>
      <c r="AA29" s="389"/>
      <c r="AB29" s="389"/>
      <c r="AC29" s="389"/>
      <c r="AD29" s="389"/>
      <c r="AE29" s="389"/>
      <c r="AF29" s="389"/>
      <c r="AG29" s="390"/>
      <c r="AH29" s="391">
        <v>41</v>
      </c>
      <c r="AI29" s="392"/>
      <c r="AJ29" s="392"/>
      <c r="AK29" s="392"/>
      <c r="AL29" s="393"/>
      <c r="AM29" s="391">
        <v>119023</v>
      </c>
      <c r="AN29" s="392"/>
      <c r="AO29" s="392"/>
      <c r="AP29" s="392"/>
      <c r="AQ29" s="392"/>
      <c r="AR29" s="393"/>
      <c r="AS29" s="391">
        <v>2903</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126775</v>
      </c>
      <c r="BO29" s="416"/>
      <c r="BP29" s="416"/>
      <c r="BQ29" s="416"/>
      <c r="BR29" s="416"/>
      <c r="BS29" s="416"/>
      <c r="BT29" s="416"/>
      <c r="BU29" s="417"/>
      <c r="BV29" s="415">
        <v>126675</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94.3</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1461331</v>
      </c>
      <c r="BO30" s="419"/>
      <c r="BP30" s="419"/>
      <c r="BQ30" s="419"/>
      <c r="BR30" s="419"/>
      <c r="BS30" s="419"/>
      <c r="BT30" s="419"/>
      <c r="BU30" s="420"/>
      <c r="BV30" s="418">
        <v>1312031</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麻績村国民健康保険特別会計</v>
      </c>
      <c r="X34" s="374"/>
      <c r="Y34" s="374"/>
      <c r="Z34" s="374"/>
      <c r="AA34" s="374"/>
      <c r="AB34" s="374"/>
      <c r="AC34" s="374"/>
      <c r="AD34" s="374"/>
      <c r="AE34" s="374"/>
      <c r="AF34" s="374"/>
      <c r="AG34" s="374"/>
      <c r="AH34" s="374"/>
      <c r="AI34" s="374"/>
      <c r="AJ34" s="374"/>
      <c r="AK34" s="374"/>
      <c r="AL34" s="167"/>
      <c r="AM34" s="375" t="str">
        <f>IF(AO34="","",MAX(C34:D43,U34:V43)+1)</f>
        <v/>
      </c>
      <c r="AN34" s="375"/>
      <c r="AO34" s="374"/>
      <c r="AP34" s="374"/>
      <c r="AQ34" s="374"/>
      <c r="AR34" s="374"/>
      <c r="AS34" s="374"/>
      <c r="AT34" s="374"/>
      <c r="AU34" s="374"/>
      <c r="AV34" s="374"/>
      <c r="AW34" s="374"/>
      <c r="AX34" s="374"/>
      <c r="AY34" s="374"/>
      <c r="AZ34" s="374"/>
      <c r="BA34" s="374"/>
      <c r="BB34" s="374"/>
      <c r="BC34" s="374"/>
      <c r="BD34" s="167"/>
      <c r="BE34" s="375">
        <f>IF(BG34="","",MAX(C34:D43,U34:V43,AM34:AN43)+1)</f>
        <v>5</v>
      </c>
      <c r="BF34" s="375"/>
      <c r="BG34" s="374" t="str">
        <f>IF('各会計、関係団体の財政状況及び健全化判断比率'!B31="","",'各会計、関係団体の財政状況及び健全化判断比率'!B31)</f>
        <v>麻績村水道事業特別会計</v>
      </c>
      <c r="BH34" s="374"/>
      <c r="BI34" s="374"/>
      <c r="BJ34" s="374"/>
      <c r="BK34" s="374"/>
      <c r="BL34" s="374"/>
      <c r="BM34" s="374"/>
      <c r="BN34" s="374"/>
      <c r="BO34" s="374"/>
      <c r="BP34" s="374"/>
      <c r="BQ34" s="374"/>
      <c r="BR34" s="374"/>
      <c r="BS34" s="374"/>
      <c r="BT34" s="374"/>
      <c r="BU34" s="374"/>
      <c r="BV34" s="167"/>
      <c r="BW34" s="375">
        <f>IF(BY34="","",MAX(C34:D43,U34:V43,AM34:AN43,BE34:BF43)+1)</f>
        <v>10</v>
      </c>
      <c r="BX34" s="375"/>
      <c r="BY34" s="374" t="str">
        <f>IF('各会計、関係団体の財政状況及び健全化判断比率'!B68="","",'各会計、関係団体の財政状況及び健全化判断比率'!B68)</f>
        <v>松本広域連合（一般会計）</v>
      </c>
      <c r="BZ34" s="374"/>
      <c r="CA34" s="374"/>
      <c r="CB34" s="374"/>
      <c r="CC34" s="374"/>
      <c r="CD34" s="374"/>
      <c r="CE34" s="374"/>
      <c r="CF34" s="374"/>
      <c r="CG34" s="374"/>
      <c r="CH34" s="374"/>
      <c r="CI34" s="374"/>
      <c r="CJ34" s="374"/>
      <c r="CK34" s="374"/>
      <c r="CL34" s="374"/>
      <c r="CM34" s="374"/>
      <c r="CN34" s="167"/>
      <c r="CO34" s="375">
        <f>IF(CQ34="","",MAX(C34:D43,U34:V43,AM34:AN43,BE34:BF43,BW34:BX43)+1)</f>
        <v>20</v>
      </c>
      <c r="CP34" s="375"/>
      <c r="CQ34" s="374" t="str">
        <f>IF('各会計、関係団体の財政状況及び健全化判断比率'!BS7="","",'各会計、関係団体の財政状況及び健全化判断比率'!BS7)</f>
        <v>聖高原リゾート株式会社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麻績村介護保険特別会計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6</v>
      </c>
      <c r="BF35" s="375"/>
      <c r="BG35" s="374" t="str">
        <f>IF('各会計、関係団体の財政状況及び健全化判断比率'!B32="","",'各会計、関係団体の財政状況及び健全化判断比率'!B32)</f>
        <v>麻績村下水道事業特別会計</v>
      </c>
      <c r="BH35" s="374"/>
      <c r="BI35" s="374"/>
      <c r="BJ35" s="374"/>
      <c r="BK35" s="374"/>
      <c r="BL35" s="374"/>
      <c r="BM35" s="374"/>
      <c r="BN35" s="374"/>
      <c r="BO35" s="374"/>
      <c r="BP35" s="374"/>
      <c r="BQ35" s="374"/>
      <c r="BR35" s="374"/>
      <c r="BS35" s="374"/>
      <c r="BT35" s="374"/>
      <c r="BU35" s="374"/>
      <c r="BV35" s="167"/>
      <c r="BW35" s="375">
        <f t="shared" ref="BW35:BW43" si="2">IF(BY35="","",BW34+1)</f>
        <v>11</v>
      </c>
      <c r="BX35" s="375"/>
      <c r="BY35" s="374" t="str">
        <f>IF('各会計、関係団体の財政状況及び健全化判断比率'!B69="","",'各会計、関係団体の財政状況及び健全化判断比率'!B69)</f>
        <v>松本広域連合（松本地域ふるさと基金事業特別会計）</v>
      </c>
      <c r="BZ35" s="374"/>
      <c r="CA35" s="374"/>
      <c r="CB35" s="374"/>
      <c r="CC35" s="374"/>
      <c r="CD35" s="374"/>
      <c r="CE35" s="374"/>
      <c r="CF35" s="374"/>
      <c r="CG35" s="374"/>
      <c r="CH35" s="374"/>
      <c r="CI35" s="374"/>
      <c r="CJ35" s="374"/>
      <c r="CK35" s="374"/>
      <c r="CL35" s="374"/>
      <c r="CM35" s="374"/>
      <c r="CN35" s="167"/>
      <c r="CO35" s="375">
        <f t="shared" ref="CO35:CO43" si="3">IF(CQ35="","",CO34+1)</f>
        <v>21</v>
      </c>
      <c r="CP35" s="375"/>
      <c r="CQ35" s="374" t="str">
        <f>IF('各会計、関係団体の財政状況及び健全化判断比率'!BS8="","",'各会計、関係団体の財政状況及び健全化判断比率'!BS8)</f>
        <v>株式会社聖高原管理センター</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麻績村後期高齢者医療特別会計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7</v>
      </c>
      <c r="BF36" s="375"/>
      <c r="BG36" s="374" t="str">
        <f>IF('各会計、関係団体の財政状況及び健全化判断比率'!B33="","",'各会計、関係団体の財政状況及び健全化判断比率'!B33)</f>
        <v>麻績村観光事業特別会計</v>
      </c>
      <c r="BH36" s="374"/>
      <c r="BI36" s="374"/>
      <c r="BJ36" s="374"/>
      <c r="BK36" s="374"/>
      <c r="BL36" s="374"/>
      <c r="BM36" s="374"/>
      <c r="BN36" s="374"/>
      <c r="BO36" s="374"/>
      <c r="BP36" s="374"/>
      <c r="BQ36" s="374"/>
      <c r="BR36" s="374"/>
      <c r="BS36" s="374"/>
      <c r="BT36" s="374"/>
      <c r="BU36" s="374"/>
      <c r="BV36" s="167"/>
      <c r="BW36" s="375">
        <f t="shared" si="2"/>
        <v>12</v>
      </c>
      <c r="BX36" s="375"/>
      <c r="BY36" s="374" t="str">
        <f>IF('各会計、関係団体の財政状況及び健全化判断比率'!B70="","",'各会計、関係団体の財政状況及び健全化判断比率'!B70)</f>
        <v>長野県市町村自治振興組合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f t="shared" si="1"/>
        <v>8</v>
      </c>
      <c r="BF37" s="375"/>
      <c r="BG37" s="374" t="str">
        <f>IF('各会計、関係団体の財政状況及び健全化判断比率'!B34="","",'各会計、関係団体の財政状況及び健全化判断比率'!B34)</f>
        <v>麻績村住宅団地分譲事業特別会計</v>
      </c>
      <c r="BH37" s="374"/>
      <c r="BI37" s="374"/>
      <c r="BJ37" s="374"/>
      <c r="BK37" s="374"/>
      <c r="BL37" s="374"/>
      <c r="BM37" s="374"/>
      <c r="BN37" s="374"/>
      <c r="BO37" s="374"/>
      <c r="BP37" s="374"/>
      <c r="BQ37" s="374"/>
      <c r="BR37" s="374"/>
      <c r="BS37" s="374"/>
      <c r="BT37" s="374"/>
      <c r="BU37" s="374"/>
      <c r="BV37" s="167"/>
      <c r="BW37" s="375">
        <f t="shared" si="2"/>
        <v>13</v>
      </c>
      <c r="BX37" s="375"/>
      <c r="BY37" s="374" t="str">
        <f>IF('各会計、関係団体の財政状況及び健全化判断比率'!B71="","",'各会計、関係団体の財政状況及び健全化判断比率'!B71)</f>
        <v>長野県後期高齢者医療広域連合（一般会計）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f t="shared" si="1"/>
        <v>9</v>
      </c>
      <c r="BF38" s="375"/>
      <c r="BG38" s="374" t="str">
        <f>IF('各会計、関係団体の財政状況及び健全化判断比率'!B35="","",'各会計、関係団体の財政状況及び健全化判断比率'!B35)</f>
        <v>麻績村聖高原別荘地地上権分譲事業特別会計</v>
      </c>
      <c r="BH38" s="374"/>
      <c r="BI38" s="374"/>
      <c r="BJ38" s="374"/>
      <c r="BK38" s="374"/>
      <c r="BL38" s="374"/>
      <c r="BM38" s="374"/>
      <c r="BN38" s="374"/>
      <c r="BO38" s="374"/>
      <c r="BP38" s="374"/>
      <c r="BQ38" s="374"/>
      <c r="BR38" s="374"/>
      <c r="BS38" s="374"/>
      <c r="BT38" s="374"/>
      <c r="BU38" s="374"/>
      <c r="BV38" s="167"/>
      <c r="BW38" s="375">
        <f t="shared" si="2"/>
        <v>14</v>
      </c>
      <c r="BX38" s="375"/>
      <c r="BY38" s="374" t="str">
        <f>IF('各会計、関係団体の財政状況及び健全化判断比率'!B72="","",'各会計、関係団体の財政状況及び健全化判断比率'!B72)</f>
        <v>長野県後期高齢者医療広域連合（後期高齢者医療事業会計）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15</v>
      </c>
      <c r="BX39" s="375"/>
      <c r="BY39" s="374" t="str">
        <f>IF('各会計、関係団体の財政状況及び健全化判断比率'!B73="","",'各会計、関係団体の財政状況及び健全化判断比率'!B73)</f>
        <v>長野県市町村総合事務組合（一般会計）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16</v>
      </c>
      <c r="BX40" s="375"/>
      <c r="BY40" s="374" t="str">
        <f>IF('各会計、関係団体の財政状況及び健全化判断比率'!B74="","",'各会計、関係団体の財政状況及び健全化判断比率'!B74)</f>
        <v>長野県市町村総合事務組合（非常勤職員公務災害補償特別会計）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17</v>
      </c>
      <c r="BX41" s="375"/>
      <c r="BY41" s="374" t="str">
        <f>IF('各会計、関係団体の財政状況及び健全化判断比率'!B75="","",'各会計、関係団体の財政状況及び健全化判断比率'!B75)</f>
        <v>東筑摩郡筑北保健衛生施設組合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18</v>
      </c>
      <c r="BX42" s="375"/>
      <c r="BY42" s="374" t="str">
        <f>IF('各会計、関係団体の財政状況及び健全化判断比率'!B76="","",'各会計、関係団体の財政状況及び健全化判断比率'!B76)</f>
        <v>松塩安筑老人福祉施設組合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19</v>
      </c>
      <c r="BX43" s="375"/>
      <c r="BY43" s="374" t="str">
        <f>IF('各会計、関係団体の財政状況及び健全化判断比率'!B77="","",'各会計、関係団体の財政状況及び健全化判断比率'!B77)</f>
        <v>松塩筑木曽老人福祉施設組合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x14ac:dyDescent="0.15">
      <c r="A34" s="22"/>
      <c r="B34" s="31"/>
      <c r="C34" s="1183" t="s">
        <v>526</v>
      </c>
      <c r="D34" s="1183"/>
      <c r="E34" s="1184"/>
      <c r="F34" s="32">
        <v>0.04</v>
      </c>
      <c r="G34" s="33">
        <v>108.41</v>
      </c>
      <c r="H34" s="33">
        <v>111.57</v>
      </c>
      <c r="I34" s="33">
        <v>108.05</v>
      </c>
      <c r="J34" s="34">
        <v>108.63</v>
      </c>
      <c r="K34" s="22"/>
      <c r="L34" s="22"/>
      <c r="M34" s="22"/>
      <c r="N34" s="22"/>
      <c r="O34" s="22"/>
      <c r="P34" s="22"/>
    </row>
    <row r="35" spans="1:16" ht="39" customHeight="1" x14ac:dyDescent="0.15">
      <c r="A35" s="22"/>
      <c r="B35" s="35"/>
      <c r="C35" s="1177" t="s">
        <v>527</v>
      </c>
      <c r="D35" s="1178"/>
      <c r="E35" s="1179"/>
      <c r="F35" s="36">
        <v>5.0599999999999996</v>
      </c>
      <c r="G35" s="37">
        <v>5.39</v>
      </c>
      <c r="H35" s="37">
        <v>5.38</v>
      </c>
      <c r="I35" s="37">
        <v>7.98</v>
      </c>
      <c r="J35" s="38">
        <v>4.6500000000000004</v>
      </c>
      <c r="K35" s="22"/>
      <c r="L35" s="22"/>
      <c r="M35" s="22"/>
      <c r="N35" s="22"/>
      <c r="O35" s="22"/>
      <c r="P35" s="22"/>
    </row>
    <row r="36" spans="1:16" ht="39" customHeight="1" x14ac:dyDescent="0.15">
      <c r="A36" s="22"/>
      <c r="B36" s="35"/>
      <c r="C36" s="1177" t="s">
        <v>528</v>
      </c>
      <c r="D36" s="1178"/>
      <c r="E36" s="1179"/>
      <c r="F36" s="36">
        <v>1.53</v>
      </c>
      <c r="G36" s="37">
        <v>2.57</v>
      </c>
      <c r="H36" s="37">
        <v>2.8</v>
      </c>
      <c r="I36" s="37">
        <v>3.61</v>
      </c>
      <c r="J36" s="38">
        <v>3.17</v>
      </c>
      <c r="K36" s="22"/>
      <c r="L36" s="22"/>
      <c r="M36" s="22"/>
      <c r="N36" s="22"/>
      <c r="O36" s="22"/>
      <c r="P36" s="22"/>
    </row>
    <row r="37" spans="1:16" ht="39" customHeight="1" x14ac:dyDescent="0.15">
      <c r="A37" s="22"/>
      <c r="B37" s="35"/>
      <c r="C37" s="1177" t="s">
        <v>529</v>
      </c>
      <c r="D37" s="1178"/>
      <c r="E37" s="1179"/>
      <c r="F37" s="36">
        <v>0.83</v>
      </c>
      <c r="G37" s="37">
        <v>1.19</v>
      </c>
      <c r="H37" s="37">
        <v>2.13</v>
      </c>
      <c r="I37" s="37">
        <v>2.2599999999999998</v>
      </c>
      <c r="J37" s="38">
        <v>2.06</v>
      </c>
      <c r="K37" s="22"/>
      <c r="L37" s="22"/>
      <c r="M37" s="22"/>
      <c r="N37" s="22"/>
      <c r="O37" s="22"/>
      <c r="P37" s="22"/>
    </row>
    <row r="38" spans="1:16" ht="39" customHeight="1" x14ac:dyDescent="0.15">
      <c r="A38" s="22"/>
      <c r="B38" s="35"/>
      <c r="C38" s="1177" t="s">
        <v>530</v>
      </c>
      <c r="D38" s="1178"/>
      <c r="E38" s="1179"/>
      <c r="F38" s="36">
        <v>0.54</v>
      </c>
      <c r="G38" s="37">
        <v>0.78</v>
      </c>
      <c r="H38" s="37">
        <v>0.78</v>
      </c>
      <c r="I38" s="37">
        <v>0.75</v>
      </c>
      <c r="J38" s="38">
        <v>0.75</v>
      </c>
      <c r="K38" s="22"/>
      <c r="L38" s="22"/>
      <c r="M38" s="22"/>
      <c r="N38" s="22"/>
      <c r="O38" s="22"/>
      <c r="P38" s="22"/>
    </row>
    <row r="39" spans="1:16" ht="39" customHeight="1" x14ac:dyDescent="0.15">
      <c r="A39" s="22"/>
      <c r="B39" s="35"/>
      <c r="C39" s="1177" t="s">
        <v>531</v>
      </c>
      <c r="D39" s="1178"/>
      <c r="E39" s="1179"/>
      <c r="F39" s="36">
        <v>0.12</v>
      </c>
      <c r="G39" s="37">
        <v>0.26</v>
      </c>
      <c r="H39" s="37">
        <v>0.25</v>
      </c>
      <c r="I39" s="37">
        <v>0.21</v>
      </c>
      <c r="J39" s="38">
        <v>0.26</v>
      </c>
      <c r="K39" s="22"/>
      <c r="L39" s="22"/>
      <c r="M39" s="22"/>
      <c r="N39" s="22"/>
      <c r="O39" s="22"/>
      <c r="P39" s="22"/>
    </row>
    <row r="40" spans="1:16" ht="39" customHeight="1" x14ac:dyDescent="0.15">
      <c r="A40" s="22"/>
      <c r="B40" s="35"/>
      <c r="C40" s="1177" t="s">
        <v>532</v>
      </c>
      <c r="D40" s="1178"/>
      <c r="E40" s="1179"/>
      <c r="F40" s="36">
        <v>0.16</v>
      </c>
      <c r="G40" s="37">
        <v>0.3</v>
      </c>
      <c r="H40" s="37">
        <v>0.3</v>
      </c>
      <c r="I40" s="37">
        <v>0.31</v>
      </c>
      <c r="J40" s="38">
        <v>0.23</v>
      </c>
      <c r="K40" s="22"/>
      <c r="L40" s="22"/>
      <c r="M40" s="22"/>
      <c r="N40" s="22"/>
      <c r="O40" s="22"/>
      <c r="P40" s="22"/>
    </row>
    <row r="41" spans="1:16" ht="39" customHeight="1" x14ac:dyDescent="0.15">
      <c r="A41" s="22"/>
      <c r="B41" s="35"/>
      <c r="C41" s="1177" t="s">
        <v>533</v>
      </c>
      <c r="D41" s="1178"/>
      <c r="E41" s="1179"/>
      <c r="F41" s="36">
        <v>0.6</v>
      </c>
      <c r="G41" s="37">
        <v>0.08</v>
      </c>
      <c r="H41" s="37">
        <v>0.05</v>
      </c>
      <c r="I41" s="37">
        <v>0.11</v>
      </c>
      <c r="J41" s="38">
        <v>0.03</v>
      </c>
      <c r="K41" s="22"/>
      <c r="L41" s="22"/>
      <c r="M41" s="22"/>
      <c r="N41" s="22"/>
      <c r="O41" s="22"/>
      <c r="P41" s="22"/>
    </row>
    <row r="42" spans="1:16" ht="39" customHeight="1" x14ac:dyDescent="0.15">
      <c r="A42" s="22"/>
      <c r="B42" s="39"/>
      <c r="C42" s="1177" t="s">
        <v>534</v>
      </c>
      <c r="D42" s="1178"/>
      <c r="E42" s="1179"/>
      <c r="F42" s="36" t="s">
        <v>480</v>
      </c>
      <c r="G42" s="37" t="s">
        <v>480</v>
      </c>
      <c r="H42" s="37" t="s">
        <v>480</v>
      </c>
      <c r="I42" s="37" t="s">
        <v>480</v>
      </c>
      <c r="J42" s="38" t="s">
        <v>480</v>
      </c>
      <c r="K42" s="22"/>
      <c r="L42" s="22"/>
      <c r="M42" s="22"/>
      <c r="N42" s="22"/>
      <c r="O42" s="22"/>
      <c r="P42" s="22"/>
    </row>
    <row r="43" spans="1:16" ht="39" customHeight="1" thickBot="1" x14ac:dyDescent="0.2">
      <c r="A43" s="22"/>
      <c r="B43" s="40"/>
      <c r="C43" s="1180" t="s">
        <v>535</v>
      </c>
      <c r="D43" s="1181"/>
      <c r="E43" s="1182"/>
      <c r="F43" s="41">
        <v>0.02</v>
      </c>
      <c r="G43" s="42">
        <v>0.02</v>
      </c>
      <c r="H43" s="42">
        <v>0.01</v>
      </c>
      <c r="I43" s="42">
        <v>0.01</v>
      </c>
      <c r="J43" s="43">
        <v>0.02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15">
      <c r="A45" s="48"/>
      <c r="B45" s="1193" t="s">
        <v>11</v>
      </c>
      <c r="C45" s="1194"/>
      <c r="D45" s="58"/>
      <c r="E45" s="1199" t="s">
        <v>12</v>
      </c>
      <c r="F45" s="1199"/>
      <c r="G45" s="1199"/>
      <c r="H45" s="1199"/>
      <c r="I45" s="1199"/>
      <c r="J45" s="1200"/>
      <c r="K45" s="59">
        <v>242</v>
      </c>
      <c r="L45" s="60">
        <v>259</v>
      </c>
      <c r="M45" s="60">
        <v>239</v>
      </c>
      <c r="N45" s="60">
        <v>225</v>
      </c>
      <c r="O45" s="61">
        <v>228</v>
      </c>
      <c r="P45" s="48"/>
      <c r="Q45" s="48"/>
      <c r="R45" s="48"/>
      <c r="S45" s="48"/>
      <c r="T45" s="48"/>
      <c r="U45" s="48"/>
    </row>
    <row r="46" spans="1:21" ht="30.75" customHeight="1" x14ac:dyDescent="0.15">
      <c r="A46" s="48"/>
      <c r="B46" s="1195"/>
      <c r="C46" s="1196"/>
      <c r="D46" s="62"/>
      <c r="E46" s="1187" t="s">
        <v>13</v>
      </c>
      <c r="F46" s="1187"/>
      <c r="G46" s="1187"/>
      <c r="H46" s="1187"/>
      <c r="I46" s="1187"/>
      <c r="J46" s="1188"/>
      <c r="K46" s="63" t="s">
        <v>480</v>
      </c>
      <c r="L46" s="64" t="s">
        <v>480</v>
      </c>
      <c r="M46" s="64" t="s">
        <v>480</v>
      </c>
      <c r="N46" s="64" t="s">
        <v>480</v>
      </c>
      <c r="O46" s="65" t="s">
        <v>480</v>
      </c>
      <c r="P46" s="48"/>
      <c r="Q46" s="48"/>
      <c r="R46" s="48"/>
      <c r="S46" s="48"/>
      <c r="T46" s="48"/>
      <c r="U46" s="48"/>
    </row>
    <row r="47" spans="1:21" ht="30.75" customHeight="1" x14ac:dyDescent="0.15">
      <c r="A47" s="48"/>
      <c r="B47" s="1195"/>
      <c r="C47" s="1196"/>
      <c r="D47" s="62"/>
      <c r="E47" s="1187" t="s">
        <v>14</v>
      </c>
      <c r="F47" s="1187"/>
      <c r="G47" s="1187"/>
      <c r="H47" s="1187"/>
      <c r="I47" s="1187"/>
      <c r="J47" s="1188"/>
      <c r="K47" s="63" t="s">
        <v>480</v>
      </c>
      <c r="L47" s="64" t="s">
        <v>480</v>
      </c>
      <c r="M47" s="64" t="s">
        <v>480</v>
      </c>
      <c r="N47" s="64" t="s">
        <v>480</v>
      </c>
      <c r="O47" s="65" t="s">
        <v>480</v>
      </c>
      <c r="P47" s="48"/>
      <c r="Q47" s="48"/>
      <c r="R47" s="48"/>
      <c r="S47" s="48"/>
      <c r="T47" s="48"/>
      <c r="U47" s="48"/>
    </row>
    <row r="48" spans="1:21" ht="30.75" customHeight="1" x14ac:dyDescent="0.15">
      <c r="A48" s="48"/>
      <c r="B48" s="1195"/>
      <c r="C48" s="1196"/>
      <c r="D48" s="62"/>
      <c r="E48" s="1187" t="s">
        <v>15</v>
      </c>
      <c r="F48" s="1187"/>
      <c r="G48" s="1187"/>
      <c r="H48" s="1187"/>
      <c r="I48" s="1187"/>
      <c r="J48" s="1188"/>
      <c r="K48" s="63">
        <v>187</v>
      </c>
      <c r="L48" s="64">
        <v>187</v>
      </c>
      <c r="M48" s="64">
        <v>176</v>
      </c>
      <c r="N48" s="64">
        <v>165</v>
      </c>
      <c r="O48" s="65">
        <v>155</v>
      </c>
      <c r="P48" s="48"/>
      <c r="Q48" s="48"/>
      <c r="R48" s="48"/>
      <c r="S48" s="48"/>
      <c r="T48" s="48"/>
      <c r="U48" s="48"/>
    </row>
    <row r="49" spans="1:21" ht="30.75" customHeight="1" x14ac:dyDescent="0.15">
      <c r="A49" s="48"/>
      <c r="B49" s="1195"/>
      <c r="C49" s="1196"/>
      <c r="D49" s="62"/>
      <c r="E49" s="1187" t="s">
        <v>16</v>
      </c>
      <c r="F49" s="1187"/>
      <c r="G49" s="1187"/>
      <c r="H49" s="1187"/>
      <c r="I49" s="1187"/>
      <c r="J49" s="1188"/>
      <c r="K49" s="63">
        <v>8</v>
      </c>
      <c r="L49" s="64">
        <v>8</v>
      </c>
      <c r="M49" s="64">
        <v>10</v>
      </c>
      <c r="N49" s="64">
        <v>9</v>
      </c>
      <c r="O49" s="65">
        <v>7</v>
      </c>
      <c r="P49" s="48"/>
      <c r="Q49" s="48"/>
      <c r="R49" s="48"/>
      <c r="S49" s="48"/>
      <c r="T49" s="48"/>
      <c r="U49" s="48"/>
    </row>
    <row r="50" spans="1:21" ht="30.75" customHeight="1" x14ac:dyDescent="0.15">
      <c r="A50" s="48"/>
      <c r="B50" s="1195"/>
      <c r="C50" s="1196"/>
      <c r="D50" s="62"/>
      <c r="E50" s="1187" t="s">
        <v>17</v>
      </c>
      <c r="F50" s="1187"/>
      <c r="G50" s="1187"/>
      <c r="H50" s="1187"/>
      <c r="I50" s="1187"/>
      <c r="J50" s="1188"/>
      <c r="K50" s="63" t="s">
        <v>480</v>
      </c>
      <c r="L50" s="64" t="s">
        <v>480</v>
      </c>
      <c r="M50" s="64" t="s">
        <v>480</v>
      </c>
      <c r="N50" s="64" t="s">
        <v>480</v>
      </c>
      <c r="O50" s="65" t="s">
        <v>480</v>
      </c>
      <c r="P50" s="48"/>
      <c r="Q50" s="48"/>
      <c r="R50" s="48"/>
      <c r="S50" s="48"/>
      <c r="T50" s="48"/>
      <c r="U50" s="48"/>
    </row>
    <row r="51" spans="1:21" ht="30.75" customHeight="1" x14ac:dyDescent="0.15">
      <c r="A51" s="48"/>
      <c r="B51" s="1197"/>
      <c r="C51" s="1198"/>
      <c r="D51" s="66"/>
      <c r="E51" s="1187" t="s">
        <v>18</v>
      </c>
      <c r="F51" s="1187"/>
      <c r="G51" s="1187"/>
      <c r="H51" s="1187"/>
      <c r="I51" s="1187"/>
      <c r="J51" s="1188"/>
      <c r="K51" s="63" t="s">
        <v>480</v>
      </c>
      <c r="L51" s="64" t="s">
        <v>480</v>
      </c>
      <c r="M51" s="64" t="s">
        <v>480</v>
      </c>
      <c r="N51" s="64" t="s">
        <v>480</v>
      </c>
      <c r="O51" s="65" t="s">
        <v>480</v>
      </c>
      <c r="P51" s="48"/>
      <c r="Q51" s="48"/>
      <c r="R51" s="48"/>
      <c r="S51" s="48"/>
      <c r="T51" s="48"/>
      <c r="U51" s="48"/>
    </row>
    <row r="52" spans="1:21" ht="30.75" customHeight="1" x14ac:dyDescent="0.15">
      <c r="A52" s="48"/>
      <c r="B52" s="1185" t="s">
        <v>19</v>
      </c>
      <c r="C52" s="1186"/>
      <c r="D52" s="66"/>
      <c r="E52" s="1187" t="s">
        <v>20</v>
      </c>
      <c r="F52" s="1187"/>
      <c r="G52" s="1187"/>
      <c r="H52" s="1187"/>
      <c r="I52" s="1187"/>
      <c r="J52" s="1188"/>
      <c r="K52" s="63">
        <v>333</v>
      </c>
      <c r="L52" s="64">
        <v>331</v>
      </c>
      <c r="M52" s="64">
        <v>321</v>
      </c>
      <c r="N52" s="64">
        <v>311</v>
      </c>
      <c r="O52" s="65">
        <v>311</v>
      </c>
      <c r="P52" s="48"/>
      <c r="Q52" s="48"/>
      <c r="R52" s="48"/>
      <c r="S52" s="48"/>
      <c r="T52" s="48"/>
      <c r="U52" s="48"/>
    </row>
    <row r="53" spans="1:21" ht="30.75" customHeight="1" thickBot="1" x14ac:dyDescent="0.2">
      <c r="A53" s="48"/>
      <c r="B53" s="1189" t="s">
        <v>21</v>
      </c>
      <c r="C53" s="1190"/>
      <c r="D53" s="67"/>
      <c r="E53" s="1191" t="s">
        <v>22</v>
      </c>
      <c r="F53" s="1191"/>
      <c r="G53" s="1191"/>
      <c r="H53" s="1191"/>
      <c r="I53" s="1191"/>
      <c r="J53" s="1192"/>
      <c r="K53" s="68">
        <v>104</v>
      </c>
      <c r="L53" s="69">
        <v>123</v>
      </c>
      <c r="M53" s="69">
        <v>104</v>
      </c>
      <c r="N53" s="69">
        <v>88</v>
      </c>
      <c r="O53" s="70">
        <v>79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520</v>
      </c>
      <c r="J40" s="79" t="s">
        <v>521</v>
      </c>
      <c r="K40" s="79" t="s">
        <v>522</v>
      </c>
      <c r="L40" s="79" t="s">
        <v>523</v>
      </c>
      <c r="M40" s="80" t="s">
        <v>524</v>
      </c>
    </row>
    <row r="41" spans="2:13" ht="27.75" customHeight="1" x14ac:dyDescent="0.15">
      <c r="B41" s="1213" t="s">
        <v>24</v>
      </c>
      <c r="C41" s="1214"/>
      <c r="D41" s="81"/>
      <c r="E41" s="1215" t="s">
        <v>25</v>
      </c>
      <c r="F41" s="1215"/>
      <c r="G41" s="1215"/>
      <c r="H41" s="1216"/>
      <c r="I41" s="82">
        <v>2189</v>
      </c>
      <c r="J41" s="83">
        <v>2084</v>
      </c>
      <c r="K41" s="83">
        <v>2115</v>
      </c>
      <c r="L41" s="83">
        <v>2297</v>
      </c>
      <c r="M41" s="84">
        <v>2425</v>
      </c>
    </row>
    <row r="42" spans="2:13" ht="27.75" customHeight="1" x14ac:dyDescent="0.15">
      <c r="B42" s="1203"/>
      <c r="C42" s="1204"/>
      <c r="D42" s="85"/>
      <c r="E42" s="1207" t="s">
        <v>26</v>
      </c>
      <c r="F42" s="1207"/>
      <c r="G42" s="1207"/>
      <c r="H42" s="1208"/>
      <c r="I42" s="86" t="s">
        <v>480</v>
      </c>
      <c r="J42" s="87" t="s">
        <v>480</v>
      </c>
      <c r="K42" s="87" t="s">
        <v>480</v>
      </c>
      <c r="L42" s="87" t="s">
        <v>480</v>
      </c>
      <c r="M42" s="88" t="s">
        <v>480</v>
      </c>
    </row>
    <row r="43" spans="2:13" ht="27.75" customHeight="1" x14ac:dyDescent="0.15">
      <c r="B43" s="1203"/>
      <c r="C43" s="1204"/>
      <c r="D43" s="85"/>
      <c r="E43" s="1207" t="s">
        <v>27</v>
      </c>
      <c r="F43" s="1207"/>
      <c r="G43" s="1207"/>
      <c r="H43" s="1208"/>
      <c r="I43" s="86">
        <v>2126</v>
      </c>
      <c r="J43" s="87">
        <v>2072</v>
      </c>
      <c r="K43" s="87">
        <v>1968</v>
      </c>
      <c r="L43" s="87">
        <v>1890</v>
      </c>
      <c r="M43" s="88">
        <v>1701</v>
      </c>
    </row>
    <row r="44" spans="2:13" ht="27.75" customHeight="1" x14ac:dyDescent="0.15">
      <c r="B44" s="1203"/>
      <c r="C44" s="1204"/>
      <c r="D44" s="85"/>
      <c r="E44" s="1207" t="s">
        <v>28</v>
      </c>
      <c r="F44" s="1207"/>
      <c r="G44" s="1207"/>
      <c r="H44" s="1208"/>
      <c r="I44" s="86">
        <v>79</v>
      </c>
      <c r="J44" s="87">
        <v>66</v>
      </c>
      <c r="K44" s="87">
        <v>49</v>
      </c>
      <c r="L44" s="87">
        <v>37</v>
      </c>
      <c r="M44" s="88">
        <v>29</v>
      </c>
    </row>
    <row r="45" spans="2:13" ht="27.75" customHeight="1" x14ac:dyDescent="0.15">
      <c r="B45" s="1203"/>
      <c r="C45" s="1204"/>
      <c r="D45" s="85"/>
      <c r="E45" s="1207" t="s">
        <v>29</v>
      </c>
      <c r="F45" s="1207"/>
      <c r="G45" s="1207"/>
      <c r="H45" s="1208"/>
      <c r="I45" s="86">
        <v>585</v>
      </c>
      <c r="J45" s="87">
        <v>622</v>
      </c>
      <c r="K45" s="87">
        <v>579</v>
      </c>
      <c r="L45" s="87">
        <v>605</v>
      </c>
      <c r="M45" s="88">
        <v>588</v>
      </c>
    </row>
    <row r="46" spans="2:13" ht="27.75" customHeight="1" x14ac:dyDescent="0.15">
      <c r="B46" s="1203"/>
      <c r="C46" s="1204"/>
      <c r="D46" s="89"/>
      <c r="E46" s="1207" t="s">
        <v>30</v>
      </c>
      <c r="F46" s="1207"/>
      <c r="G46" s="1207"/>
      <c r="H46" s="1208"/>
      <c r="I46" s="86" t="s">
        <v>480</v>
      </c>
      <c r="J46" s="87" t="s">
        <v>480</v>
      </c>
      <c r="K46" s="87" t="s">
        <v>480</v>
      </c>
      <c r="L46" s="87" t="s">
        <v>480</v>
      </c>
      <c r="M46" s="88" t="s">
        <v>480</v>
      </c>
    </row>
    <row r="47" spans="2:13" ht="27.75" customHeight="1" x14ac:dyDescent="0.15">
      <c r="B47" s="1203"/>
      <c r="C47" s="1204"/>
      <c r="D47" s="90"/>
      <c r="E47" s="1217" t="s">
        <v>31</v>
      </c>
      <c r="F47" s="1218"/>
      <c r="G47" s="1218"/>
      <c r="H47" s="1219"/>
      <c r="I47" s="86" t="s">
        <v>480</v>
      </c>
      <c r="J47" s="87" t="s">
        <v>480</v>
      </c>
      <c r="K47" s="87" t="s">
        <v>480</v>
      </c>
      <c r="L47" s="87" t="s">
        <v>480</v>
      </c>
      <c r="M47" s="88" t="s">
        <v>480</v>
      </c>
    </row>
    <row r="48" spans="2:13" ht="27.75" customHeight="1" x14ac:dyDescent="0.15">
      <c r="B48" s="1203"/>
      <c r="C48" s="1204"/>
      <c r="D48" s="85"/>
      <c r="E48" s="1207" t="s">
        <v>32</v>
      </c>
      <c r="F48" s="1207"/>
      <c r="G48" s="1207"/>
      <c r="H48" s="1208"/>
      <c r="I48" s="86" t="s">
        <v>480</v>
      </c>
      <c r="J48" s="87" t="s">
        <v>480</v>
      </c>
      <c r="K48" s="87" t="s">
        <v>480</v>
      </c>
      <c r="L48" s="87" t="s">
        <v>480</v>
      </c>
      <c r="M48" s="88" t="s">
        <v>480</v>
      </c>
    </row>
    <row r="49" spans="2:13" ht="27.75" customHeight="1" x14ac:dyDescent="0.15">
      <c r="B49" s="1205"/>
      <c r="C49" s="1206"/>
      <c r="D49" s="85"/>
      <c r="E49" s="1207" t="s">
        <v>33</v>
      </c>
      <c r="F49" s="1207"/>
      <c r="G49" s="1207"/>
      <c r="H49" s="1208"/>
      <c r="I49" s="86" t="s">
        <v>480</v>
      </c>
      <c r="J49" s="87" t="s">
        <v>480</v>
      </c>
      <c r="K49" s="87" t="s">
        <v>480</v>
      </c>
      <c r="L49" s="87" t="s">
        <v>480</v>
      </c>
      <c r="M49" s="88" t="s">
        <v>480</v>
      </c>
    </row>
    <row r="50" spans="2:13" ht="27.75" customHeight="1" x14ac:dyDescent="0.15">
      <c r="B50" s="1201" t="s">
        <v>34</v>
      </c>
      <c r="C50" s="1202"/>
      <c r="D50" s="91"/>
      <c r="E50" s="1207" t="s">
        <v>35</v>
      </c>
      <c r="F50" s="1207"/>
      <c r="G50" s="1207"/>
      <c r="H50" s="1208"/>
      <c r="I50" s="86">
        <v>1976</v>
      </c>
      <c r="J50" s="87">
        <v>2123</v>
      </c>
      <c r="K50" s="87">
        <v>2194</v>
      </c>
      <c r="L50" s="87">
        <v>2319</v>
      </c>
      <c r="M50" s="88">
        <v>2484</v>
      </c>
    </row>
    <row r="51" spans="2:13" ht="27.75" customHeight="1" x14ac:dyDescent="0.15">
      <c r="B51" s="1203"/>
      <c r="C51" s="1204"/>
      <c r="D51" s="85"/>
      <c r="E51" s="1207" t="s">
        <v>36</v>
      </c>
      <c r="F51" s="1207"/>
      <c r="G51" s="1207"/>
      <c r="H51" s="1208"/>
      <c r="I51" s="86">
        <v>69</v>
      </c>
      <c r="J51" s="87">
        <v>80</v>
      </c>
      <c r="K51" s="87">
        <v>79</v>
      </c>
      <c r="L51" s="87">
        <v>72</v>
      </c>
      <c r="M51" s="88">
        <v>65</v>
      </c>
    </row>
    <row r="52" spans="2:13" ht="27.75" customHeight="1" x14ac:dyDescent="0.15">
      <c r="B52" s="1205"/>
      <c r="C52" s="1206"/>
      <c r="D52" s="85"/>
      <c r="E52" s="1207" t="s">
        <v>37</v>
      </c>
      <c r="F52" s="1207"/>
      <c r="G52" s="1207"/>
      <c r="H52" s="1208"/>
      <c r="I52" s="86">
        <v>2942</v>
      </c>
      <c r="J52" s="87">
        <v>2792</v>
      </c>
      <c r="K52" s="87">
        <v>2743</v>
      </c>
      <c r="L52" s="87">
        <v>2801</v>
      </c>
      <c r="M52" s="88">
        <v>2835</v>
      </c>
    </row>
    <row r="53" spans="2:13" ht="27.75" customHeight="1" thickBot="1" x14ac:dyDescent="0.2">
      <c r="B53" s="1209" t="s">
        <v>21</v>
      </c>
      <c r="C53" s="1210"/>
      <c r="D53" s="92"/>
      <c r="E53" s="1211" t="s">
        <v>38</v>
      </c>
      <c r="F53" s="1211"/>
      <c r="G53" s="1211"/>
      <c r="H53" s="1212"/>
      <c r="I53" s="93">
        <v>-7</v>
      </c>
      <c r="J53" s="94">
        <v>-151</v>
      </c>
      <c r="K53" s="94">
        <v>-305</v>
      </c>
      <c r="L53" s="94">
        <v>-363</v>
      </c>
      <c r="M53" s="95">
        <v>-640</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5" zoomScaleNormal="75"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560</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560</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561</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562</v>
      </c>
      <c r="I42" s="354"/>
      <c r="J42" s="354"/>
      <c r="K42" s="354"/>
      <c r="L42" s="246"/>
      <c r="M42" s="246"/>
      <c r="N42" s="246"/>
      <c r="O42" s="246"/>
    </row>
    <row r="43" spans="2:17" x14ac:dyDescent="0.15">
      <c r="B43" s="250"/>
      <c r="C43" s="246"/>
      <c r="D43" s="246"/>
      <c r="E43" s="246"/>
      <c r="F43" s="246"/>
      <c r="G43" s="1234" t="s">
        <v>571</v>
      </c>
      <c r="H43" s="1235"/>
      <c r="I43" s="1235"/>
      <c r="J43" s="1235"/>
      <c r="K43" s="1235"/>
      <c r="L43" s="1235"/>
      <c r="M43" s="1235"/>
      <c r="N43" s="1235"/>
      <c r="O43" s="1236"/>
    </row>
    <row r="44" spans="2:17" x14ac:dyDescent="0.15">
      <c r="B44" s="250"/>
      <c r="C44" s="246"/>
      <c r="D44" s="246"/>
      <c r="E44" s="246"/>
      <c r="F44" s="246"/>
      <c r="G44" s="1237"/>
      <c r="H44" s="1238"/>
      <c r="I44" s="1238"/>
      <c r="J44" s="1238"/>
      <c r="K44" s="1238"/>
      <c r="L44" s="1238"/>
      <c r="M44" s="1238"/>
      <c r="N44" s="1238"/>
      <c r="O44" s="1239"/>
    </row>
    <row r="45" spans="2:17" x14ac:dyDescent="0.15">
      <c r="B45" s="250"/>
      <c r="C45" s="246"/>
      <c r="D45" s="246"/>
      <c r="E45" s="246"/>
      <c r="F45" s="246"/>
      <c r="G45" s="1237"/>
      <c r="H45" s="1238"/>
      <c r="I45" s="1238"/>
      <c r="J45" s="1238"/>
      <c r="K45" s="1238"/>
      <c r="L45" s="1238"/>
      <c r="M45" s="1238"/>
      <c r="N45" s="1238"/>
      <c r="O45" s="1239"/>
    </row>
    <row r="46" spans="2:17" x14ac:dyDescent="0.15">
      <c r="B46" s="250"/>
      <c r="C46" s="246"/>
      <c r="D46" s="246"/>
      <c r="E46" s="246"/>
      <c r="F46" s="246"/>
      <c r="G46" s="1237"/>
      <c r="H46" s="1238"/>
      <c r="I46" s="1238"/>
      <c r="J46" s="1238"/>
      <c r="K46" s="1238"/>
      <c r="L46" s="1238"/>
      <c r="M46" s="1238"/>
      <c r="N46" s="1238"/>
      <c r="O46" s="1239"/>
    </row>
    <row r="47" spans="2:17" x14ac:dyDescent="0.15">
      <c r="B47" s="250"/>
      <c r="C47" s="246"/>
      <c r="D47" s="246"/>
      <c r="E47" s="246"/>
      <c r="F47" s="246"/>
      <c r="G47" s="1240"/>
      <c r="H47" s="1241"/>
      <c r="I47" s="1241"/>
      <c r="J47" s="1241"/>
      <c r="K47" s="1241"/>
      <c r="L47" s="1241"/>
      <c r="M47" s="1241"/>
      <c r="N47" s="1241"/>
      <c r="O47" s="1242"/>
    </row>
    <row r="48" spans="2:17" x14ac:dyDescent="0.15">
      <c r="B48" s="250"/>
      <c r="C48" s="246"/>
      <c r="D48" s="246"/>
      <c r="E48" s="246"/>
      <c r="F48" s="246"/>
      <c r="G48" s="246"/>
      <c r="H48" s="355"/>
      <c r="I48" s="355"/>
      <c r="J48" s="355"/>
    </row>
    <row r="49" spans="1:17" x14ac:dyDescent="0.15">
      <c r="B49" s="250"/>
      <c r="C49" s="246"/>
      <c r="D49" s="246"/>
      <c r="E49" s="246"/>
      <c r="F49" s="246"/>
      <c r="G49" s="245" t="s">
        <v>563</v>
      </c>
    </row>
    <row r="50" spans="1:17" x14ac:dyDescent="0.15">
      <c r="B50" s="250"/>
      <c r="C50" s="246"/>
      <c r="D50" s="246"/>
      <c r="E50" s="246"/>
      <c r="F50" s="246"/>
      <c r="G50" s="1243"/>
      <c r="H50" s="1244"/>
      <c r="I50" s="1244"/>
      <c r="J50" s="1245"/>
      <c r="K50" s="356" t="s">
        <v>520</v>
      </c>
      <c r="L50" s="356" t="s">
        <v>521</v>
      </c>
      <c r="M50" s="356" t="s">
        <v>522</v>
      </c>
      <c r="N50" s="356" t="s">
        <v>523</v>
      </c>
      <c r="O50" s="356" t="s">
        <v>524</v>
      </c>
    </row>
    <row r="51" spans="1:17" x14ac:dyDescent="0.15">
      <c r="B51" s="250"/>
      <c r="C51" s="246"/>
      <c r="D51" s="246"/>
      <c r="E51" s="246"/>
      <c r="F51" s="246"/>
      <c r="G51" s="1246" t="s">
        <v>564</v>
      </c>
      <c r="H51" s="1247"/>
      <c r="I51" s="1252" t="s">
        <v>565</v>
      </c>
      <c r="J51" s="1252"/>
      <c r="K51" s="1254"/>
      <c r="L51" s="1254"/>
      <c r="M51" s="1254"/>
      <c r="N51" s="1220"/>
      <c r="O51" s="1254"/>
    </row>
    <row r="52" spans="1:17" x14ac:dyDescent="0.15">
      <c r="B52" s="250"/>
      <c r="C52" s="246"/>
      <c r="D52" s="246"/>
      <c r="E52" s="246"/>
      <c r="F52" s="246"/>
      <c r="G52" s="1248"/>
      <c r="H52" s="1249"/>
      <c r="I52" s="1253"/>
      <c r="J52" s="1253"/>
      <c r="K52" s="1220"/>
      <c r="L52" s="1220"/>
      <c r="M52" s="1220"/>
      <c r="N52" s="1220"/>
      <c r="O52" s="1220"/>
    </row>
    <row r="53" spans="1:17" x14ac:dyDescent="0.15">
      <c r="A53" s="357"/>
      <c r="B53" s="250"/>
      <c r="C53" s="246"/>
      <c r="D53" s="246"/>
      <c r="E53" s="246"/>
      <c r="F53" s="246"/>
      <c r="G53" s="1248"/>
      <c r="H53" s="1249"/>
      <c r="I53" s="1232" t="s">
        <v>566</v>
      </c>
      <c r="J53" s="1232"/>
      <c r="K53" s="1255"/>
      <c r="L53" s="1255"/>
      <c r="M53" s="1255"/>
      <c r="N53" s="1224">
        <v>64.3</v>
      </c>
      <c r="O53" s="1255"/>
    </row>
    <row r="54" spans="1:17" x14ac:dyDescent="0.15">
      <c r="A54" s="357"/>
      <c r="B54" s="250"/>
      <c r="C54" s="246"/>
      <c r="D54" s="246"/>
      <c r="E54" s="246"/>
      <c r="F54" s="246"/>
      <c r="G54" s="1250"/>
      <c r="H54" s="1251"/>
      <c r="I54" s="1232"/>
      <c r="J54" s="1232"/>
      <c r="K54" s="1225"/>
      <c r="L54" s="1225"/>
      <c r="M54" s="1225"/>
      <c r="N54" s="1225"/>
      <c r="O54" s="1225"/>
    </row>
    <row r="55" spans="1:17" x14ac:dyDescent="0.15">
      <c r="A55" s="357"/>
      <c r="B55" s="250"/>
      <c r="C55" s="246"/>
      <c r="D55" s="246"/>
      <c r="E55" s="246"/>
      <c r="F55" s="246"/>
      <c r="G55" s="1226" t="s">
        <v>567</v>
      </c>
      <c r="H55" s="1227"/>
      <c r="I55" s="1232" t="s">
        <v>565</v>
      </c>
      <c r="J55" s="1232"/>
      <c r="K55" s="1254"/>
      <c r="L55" s="1254"/>
      <c r="M55" s="1254"/>
      <c r="N55" s="1220">
        <v>0</v>
      </c>
      <c r="O55" s="1254"/>
    </row>
    <row r="56" spans="1:17" x14ac:dyDescent="0.15">
      <c r="A56" s="357"/>
      <c r="B56" s="250"/>
      <c r="C56" s="246"/>
      <c r="D56" s="246"/>
      <c r="E56" s="246"/>
      <c r="F56" s="246"/>
      <c r="G56" s="1228"/>
      <c r="H56" s="1229"/>
      <c r="I56" s="1232"/>
      <c r="J56" s="1232"/>
      <c r="K56" s="1220"/>
      <c r="L56" s="1220"/>
      <c r="M56" s="1220"/>
      <c r="N56" s="1220"/>
      <c r="O56" s="1220"/>
    </row>
    <row r="57" spans="1:17" s="357" customFormat="1" x14ac:dyDescent="0.15">
      <c r="B57" s="358"/>
      <c r="C57" s="354"/>
      <c r="D57" s="354"/>
      <c r="E57" s="354"/>
      <c r="F57" s="354"/>
      <c r="G57" s="1228"/>
      <c r="H57" s="1229"/>
      <c r="I57" s="1222" t="s">
        <v>566</v>
      </c>
      <c r="J57" s="1222"/>
      <c r="K57" s="1255"/>
      <c r="L57" s="1255"/>
      <c r="M57" s="1255"/>
      <c r="N57" s="1224">
        <v>55.8</v>
      </c>
      <c r="O57" s="1255"/>
      <c r="P57" s="359"/>
      <c r="Q57" s="358"/>
    </row>
    <row r="58" spans="1:17" s="357" customFormat="1" x14ac:dyDescent="0.15">
      <c r="A58" s="245"/>
      <c r="B58" s="358"/>
      <c r="C58" s="354"/>
      <c r="D58" s="354"/>
      <c r="E58" s="354"/>
      <c r="F58" s="354"/>
      <c r="G58" s="1230"/>
      <c r="H58" s="1231"/>
      <c r="I58" s="1222"/>
      <c r="J58" s="1222"/>
      <c r="K58" s="1225"/>
      <c r="L58" s="1225"/>
      <c r="M58" s="1225"/>
      <c r="N58" s="1225"/>
      <c r="O58" s="1225"/>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568</v>
      </c>
      <c r="C63" s="246"/>
      <c r="D63" s="246"/>
      <c r="E63" s="246"/>
      <c r="F63" s="246"/>
      <c r="G63" s="246"/>
      <c r="H63" s="246"/>
      <c r="I63" s="246"/>
      <c r="J63" s="246"/>
      <c r="K63" s="246"/>
      <c r="L63" s="246"/>
      <c r="M63" s="246"/>
      <c r="N63" s="246"/>
      <c r="O63" s="246"/>
    </row>
    <row r="64" spans="1:17" x14ac:dyDescent="0.15">
      <c r="B64" s="250"/>
      <c r="C64" s="246"/>
      <c r="D64" s="246"/>
      <c r="E64" s="246"/>
      <c r="F64" s="246"/>
      <c r="G64" s="353" t="s">
        <v>562</v>
      </c>
      <c r="I64" s="354"/>
      <c r="J64" s="354"/>
      <c r="K64" s="354"/>
      <c r="L64" s="246"/>
      <c r="M64" s="246"/>
      <c r="N64" s="246"/>
      <c r="O64" s="246"/>
    </row>
    <row r="65" spans="2:30" x14ac:dyDescent="0.15">
      <c r="B65" s="250"/>
      <c r="C65" s="246"/>
      <c r="D65" s="246"/>
      <c r="E65" s="246"/>
      <c r="F65" s="246"/>
      <c r="G65" s="1234" t="s">
        <v>572</v>
      </c>
      <c r="H65" s="1235"/>
      <c r="I65" s="1235"/>
      <c r="J65" s="1235"/>
      <c r="K65" s="1235"/>
      <c r="L65" s="1235"/>
      <c r="M65" s="1235"/>
      <c r="N65" s="1235"/>
      <c r="O65" s="1236"/>
    </row>
    <row r="66" spans="2:30" x14ac:dyDescent="0.15">
      <c r="B66" s="250"/>
      <c r="C66" s="246"/>
      <c r="D66" s="246"/>
      <c r="E66" s="246"/>
      <c r="F66" s="246"/>
      <c r="G66" s="1237"/>
      <c r="H66" s="1238"/>
      <c r="I66" s="1238"/>
      <c r="J66" s="1238"/>
      <c r="K66" s="1238"/>
      <c r="L66" s="1238"/>
      <c r="M66" s="1238"/>
      <c r="N66" s="1238"/>
      <c r="O66" s="1239"/>
    </row>
    <row r="67" spans="2:30" x14ac:dyDescent="0.15">
      <c r="B67" s="250"/>
      <c r="C67" s="246"/>
      <c r="D67" s="246"/>
      <c r="E67" s="246"/>
      <c r="F67" s="246"/>
      <c r="G67" s="1237"/>
      <c r="H67" s="1238"/>
      <c r="I67" s="1238"/>
      <c r="J67" s="1238"/>
      <c r="K67" s="1238"/>
      <c r="L67" s="1238"/>
      <c r="M67" s="1238"/>
      <c r="N67" s="1238"/>
      <c r="O67" s="1239"/>
    </row>
    <row r="68" spans="2:30" x14ac:dyDescent="0.15">
      <c r="B68" s="250"/>
      <c r="C68" s="246"/>
      <c r="D68" s="246"/>
      <c r="E68" s="246"/>
      <c r="F68" s="246"/>
      <c r="G68" s="1237"/>
      <c r="H68" s="1238"/>
      <c r="I68" s="1238"/>
      <c r="J68" s="1238"/>
      <c r="K68" s="1238"/>
      <c r="L68" s="1238"/>
      <c r="M68" s="1238"/>
      <c r="N68" s="1238"/>
      <c r="O68" s="1239"/>
    </row>
    <row r="69" spans="2:30" x14ac:dyDescent="0.15">
      <c r="B69" s="250"/>
      <c r="C69" s="246"/>
      <c r="D69" s="246"/>
      <c r="E69" s="246"/>
      <c r="F69" s="246"/>
      <c r="G69" s="1240"/>
      <c r="H69" s="1241"/>
      <c r="I69" s="1241"/>
      <c r="J69" s="1241"/>
      <c r="K69" s="1241"/>
      <c r="L69" s="1241"/>
      <c r="M69" s="1241"/>
      <c r="N69" s="1241"/>
      <c r="O69" s="1242"/>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569</v>
      </c>
      <c r="I71" s="370"/>
      <c r="J71" s="366"/>
      <c r="K71" s="366"/>
      <c r="L71" s="367"/>
      <c r="M71" s="366"/>
      <c r="N71" s="367"/>
      <c r="O71" s="368"/>
    </row>
    <row r="72" spans="2:30" x14ac:dyDescent="0.15">
      <c r="B72" s="250"/>
      <c r="C72" s="246"/>
      <c r="D72" s="246"/>
      <c r="E72" s="246"/>
      <c r="F72" s="246"/>
      <c r="G72" s="1243"/>
      <c r="H72" s="1244"/>
      <c r="I72" s="1244"/>
      <c r="J72" s="1245"/>
      <c r="K72" s="356" t="s">
        <v>520</v>
      </c>
      <c r="L72" s="356" t="s">
        <v>521</v>
      </c>
      <c r="M72" s="356" t="s">
        <v>522</v>
      </c>
      <c r="N72" s="356" t="s">
        <v>523</v>
      </c>
      <c r="O72" s="356" t="s">
        <v>524</v>
      </c>
    </row>
    <row r="73" spans="2:30" x14ac:dyDescent="0.15">
      <c r="B73" s="250"/>
      <c r="C73" s="246"/>
      <c r="D73" s="246"/>
      <c r="E73" s="246"/>
      <c r="F73" s="246"/>
      <c r="G73" s="1246" t="s">
        <v>564</v>
      </c>
      <c r="H73" s="1247"/>
      <c r="I73" s="1252" t="s">
        <v>565</v>
      </c>
      <c r="J73" s="1252"/>
      <c r="K73" s="1233"/>
      <c r="L73" s="1233"/>
      <c r="M73" s="1220"/>
      <c r="N73" s="1220"/>
      <c r="O73" s="1220"/>
      <c r="S73" s="245">
        <v>9.9</v>
      </c>
    </row>
    <row r="74" spans="2:30" x14ac:dyDescent="0.15">
      <c r="B74" s="250"/>
      <c r="C74" s="246"/>
      <c r="D74" s="246"/>
      <c r="E74" s="246"/>
      <c r="F74" s="246"/>
      <c r="G74" s="1248"/>
      <c r="H74" s="1249"/>
      <c r="I74" s="1253"/>
      <c r="J74" s="1253"/>
      <c r="K74" s="1233"/>
      <c r="L74" s="1233"/>
      <c r="M74" s="1220"/>
      <c r="N74" s="1220"/>
      <c r="O74" s="1220"/>
    </row>
    <row r="75" spans="2:30" x14ac:dyDescent="0.15">
      <c r="B75" s="250"/>
      <c r="C75" s="246"/>
      <c r="D75" s="246"/>
      <c r="E75" s="246"/>
      <c r="F75" s="246"/>
      <c r="G75" s="1248"/>
      <c r="H75" s="1249"/>
      <c r="I75" s="1232" t="s">
        <v>570</v>
      </c>
      <c r="J75" s="1232"/>
      <c r="K75" s="1224">
        <v>9.4</v>
      </c>
      <c r="L75" s="1224">
        <v>9</v>
      </c>
      <c r="M75" s="1224">
        <v>8.1999999999999993</v>
      </c>
      <c r="N75" s="1224">
        <v>7.8</v>
      </c>
      <c r="O75" s="1224">
        <v>6.6</v>
      </c>
      <c r="U75" s="245">
        <v>81.2</v>
      </c>
      <c r="W75" s="245">
        <v>87.2</v>
      </c>
      <c r="Y75" s="245">
        <v>99.8</v>
      </c>
      <c r="AA75" s="245">
        <v>109.5</v>
      </c>
      <c r="AC75" s="245">
        <v>115.2</v>
      </c>
    </row>
    <row r="76" spans="2:30" x14ac:dyDescent="0.15">
      <c r="B76" s="250"/>
      <c r="C76" s="246"/>
      <c r="D76" s="246"/>
      <c r="E76" s="246"/>
      <c r="F76" s="246"/>
      <c r="G76" s="1250"/>
      <c r="H76" s="1251"/>
      <c r="I76" s="1232"/>
      <c r="J76" s="1232"/>
      <c r="K76" s="1225"/>
      <c r="L76" s="1225"/>
      <c r="M76" s="1225"/>
      <c r="N76" s="1225"/>
      <c r="O76" s="1225"/>
    </row>
    <row r="77" spans="2:30" x14ac:dyDescent="0.15">
      <c r="B77" s="250"/>
      <c r="C77" s="246"/>
      <c r="D77" s="246"/>
      <c r="E77" s="246"/>
      <c r="F77" s="246"/>
      <c r="G77" s="1226" t="s">
        <v>567</v>
      </c>
      <c r="H77" s="1227"/>
      <c r="I77" s="1232" t="s">
        <v>565</v>
      </c>
      <c r="J77" s="1232"/>
      <c r="K77" s="1233">
        <v>0</v>
      </c>
      <c r="L77" s="1233">
        <v>0</v>
      </c>
      <c r="M77" s="1220">
        <v>0</v>
      </c>
      <c r="N77" s="1220">
        <v>0</v>
      </c>
      <c r="O77" s="1220">
        <v>0</v>
      </c>
      <c r="R77" s="245">
        <v>12.3</v>
      </c>
      <c r="T77" s="245">
        <v>11.1</v>
      </c>
    </row>
    <row r="78" spans="2:30" x14ac:dyDescent="0.15">
      <c r="B78" s="250"/>
      <c r="C78" s="246"/>
      <c r="D78" s="246"/>
      <c r="E78" s="246"/>
      <c r="F78" s="246"/>
      <c r="G78" s="1228"/>
      <c r="H78" s="1229"/>
      <c r="I78" s="1232"/>
      <c r="J78" s="1232"/>
      <c r="K78" s="1233"/>
      <c r="L78" s="1233"/>
      <c r="M78" s="1220"/>
      <c r="N78" s="1220"/>
      <c r="O78" s="1220"/>
    </row>
    <row r="79" spans="2:30" x14ac:dyDescent="0.15">
      <c r="B79" s="250"/>
      <c r="C79" s="246"/>
      <c r="D79" s="246"/>
      <c r="E79" s="246"/>
      <c r="F79" s="246"/>
      <c r="G79" s="1228"/>
      <c r="H79" s="1229"/>
      <c r="I79" s="1221" t="s">
        <v>570</v>
      </c>
      <c r="J79" s="1222"/>
      <c r="K79" s="1223">
        <v>9.6999999999999993</v>
      </c>
      <c r="L79" s="1223">
        <v>8.6</v>
      </c>
      <c r="M79" s="1223">
        <v>7.7</v>
      </c>
      <c r="N79" s="1223">
        <v>7.2</v>
      </c>
      <c r="O79" s="1223">
        <v>7.4</v>
      </c>
      <c r="V79" s="245">
        <v>53.5</v>
      </c>
      <c r="X79" s="245">
        <v>48.2</v>
      </c>
      <c r="Z79" s="245">
        <v>34.200000000000003</v>
      </c>
      <c r="AB79" s="245">
        <v>30.3</v>
      </c>
      <c r="AD79" s="245">
        <v>28.9</v>
      </c>
    </row>
    <row r="80" spans="2:30" x14ac:dyDescent="0.15">
      <c r="B80" s="250"/>
      <c r="C80" s="246"/>
      <c r="D80" s="246"/>
      <c r="E80" s="246"/>
      <c r="F80" s="246"/>
      <c r="G80" s="1230"/>
      <c r="H80" s="1231"/>
      <c r="I80" s="1222"/>
      <c r="J80" s="1222"/>
      <c r="K80" s="1223"/>
      <c r="L80" s="1223"/>
      <c r="M80" s="1223"/>
      <c r="N80" s="1223"/>
      <c r="O80" s="1223"/>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70" workbookViewId="0"/>
  </sheetViews>
  <sheetFormatPr defaultColWidth="0" defaultRowHeight="13.5" customHeight="1" zeroHeight="1" x14ac:dyDescent="0.15"/>
  <cols>
    <col min="1" max="1" width="9.125" style="244" customWidth="1"/>
    <col min="2" max="16" width="9" style="244" customWidth="1"/>
    <col min="17" max="18" width="9.125" style="244"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5" zoomScaleNormal="55" zoomScaleSheetLayoutView="55" workbookViewId="0"/>
  </sheetViews>
  <sheetFormatPr defaultColWidth="0" defaultRowHeight="13.5" customHeight="1" zeroHeight="1" x14ac:dyDescent="0.15"/>
  <cols>
    <col min="1" max="1" width="9.125" style="244" customWidth="1"/>
    <col min="2" max="16" width="9" style="244" customWidth="1"/>
    <col min="17" max="18" width="9.125" style="244"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519</v>
      </c>
      <c r="G2" s="113"/>
      <c r="H2" s="114"/>
    </row>
    <row r="3" spans="1:8" x14ac:dyDescent="0.15">
      <c r="A3" s="110" t="s">
        <v>512</v>
      </c>
      <c r="B3" s="115"/>
      <c r="C3" s="116"/>
      <c r="D3" s="117">
        <v>116490</v>
      </c>
      <c r="E3" s="118"/>
      <c r="F3" s="119">
        <v>185018</v>
      </c>
      <c r="G3" s="120"/>
      <c r="H3" s="121"/>
    </row>
    <row r="4" spans="1:8" x14ac:dyDescent="0.15">
      <c r="A4" s="122"/>
      <c r="B4" s="123"/>
      <c r="C4" s="124"/>
      <c r="D4" s="125">
        <v>47480</v>
      </c>
      <c r="E4" s="126"/>
      <c r="F4" s="127">
        <v>95064</v>
      </c>
      <c r="G4" s="128"/>
      <c r="H4" s="129"/>
    </row>
    <row r="5" spans="1:8" x14ac:dyDescent="0.15">
      <c r="A5" s="110" t="s">
        <v>514</v>
      </c>
      <c r="B5" s="115"/>
      <c r="C5" s="116"/>
      <c r="D5" s="117">
        <v>64561</v>
      </c>
      <c r="E5" s="118"/>
      <c r="F5" s="119">
        <v>238802</v>
      </c>
      <c r="G5" s="120"/>
      <c r="H5" s="121"/>
    </row>
    <row r="6" spans="1:8" x14ac:dyDescent="0.15">
      <c r="A6" s="122"/>
      <c r="B6" s="123"/>
      <c r="C6" s="124"/>
      <c r="D6" s="125">
        <v>43499</v>
      </c>
      <c r="E6" s="126"/>
      <c r="F6" s="127">
        <v>128562</v>
      </c>
      <c r="G6" s="128"/>
      <c r="H6" s="129"/>
    </row>
    <row r="7" spans="1:8" x14ac:dyDescent="0.15">
      <c r="A7" s="110" t="s">
        <v>515</v>
      </c>
      <c r="B7" s="115"/>
      <c r="C7" s="116"/>
      <c r="D7" s="117">
        <v>132394</v>
      </c>
      <c r="E7" s="118"/>
      <c r="F7" s="119">
        <v>288550</v>
      </c>
      <c r="G7" s="120"/>
      <c r="H7" s="121"/>
    </row>
    <row r="8" spans="1:8" x14ac:dyDescent="0.15">
      <c r="A8" s="122"/>
      <c r="B8" s="123"/>
      <c r="C8" s="124"/>
      <c r="D8" s="125">
        <v>90662</v>
      </c>
      <c r="E8" s="126"/>
      <c r="F8" s="127">
        <v>141525</v>
      </c>
      <c r="G8" s="128"/>
      <c r="H8" s="129"/>
    </row>
    <row r="9" spans="1:8" x14ac:dyDescent="0.15">
      <c r="A9" s="110" t="s">
        <v>516</v>
      </c>
      <c r="B9" s="115"/>
      <c r="C9" s="116"/>
      <c r="D9" s="117">
        <v>170522</v>
      </c>
      <c r="E9" s="118"/>
      <c r="F9" s="119">
        <v>245039</v>
      </c>
      <c r="G9" s="120"/>
      <c r="H9" s="121"/>
    </row>
    <row r="10" spans="1:8" x14ac:dyDescent="0.15">
      <c r="A10" s="122"/>
      <c r="B10" s="123"/>
      <c r="C10" s="124"/>
      <c r="D10" s="125">
        <v>106102</v>
      </c>
      <c r="E10" s="126"/>
      <c r="F10" s="127">
        <v>108922</v>
      </c>
      <c r="G10" s="128"/>
      <c r="H10" s="129"/>
    </row>
    <row r="11" spans="1:8" x14ac:dyDescent="0.15">
      <c r="A11" s="110" t="s">
        <v>517</v>
      </c>
      <c r="B11" s="115"/>
      <c r="C11" s="116"/>
      <c r="D11" s="117">
        <v>140344</v>
      </c>
      <c r="E11" s="118"/>
      <c r="F11" s="119">
        <v>291945</v>
      </c>
      <c r="G11" s="120"/>
      <c r="H11" s="121"/>
    </row>
    <row r="12" spans="1:8" x14ac:dyDescent="0.15">
      <c r="A12" s="122"/>
      <c r="B12" s="123"/>
      <c r="C12" s="130"/>
      <c r="D12" s="125">
        <v>97611</v>
      </c>
      <c r="E12" s="126"/>
      <c r="F12" s="127">
        <v>127651</v>
      </c>
      <c r="G12" s="128"/>
      <c r="H12" s="129"/>
    </row>
    <row r="13" spans="1:8" x14ac:dyDescent="0.15">
      <c r="A13" s="110"/>
      <c r="B13" s="115"/>
      <c r="C13" s="131"/>
      <c r="D13" s="132">
        <v>124862</v>
      </c>
      <c r="E13" s="133"/>
      <c r="F13" s="134">
        <v>249871</v>
      </c>
      <c r="G13" s="135"/>
      <c r="H13" s="121"/>
    </row>
    <row r="14" spans="1:8" x14ac:dyDescent="0.15">
      <c r="A14" s="122"/>
      <c r="B14" s="123"/>
      <c r="C14" s="124"/>
      <c r="D14" s="125">
        <v>77071</v>
      </c>
      <c r="E14" s="126"/>
      <c r="F14" s="127">
        <v>120345</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5.0599999999999996</v>
      </c>
      <c r="C19" s="136">
        <f>ROUND(VALUE(SUBSTITUTE(実質収支比率等に係る経年分析!G$48,"▲","-")),2)</f>
        <v>5.39</v>
      </c>
      <c r="D19" s="136">
        <f>ROUND(VALUE(SUBSTITUTE(実質収支比率等に係る経年分析!H$48,"▲","-")),2)</f>
        <v>5.38</v>
      </c>
      <c r="E19" s="136">
        <f>ROUND(VALUE(SUBSTITUTE(実質収支比率等に係る経年分析!I$48,"▲","-")),2)</f>
        <v>7.98</v>
      </c>
      <c r="F19" s="136">
        <f>ROUND(VALUE(SUBSTITUTE(実質収支比率等に係る経年分析!J$48,"▲","-")),2)</f>
        <v>4.6500000000000004</v>
      </c>
    </row>
    <row r="20" spans="1:11" x14ac:dyDescent="0.15">
      <c r="A20" s="136" t="s">
        <v>43</v>
      </c>
      <c r="B20" s="136">
        <f>ROUND(VALUE(SUBSTITUTE(実質収支比率等に係る経年分析!F$47,"▲","-")),2)</f>
        <v>39.700000000000003</v>
      </c>
      <c r="C20" s="136">
        <f>ROUND(VALUE(SUBSTITUTE(実質収支比率等に係る経年分析!G$47,"▲","-")),2)</f>
        <v>42.67</v>
      </c>
      <c r="D20" s="136">
        <f>ROUND(VALUE(SUBSTITUTE(実質収支比率等に係る経年分析!H$47,"▲","-")),2)</f>
        <v>44.16</v>
      </c>
      <c r="E20" s="136">
        <f>ROUND(VALUE(SUBSTITUTE(実質収支比率等に係る経年分析!I$47,"▲","-")),2)</f>
        <v>43.96</v>
      </c>
      <c r="F20" s="136">
        <f>ROUND(VALUE(SUBSTITUTE(実質収支比率等に係る経年分析!J$47,"▲","-")),2)</f>
        <v>44.43</v>
      </c>
    </row>
    <row r="21" spans="1:11" x14ac:dyDescent="0.15">
      <c r="A21" s="136" t="s">
        <v>44</v>
      </c>
      <c r="B21" s="136">
        <f>IF(ISNUMBER(VALUE(SUBSTITUTE(実質収支比率等に係る経年分析!F$49,"▲","-"))),ROUND(VALUE(SUBSTITUTE(実質収支比率等に係る経年分析!F$49,"▲","-")),2),NA())</f>
        <v>7.66</v>
      </c>
      <c r="C21" s="136">
        <f>IF(ISNUMBER(VALUE(SUBSTITUTE(実質収支比率等に係る経年分析!G$49,"▲","-"))),ROUND(VALUE(SUBSTITUTE(実質収支比率等に係る経年分析!G$49,"▲","-")),2),NA())</f>
        <v>3.41</v>
      </c>
      <c r="D21" s="136">
        <f>IF(ISNUMBER(VALUE(SUBSTITUTE(実質収支比率等に係る経年分析!H$49,"▲","-"))),ROUND(VALUE(SUBSTITUTE(実質収支比率等に係る経年分析!H$49,"▲","-")),2),NA())</f>
        <v>0.08</v>
      </c>
      <c r="E21" s="136">
        <f>IF(ISNUMBER(VALUE(SUBSTITUTE(実質収支比率等に係る経年分析!I$49,"▲","-"))),ROUND(VALUE(SUBSTITUTE(実質収支比率等に係る経年分析!I$49,"▲","-")),2),NA())</f>
        <v>3.96</v>
      </c>
      <c r="F21" s="136">
        <f>IF(ISNUMBER(VALUE(SUBSTITUTE(実質収支比率等に係る経年分析!J$49,"▲","-"))),ROUND(VALUE(SUBSTITUTE(実質収支比率等に係る経年分析!J$49,"▲","-")),2),NA())</f>
        <v>-3.14</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0.02</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0.02</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0.01</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0.01</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0.02</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麻績村観光事業特別会計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0.6</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0.08</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0.05</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0.11</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0.03</v>
      </c>
    </row>
    <row r="30" spans="1:11" x14ac:dyDescent="0.15">
      <c r="A30" s="137" t="str">
        <f>IF(連結実質赤字比率に係る赤字・黒字の構成分析!C$40="",NA(),連結実質赤字比率に係る赤字・黒字の構成分析!C$40)</f>
        <v>麻績村下水道事業特別会計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0.16</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0.3</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0.3</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0.31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0.23</v>
      </c>
    </row>
    <row r="31" spans="1:11" x14ac:dyDescent="0.15">
      <c r="A31" s="137" t="str">
        <f>IF(連結実質赤字比率に係る赤字・黒字の構成分析!C$39="",NA(),連結実質赤字比率に係る赤字・黒字の構成分析!C$39)</f>
        <v>麻績村水道事業特別会計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0.26</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0.25</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0.21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0.26</v>
      </c>
    </row>
    <row r="32" spans="1:11" x14ac:dyDescent="0.15">
      <c r="A32" s="137" t="str">
        <f>IF(連結実質赤字比率に係る赤字・黒字の構成分析!C$38="",NA(),連結実質赤字比率に係る赤字・黒字の構成分析!C$38)</f>
        <v>麻績村住宅団地分譲事業特別会計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0.54</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0.78</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0.78</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0.75</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0.75</v>
      </c>
    </row>
    <row r="33" spans="1:16" x14ac:dyDescent="0.15">
      <c r="A33" s="137" t="str">
        <f>IF(連結実質赤字比率に係る赤字・黒字の構成分析!C$37="",NA(),連結実質赤字比率に係る赤字・黒字の構成分析!C$37)</f>
        <v>麻績村介護保険特別会計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0.83</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1.19</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2.13</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2.2599999999999998</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2.06</v>
      </c>
    </row>
    <row r="34" spans="1:16" x14ac:dyDescent="0.15">
      <c r="A34" s="137" t="str">
        <f>IF(連結実質赤字比率に係る赤字・黒字の構成分析!C$36="",NA(),連結実質赤字比率に係る赤字・黒字の構成分析!C$36)</f>
        <v>麻績村国民健康保険特別会計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1.53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2.57</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3.61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3.17</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5.0599999999999996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5.39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5.38</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7.98</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4.6500000000000004</v>
      </c>
    </row>
    <row r="36" spans="1:16" x14ac:dyDescent="0.15">
      <c r="A36" s="137" t="str">
        <f>IF(連結実質赤字比率に係る赤字・黒字の構成分析!C$34="",NA(),連結実質赤字比率に係る赤字・黒字の構成分析!C$34)</f>
        <v>麻績村聖高原別荘地地上権分譲事業特別会計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0.04</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108.41</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111.57</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108.05</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108.63</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333</v>
      </c>
      <c r="E42" s="138"/>
      <c r="F42" s="138"/>
      <c r="G42" s="138">
        <f>'実質公債費比率（分子）の構造'!L$52</f>
        <v>331</v>
      </c>
      <c r="H42" s="138"/>
      <c r="I42" s="138"/>
      <c r="J42" s="138">
        <f>'実質公債費比率（分子）の構造'!M$52</f>
        <v>321</v>
      </c>
      <c r="K42" s="138"/>
      <c r="L42" s="138"/>
      <c r="M42" s="138">
        <f>'実質公債費比率（分子）の構造'!N$52</f>
        <v>311</v>
      </c>
      <c r="N42" s="138"/>
      <c r="O42" s="138"/>
      <c r="P42" s="138">
        <f>'実質公債費比率（分子）の構造'!O$52</f>
        <v>311</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f>'実質公債費比率（分子）の構造'!K$49</f>
        <v>8</v>
      </c>
      <c r="C45" s="138"/>
      <c r="D45" s="138"/>
      <c r="E45" s="138">
        <f>'実質公債費比率（分子）の構造'!L$49</f>
        <v>8</v>
      </c>
      <c r="F45" s="138"/>
      <c r="G45" s="138"/>
      <c r="H45" s="138">
        <f>'実質公債費比率（分子）の構造'!M$49</f>
        <v>10</v>
      </c>
      <c r="I45" s="138"/>
      <c r="J45" s="138"/>
      <c r="K45" s="138">
        <f>'実質公債費比率（分子）の構造'!N$49</f>
        <v>9</v>
      </c>
      <c r="L45" s="138"/>
      <c r="M45" s="138"/>
      <c r="N45" s="138">
        <f>'実質公債費比率（分子）の構造'!O$49</f>
        <v>7</v>
      </c>
      <c r="O45" s="138"/>
      <c r="P45" s="138"/>
    </row>
    <row r="46" spans="1:16" x14ac:dyDescent="0.15">
      <c r="A46" s="138" t="s">
        <v>55</v>
      </c>
      <c r="B46" s="138">
        <f>'実質公債費比率（分子）の構造'!K$48</f>
        <v>187</v>
      </c>
      <c r="C46" s="138"/>
      <c r="D46" s="138"/>
      <c r="E46" s="138">
        <f>'実質公債費比率（分子）の構造'!L$48</f>
        <v>187</v>
      </c>
      <c r="F46" s="138"/>
      <c r="G46" s="138"/>
      <c r="H46" s="138">
        <f>'実質公債費比率（分子）の構造'!M$48</f>
        <v>176</v>
      </c>
      <c r="I46" s="138"/>
      <c r="J46" s="138"/>
      <c r="K46" s="138">
        <f>'実質公債費比率（分子）の構造'!N$48</f>
        <v>165</v>
      </c>
      <c r="L46" s="138"/>
      <c r="M46" s="138"/>
      <c r="N46" s="138">
        <f>'実質公債費比率（分子）の構造'!O$48</f>
        <v>155</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242</v>
      </c>
      <c r="C49" s="138"/>
      <c r="D49" s="138"/>
      <c r="E49" s="138">
        <f>'実質公債費比率（分子）の構造'!L$45</f>
        <v>259</v>
      </c>
      <c r="F49" s="138"/>
      <c r="G49" s="138"/>
      <c r="H49" s="138">
        <f>'実質公債費比率（分子）の構造'!M$45</f>
        <v>239</v>
      </c>
      <c r="I49" s="138"/>
      <c r="J49" s="138"/>
      <c r="K49" s="138">
        <f>'実質公債費比率（分子）の構造'!N$45</f>
        <v>225</v>
      </c>
      <c r="L49" s="138"/>
      <c r="M49" s="138"/>
      <c r="N49" s="138">
        <f>'実質公債費比率（分子）の構造'!O$45</f>
        <v>228</v>
      </c>
      <c r="O49" s="138"/>
      <c r="P49" s="138"/>
    </row>
    <row r="50" spans="1:16" x14ac:dyDescent="0.15">
      <c r="A50" s="138" t="s">
        <v>59</v>
      </c>
      <c r="B50" s="138" t="e">
        <f>NA()</f>
        <v>#N/A</v>
      </c>
      <c r="C50" s="138">
        <f>IF(ISNUMBER('実質公債費比率（分子）の構造'!K$53),'実質公債費比率（分子）の構造'!K$53,NA())</f>
        <v>104</v>
      </c>
      <c r="D50" s="138" t="e">
        <f>NA()</f>
        <v>#N/A</v>
      </c>
      <c r="E50" s="138" t="e">
        <f>NA()</f>
        <v>#N/A</v>
      </c>
      <c r="F50" s="138">
        <f>IF(ISNUMBER('実質公債費比率（分子）の構造'!L$53),'実質公債費比率（分子）の構造'!L$53,NA())</f>
        <v>123</v>
      </c>
      <c r="G50" s="138" t="e">
        <f>NA()</f>
        <v>#N/A</v>
      </c>
      <c r="H50" s="138" t="e">
        <f>NA()</f>
        <v>#N/A</v>
      </c>
      <c r="I50" s="138">
        <f>IF(ISNUMBER('実質公債費比率（分子）の構造'!M$53),'実質公債費比率（分子）の構造'!M$53,NA())</f>
        <v>104</v>
      </c>
      <c r="J50" s="138" t="e">
        <f>NA()</f>
        <v>#N/A</v>
      </c>
      <c r="K50" s="138" t="e">
        <f>NA()</f>
        <v>#N/A</v>
      </c>
      <c r="L50" s="138">
        <f>IF(ISNUMBER('実質公債費比率（分子）の構造'!N$53),'実質公債費比率（分子）の構造'!N$53,NA())</f>
        <v>88</v>
      </c>
      <c r="M50" s="138" t="e">
        <f>NA()</f>
        <v>#N/A</v>
      </c>
      <c r="N50" s="138" t="e">
        <f>NA()</f>
        <v>#N/A</v>
      </c>
      <c r="O50" s="138">
        <f>IF(ISNUMBER('実質公債費比率（分子）の構造'!O$53),'実質公債費比率（分子）の構造'!O$53,NA())</f>
        <v>79</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2942</v>
      </c>
      <c r="E56" s="137"/>
      <c r="F56" s="137"/>
      <c r="G56" s="137">
        <f>'将来負担比率（分子）の構造'!J$52</f>
        <v>2792</v>
      </c>
      <c r="H56" s="137"/>
      <c r="I56" s="137"/>
      <c r="J56" s="137">
        <f>'将来負担比率（分子）の構造'!K$52</f>
        <v>2743</v>
      </c>
      <c r="K56" s="137"/>
      <c r="L56" s="137"/>
      <c r="M56" s="137">
        <f>'将来負担比率（分子）の構造'!L$52</f>
        <v>2801</v>
      </c>
      <c r="N56" s="137"/>
      <c r="O56" s="137"/>
      <c r="P56" s="137">
        <f>'将来負担比率（分子）の構造'!M$52</f>
        <v>2835</v>
      </c>
    </row>
    <row r="57" spans="1:16" x14ac:dyDescent="0.15">
      <c r="A57" s="137" t="s">
        <v>36</v>
      </c>
      <c r="B57" s="137"/>
      <c r="C57" s="137"/>
      <c r="D57" s="137">
        <f>'将来負担比率（分子）の構造'!I$51</f>
        <v>69</v>
      </c>
      <c r="E57" s="137"/>
      <c r="F57" s="137"/>
      <c r="G57" s="137">
        <f>'将来負担比率（分子）の構造'!J$51</f>
        <v>80</v>
      </c>
      <c r="H57" s="137"/>
      <c r="I57" s="137"/>
      <c r="J57" s="137">
        <f>'将来負担比率（分子）の構造'!K$51</f>
        <v>79</v>
      </c>
      <c r="K57" s="137"/>
      <c r="L57" s="137"/>
      <c r="M57" s="137">
        <f>'将来負担比率（分子）の構造'!L$51</f>
        <v>72</v>
      </c>
      <c r="N57" s="137"/>
      <c r="O57" s="137"/>
      <c r="P57" s="137">
        <f>'将来負担比率（分子）の構造'!M$51</f>
        <v>65</v>
      </c>
    </row>
    <row r="58" spans="1:16" x14ac:dyDescent="0.15">
      <c r="A58" s="137" t="s">
        <v>35</v>
      </c>
      <c r="B58" s="137"/>
      <c r="C58" s="137"/>
      <c r="D58" s="137">
        <f>'将来負担比率（分子）の構造'!I$50</f>
        <v>1976</v>
      </c>
      <c r="E58" s="137"/>
      <c r="F58" s="137"/>
      <c r="G58" s="137">
        <f>'将来負担比率（分子）の構造'!J$50</f>
        <v>2123</v>
      </c>
      <c r="H58" s="137"/>
      <c r="I58" s="137"/>
      <c r="J58" s="137">
        <f>'将来負担比率（分子）の構造'!K$50</f>
        <v>2194</v>
      </c>
      <c r="K58" s="137"/>
      <c r="L58" s="137"/>
      <c r="M58" s="137">
        <f>'将来負担比率（分子）の構造'!L$50</f>
        <v>2319</v>
      </c>
      <c r="N58" s="137"/>
      <c r="O58" s="137"/>
      <c r="P58" s="137">
        <f>'将来負担比率（分子）の構造'!M$50</f>
        <v>2484</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585</v>
      </c>
      <c r="C62" s="137"/>
      <c r="D62" s="137"/>
      <c r="E62" s="137">
        <f>'将来負担比率（分子）の構造'!J$45</f>
        <v>622</v>
      </c>
      <c r="F62" s="137"/>
      <c r="G62" s="137"/>
      <c r="H62" s="137">
        <f>'将来負担比率（分子）の構造'!K$45</f>
        <v>579</v>
      </c>
      <c r="I62" s="137"/>
      <c r="J62" s="137"/>
      <c r="K62" s="137">
        <f>'将来負担比率（分子）の構造'!L$45</f>
        <v>605</v>
      </c>
      <c r="L62" s="137"/>
      <c r="M62" s="137"/>
      <c r="N62" s="137">
        <f>'将来負担比率（分子）の構造'!M$45</f>
        <v>588</v>
      </c>
      <c r="O62" s="137"/>
      <c r="P62" s="137"/>
    </row>
    <row r="63" spans="1:16" x14ac:dyDescent="0.15">
      <c r="A63" s="137" t="s">
        <v>28</v>
      </c>
      <c r="B63" s="137">
        <f>'将来負担比率（分子）の構造'!I$44</f>
        <v>79</v>
      </c>
      <c r="C63" s="137"/>
      <c r="D63" s="137"/>
      <c r="E63" s="137">
        <f>'将来負担比率（分子）の構造'!J$44</f>
        <v>66</v>
      </c>
      <c r="F63" s="137"/>
      <c r="G63" s="137"/>
      <c r="H63" s="137">
        <f>'将来負担比率（分子）の構造'!K$44</f>
        <v>49</v>
      </c>
      <c r="I63" s="137"/>
      <c r="J63" s="137"/>
      <c r="K63" s="137">
        <f>'将来負担比率（分子）の構造'!L$44</f>
        <v>37</v>
      </c>
      <c r="L63" s="137"/>
      <c r="M63" s="137"/>
      <c r="N63" s="137">
        <f>'将来負担比率（分子）の構造'!M$44</f>
        <v>29</v>
      </c>
      <c r="O63" s="137"/>
      <c r="P63" s="137"/>
    </row>
    <row r="64" spans="1:16" x14ac:dyDescent="0.15">
      <c r="A64" s="137" t="s">
        <v>27</v>
      </c>
      <c r="B64" s="137">
        <f>'将来負担比率（分子）の構造'!I$43</f>
        <v>2126</v>
      </c>
      <c r="C64" s="137"/>
      <c r="D64" s="137"/>
      <c r="E64" s="137">
        <f>'将来負担比率（分子）の構造'!J$43</f>
        <v>2072</v>
      </c>
      <c r="F64" s="137"/>
      <c r="G64" s="137"/>
      <c r="H64" s="137">
        <f>'将来負担比率（分子）の構造'!K$43</f>
        <v>1968</v>
      </c>
      <c r="I64" s="137"/>
      <c r="J64" s="137"/>
      <c r="K64" s="137">
        <f>'将来負担比率（分子）の構造'!L$43</f>
        <v>1890</v>
      </c>
      <c r="L64" s="137"/>
      <c r="M64" s="137"/>
      <c r="N64" s="137">
        <f>'将来負担比率（分子）の構造'!M$43</f>
        <v>1701</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2189</v>
      </c>
      <c r="C66" s="137"/>
      <c r="D66" s="137"/>
      <c r="E66" s="137">
        <f>'将来負担比率（分子）の構造'!J$41</f>
        <v>2084</v>
      </c>
      <c r="F66" s="137"/>
      <c r="G66" s="137"/>
      <c r="H66" s="137">
        <f>'将来負担比率（分子）の構造'!K$41</f>
        <v>2115</v>
      </c>
      <c r="I66" s="137"/>
      <c r="J66" s="137"/>
      <c r="K66" s="137">
        <f>'将来負担比率（分子）の構造'!L$41</f>
        <v>2297</v>
      </c>
      <c r="L66" s="137"/>
      <c r="M66" s="137"/>
      <c r="N66" s="137">
        <f>'将来負担比率（分子）の構造'!M$41</f>
        <v>2425</v>
      </c>
      <c r="O66" s="137"/>
      <c r="P66" s="137"/>
    </row>
    <row r="67" spans="1:16" x14ac:dyDescent="0.15">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209</v>
      </c>
      <c r="C5" s="708"/>
      <c r="D5" s="708"/>
      <c r="E5" s="708"/>
      <c r="F5" s="708"/>
      <c r="G5" s="708"/>
      <c r="H5" s="708"/>
      <c r="I5" s="708"/>
      <c r="J5" s="708"/>
      <c r="K5" s="708"/>
      <c r="L5" s="708"/>
      <c r="M5" s="708"/>
      <c r="N5" s="708"/>
      <c r="O5" s="708"/>
      <c r="P5" s="708"/>
      <c r="Q5" s="709"/>
      <c r="R5" s="670">
        <v>250623</v>
      </c>
      <c r="S5" s="671"/>
      <c r="T5" s="671"/>
      <c r="U5" s="671"/>
      <c r="V5" s="671"/>
      <c r="W5" s="671"/>
      <c r="X5" s="671"/>
      <c r="Y5" s="718"/>
      <c r="Z5" s="731">
        <v>8.6999999999999993</v>
      </c>
      <c r="AA5" s="731"/>
      <c r="AB5" s="731"/>
      <c r="AC5" s="731"/>
      <c r="AD5" s="732">
        <v>250623</v>
      </c>
      <c r="AE5" s="732"/>
      <c r="AF5" s="732"/>
      <c r="AG5" s="732"/>
      <c r="AH5" s="732"/>
      <c r="AI5" s="732"/>
      <c r="AJ5" s="732"/>
      <c r="AK5" s="732"/>
      <c r="AL5" s="719">
        <v>15.6</v>
      </c>
      <c r="AM5" s="688"/>
      <c r="AN5" s="688"/>
      <c r="AO5" s="720"/>
      <c r="AP5" s="707" t="s">
        <v>210</v>
      </c>
      <c r="AQ5" s="708"/>
      <c r="AR5" s="708"/>
      <c r="AS5" s="708"/>
      <c r="AT5" s="708"/>
      <c r="AU5" s="708"/>
      <c r="AV5" s="708"/>
      <c r="AW5" s="708"/>
      <c r="AX5" s="708"/>
      <c r="AY5" s="708"/>
      <c r="AZ5" s="708"/>
      <c r="BA5" s="708"/>
      <c r="BB5" s="708"/>
      <c r="BC5" s="708"/>
      <c r="BD5" s="708"/>
      <c r="BE5" s="708"/>
      <c r="BF5" s="709"/>
      <c r="BG5" s="620">
        <v>250175</v>
      </c>
      <c r="BH5" s="621"/>
      <c r="BI5" s="621"/>
      <c r="BJ5" s="621"/>
      <c r="BK5" s="621"/>
      <c r="BL5" s="621"/>
      <c r="BM5" s="621"/>
      <c r="BN5" s="622"/>
      <c r="BO5" s="673">
        <v>99.8</v>
      </c>
      <c r="BP5" s="673"/>
      <c r="BQ5" s="673"/>
      <c r="BR5" s="673"/>
      <c r="BS5" s="674" t="s">
        <v>211</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212</v>
      </c>
      <c r="CS5" s="726"/>
      <c r="CT5" s="726"/>
      <c r="CU5" s="726"/>
      <c r="CV5" s="726"/>
      <c r="CW5" s="726"/>
      <c r="CX5" s="726"/>
      <c r="CY5" s="727"/>
      <c r="CZ5" s="725" t="s">
        <v>203</v>
      </c>
      <c r="DA5" s="726"/>
      <c r="DB5" s="726"/>
      <c r="DC5" s="727"/>
      <c r="DD5" s="725" t="s">
        <v>213</v>
      </c>
      <c r="DE5" s="726"/>
      <c r="DF5" s="726"/>
      <c r="DG5" s="726"/>
      <c r="DH5" s="726"/>
      <c r="DI5" s="726"/>
      <c r="DJ5" s="726"/>
      <c r="DK5" s="726"/>
      <c r="DL5" s="726"/>
      <c r="DM5" s="726"/>
      <c r="DN5" s="726"/>
      <c r="DO5" s="726"/>
      <c r="DP5" s="727"/>
      <c r="DQ5" s="725" t="s">
        <v>214</v>
      </c>
      <c r="DR5" s="726"/>
      <c r="DS5" s="726"/>
      <c r="DT5" s="726"/>
      <c r="DU5" s="726"/>
      <c r="DV5" s="726"/>
      <c r="DW5" s="726"/>
      <c r="DX5" s="726"/>
      <c r="DY5" s="726"/>
      <c r="DZ5" s="726"/>
      <c r="EA5" s="726"/>
      <c r="EB5" s="726"/>
      <c r="EC5" s="727"/>
    </row>
    <row r="6" spans="2:143" ht="11.25" customHeight="1" x14ac:dyDescent="0.15">
      <c r="B6" s="617" t="s">
        <v>215</v>
      </c>
      <c r="C6" s="618"/>
      <c r="D6" s="618"/>
      <c r="E6" s="618"/>
      <c r="F6" s="618"/>
      <c r="G6" s="618"/>
      <c r="H6" s="618"/>
      <c r="I6" s="618"/>
      <c r="J6" s="618"/>
      <c r="K6" s="618"/>
      <c r="L6" s="618"/>
      <c r="M6" s="618"/>
      <c r="N6" s="618"/>
      <c r="O6" s="618"/>
      <c r="P6" s="618"/>
      <c r="Q6" s="619"/>
      <c r="R6" s="620">
        <v>45980</v>
      </c>
      <c r="S6" s="621"/>
      <c r="T6" s="621"/>
      <c r="U6" s="621"/>
      <c r="V6" s="621"/>
      <c r="W6" s="621"/>
      <c r="X6" s="621"/>
      <c r="Y6" s="622"/>
      <c r="Z6" s="673">
        <v>1.6</v>
      </c>
      <c r="AA6" s="673"/>
      <c r="AB6" s="673"/>
      <c r="AC6" s="673"/>
      <c r="AD6" s="674">
        <v>45980</v>
      </c>
      <c r="AE6" s="674"/>
      <c r="AF6" s="674"/>
      <c r="AG6" s="674"/>
      <c r="AH6" s="674"/>
      <c r="AI6" s="674"/>
      <c r="AJ6" s="674"/>
      <c r="AK6" s="674"/>
      <c r="AL6" s="643">
        <v>2.9</v>
      </c>
      <c r="AM6" s="675"/>
      <c r="AN6" s="675"/>
      <c r="AO6" s="676"/>
      <c r="AP6" s="617" t="s">
        <v>216</v>
      </c>
      <c r="AQ6" s="618"/>
      <c r="AR6" s="618"/>
      <c r="AS6" s="618"/>
      <c r="AT6" s="618"/>
      <c r="AU6" s="618"/>
      <c r="AV6" s="618"/>
      <c r="AW6" s="618"/>
      <c r="AX6" s="618"/>
      <c r="AY6" s="618"/>
      <c r="AZ6" s="618"/>
      <c r="BA6" s="618"/>
      <c r="BB6" s="618"/>
      <c r="BC6" s="618"/>
      <c r="BD6" s="618"/>
      <c r="BE6" s="618"/>
      <c r="BF6" s="619"/>
      <c r="BG6" s="620">
        <v>250175</v>
      </c>
      <c r="BH6" s="621"/>
      <c r="BI6" s="621"/>
      <c r="BJ6" s="621"/>
      <c r="BK6" s="621"/>
      <c r="BL6" s="621"/>
      <c r="BM6" s="621"/>
      <c r="BN6" s="622"/>
      <c r="BO6" s="673">
        <v>99.8</v>
      </c>
      <c r="BP6" s="673"/>
      <c r="BQ6" s="673"/>
      <c r="BR6" s="673"/>
      <c r="BS6" s="674" t="s">
        <v>211</v>
      </c>
      <c r="BT6" s="674"/>
      <c r="BU6" s="674"/>
      <c r="BV6" s="674"/>
      <c r="BW6" s="674"/>
      <c r="BX6" s="674"/>
      <c r="BY6" s="674"/>
      <c r="BZ6" s="674"/>
      <c r="CA6" s="674"/>
      <c r="CB6" s="710"/>
      <c r="CD6" s="677" t="s">
        <v>217</v>
      </c>
      <c r="CE6" s="678"/>
      <c r="CF6" s="678"/>
      <c r="CG6" s="678"/>
      <c r="CH6" s="678"/>
      <c r="CI6" s="678"/>
      <c r="CJ6" s="678"/>
      <c r="CK6" s="678"/>
      <c r="CL6" s="678"/>
      <c r="CM6" s="678"/>
      <c r="CN6" s="678"/>
      <c r="CO6" s="678"/>
      <c r="CP6" s="678"/>
      <c r="CQ6" s="679"/>
      <c r="CR6" s="620">
        <v>39826</v>
      </c>
      <c r="CS6" s="621"/>
      <c r="CT6" s="621"/>
      <c r="CU6" s="621"/>
      <c r="CV6" s="621"/>
      <c r="CW6" s="621"/>
      <c r="CX6" s="621"/>
      <c r="CY6" s="622"/>
      <c r="CZ6" s="673">
        <v>1.4</v>
      </c>
      <c r="DA6" s="673"/>
      <c r="DB6" s="673"/>
      <c r="DC6" s="673"/>
      <c r="DD6" s="626" t="s">
        <v>211</v>
      </c>
      <c r="DE6" s="621"/>
      <c r="DF6" s="621"/>
      <c r="DG6" s="621"/>
      <c r="DH6" s="621"/>
      <c r="DI6" s="621"/>
      <c r="DJ6" s="621"/>
      <c r="DK6" s="621"/>
      <c r="DL6" s="621"/>
      <c r="DM6" s="621"/>
      <c r="DN6" s="621"/>
      <c r="DO6" s="621"/>
      <c r="DP6" s="622"/>
      <c r="DQ6" s="626">
        <v>39826</v>
      </c>
      <c r="DR6" s="621"/>
      <c r="DS6" s="621"/>
      <c r="DT6" s="621"/>
      <c r="DU6" s="621"/>
      <c r="DV6" s="621"/>
      <c r="DW6" s="621"/>
      <c r="DX6" s="621"/>
      <c r="DY6" s="621"/>
      <c r="DZ6" s="621"/>
      <c r="EA6" s="621"/>
      <c r="EB6" s="621"/>
      <c r="EC6" s="656"/>
    </row>
    <row r="7" spans="2:143" ht="11.25" customHeight="1" x14ac:dyDescent="0.15">
      <c r="B7" s="617" t="s">
        <v>218</v>
      </c>
      <c r="C7" s="618"/>
      <c r="D7" s="618"/>
      <c r="E7" s="618"/>
      <c r="F7" s="618"/>
      <c r="G7" s="618"/>
      <c r="H7" s="618"/>
      <c r="I7" s="618"/>
      <c r="J7" s="618"/>
      <c r="K7" s="618"/>
      <c r="L7" s="618"/>
      <c r="M7" s="618"/>
      <c r="N7" s="618"/>
      <c r="O7" s="618"/>
      <c r="P7" s="618"/>
      <c r="Q7" s="619"/>
      <c r="R7" s="620">
        <v>253</v>
      </c>
      <c r="S7" s="621"/>
      <c r="T7" s="621"/>
      <c r="U7" s="621"/>
      <c r="V7" s="621"/>
      <c r="W7" s="621"/>
      <c r="X7" s="621"/>
      <c r="Y7" s="622"/>
      <c r="Z7" s="673">
        <v>0</v>
      </c>
      <c r="AA7" s="673"/>
      <c r="AB7" s="673"/>
      <c r="AC7" s="673"/>
      <c r="AD7" s="674">
        <v>253</v>
      </c>
      <c r="AE7" s="674"/>
      <c r="AF7" s="674"/>
      <c r="AG7" s="674"/>
      <c r="AH7" s="674"/>
      <c r="AI7" s="674"/>
      <c r="AJ7" s="674"/>
      <c r="AK7" s="674"/>
      <c r="AL7" s="643">
        <v>0</v>
      </c>
      <c r="AM7" s="675"/>
      <c r="AN7" s="675"/>
      <c r="AO7" s="676"/>
      <c r="AP7" s="617" t="s">
        <v>219</v>
      </c>
      <c r="AQ7" s="618"/>
      <c r="AR7" s="618"/>
      <c r="AS7" s="618"/>
      <c r="AT7" s="618"/>
      <c r="AU7" s="618"/>
      <c r="AV7" s="618"/>
      <c r="AW7" s="618"/>
      <c r="AX7" s="618"/>
      <c r="AY7" s="618"/>
      <c r="AZ7" s="618"/>
      <c r="BA7" s="618"/>
      <c r="BB7" s="618"/>
      <c r="BC7" s="618"/>
      <c r="BD7" s="618"/>
      <c r="BE7" s="618"/>
      <c r="BF7" s="619"/>
      <c r="BG7" s="620">
        <v>105712</v>
      </c>
      <c r="BH7" s="621"/>
      <c r="BI7" s="621"/>
      <c r="BJ7" s="621"/>
      <c r="BK7" s="621"/>
      <c r="BL7" s="621"/>
      <c r="BM7" s="621"/>
      <c r="BN7" s="622"/>
      <c r="BO7" s="673">
        <v>42.2</v>
      </c>
      <c r="BP7" s="673"/>
      <c r="BQ7" s="673"/>
      <c r="BR7" s="673"/>
      <c r="BS7" s="674" t="s">
        <v>211</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526682</v>
      </c>
      <c r="CS7" s="621"/>
      <c r="CT7" s="621"/>
      <c r="CU7" s="621"/>
      <c r="CV7" s="621"/>
      <c r="CW7" s="621"/>
      <c r="CX7" s="621"/>
      <c r="CY7" s="622"/>
      <c r="CZ7" s="673">
        <v>19</v>
      </c>
      <c r="DA7" s="673"/>
      <c r="DB7" s="673"/>
      <c r="DC7" s="673"/>
      <c r="DD7" s="626">
        <v>13783</v>
      </c>
      <c r="DE7" s="621"/>
      <c r="DF7" s="621"/>
      <c r="DG7" s="621"/>
      <c r="DH7" s="621"/>
      <c r="DI7" s="621"/>
      <c r="DJ7" s="621"/>
      <c r="DK7" s="621"/>
      <c r="DL7" s="621"/>
      <c r="DM7" s="621"/>
      <c r="DN7" s="621"/>
      <c r="DO7" s="621"/>
      <c r="DP7" s="622"/>
      <c r="DQ7" s="626">
        <v>457087</v>
      </c>
      <c r="DR7" s="621"/>
      <c r="DS7" s="621"/>
      <c r="DT7" s="621"/>
      <c r="DU7" s="621"/>
      <c r="DV7" s="621"/>
      <c r="DW7" s="621"/>
      <c r="DX7" s="621"/>
      <c r="DY7" s="621"/>
      <c r="DZ7" s="621"/>
      <c r="EA7" s="621"/>
      <c r="EB7" s="621"/>
      <c r="EC7" s="656"/>
    </row>
    <row r="8" spans="2:143" ht="11.25" customHeight="1" x14ac:dyDescent="0.15">
      <c r="B8" s="617" t="s">
        <v>221</v>
      </c>
      <c r="C8" s="618"/>
      <c r="D8" s="618"/>
      <c r="E8" s="618"/>
      <c r="F8" s="618"/>
      <c r="G8" s="618"/>
      <c r="H8" s="618"/>
      <c r="I8" s="618"/>
      <c r="J8" s="618"/>
      <c r="K8" s="618"/>
      <c r="L8" s="618"/>
      <c r="M8" s="618"/>
      <c r="N8" s="618"/>
      <c r="O8" s="618"/>
      <c r="P8" s="618"/>
      <c r="Q8" s="619"/>
      <c r="R8" s="620">
        <v>779</v>
      </c>
      <c r="S8" s="621"/>
      <c r="T8" s="621"/>
      <c r="U8" s="621"/>
      <c r="V8" s="621"/>
      <c r="W8" s="621"/>
      <c r="X8" s="621"/>
      <c r="Y8" s="622"/>
      <c r="Z8" s="673">
        <v>0</v>
      </c>
      <c r="AA8" s="673"/>
      <c r="AB8" s="673"/>
      <c r="AC8" s="673"/>
      <c r="AD8" s="674">
        <v>779</v>
      </c>
      <c r="AE8" s="674"/>
      <c r="AF8" s="674"/>
      <c r="AG8" s="674"/>
      <c r="AH8" s="674"/>
      <c r="AI8" s="674"/>
      <c r="AJ8" s="674"/>
      <c r="AK8" s="674"/>
      <c r="AL8" s="643">
        <v>0</v>
      </c>
      <c r="AM8" s="675"/>
      <c r="AN8" s="675"/>
      <c r="AO8" s="676"/>
      <c r="AP8" s="617" t="s">
        <v>222</v>
      </c>
      <c r="AQ8" s="618"/>
      <c r="AR8" s="618"/>
      <c r="AS8" s="618"/>
      <c r="AT8" s="618"/>
      <c r="AU8" s="618"/>
      <c r="AV8" s="618"/>
      <c r="AW8" s="618"/>
      <c r="AX8" s="618"/>
      <c r="AY8" s="618"/>
      <c r="AZ8" s="618"/>
      <c r="BA8" s="618"/>
      <c r="BB8" s="618"/>
      <c r="BC8" s="618"/>
      <c r="BD8" s="618"/>
      <c r="BE8" s="618"/>
      <c r="BF8" s="619"/>
      <c r="BG8" s="620">
        <v>5075</v>
      </c>
      <c r="BH8" s="621"/>
      <c r="BI8" s="621"/>
      <c r="BJ8" s="621"/>
      <c r="BK8" s="621"/>
      <c r="BL8" s="621"/>
      <c r="BM8" s="621"/>
      <c r="BN8" s="622"/>
      <c r="BO8" s="673">
        <v>2</v>
      </c>
      <c r="BP8" s="673"/>
      <c r="BQ8" s="673"/>
      <c r="BR8" s="673"/>
      <c r="BS8" s="626" t="s">
        <v>112</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517890</v>
      </c>
      <c r="CS8" s="621"/>
      <c r="CT8" s="621"/>
      <c r="CU8" s="621"/>
      <c r="CV8" s="621"/>
      <c r="CW8" s="621"/>
      <c r="CX8" s="621"/>
      <c r="CY8" s="622"/>
      <c r="CZ8" s="673">
        <v>18.7</v>
      </c>
      <c r="DA8" s="673"/>
      <c r="DB8" s="673"/>
      <c r="DC8" s="673"/>
      <c r="DD8" s="626">
        <v>3250</v>
      </c>
      <c r="DE8" s="621"/>
      <c r="DF8" s="621"/>
      <c r="DG8" s="621"/>
      <c r="DH8" s="621"/>
      <c r="DI8" s="621"/>
      <c r="DJ8" s="621"/>
      <c r="DK8" s="621"/>
      <c r="DL8" s="621"/>
      <c r="DM8" s="621"/>
      <c r="DN8" s="621"/>
      <c r="DO8" s="621"/>
      <c r="DP8" s="622"/>
      <c r="DQ8" s="626">
        <v>334332</v>
      </c>
      <c r="DR8" s="621"/>
      <c r="DS8" s="621"/>
      <c r="DT8" s="621"/>
      <c r="DU8" s="621"/>
      <c r="DV8" s="621"/>
      <c r="DW8" s="621"/>
      <c r="DX8" s="621"/>
      <c r="DY8" s="621"/>
      <c r="DZ8" s="621"/>
      <c r="EA8" s="621"/>
      <c r="EB8" s="621"/>
      <c r="EC8" s="656"/>
    </row>
    <row r="9" spans="2:143" ht="11.25" customHeight="1" x14ac:dyDescent="0.15">
      <c r="B9" s="617" t="s">
        <v>224</v>
      </c>
      <c r="C9" s="618"/>
      <c r="D9" s="618"/>
      <c r="E9" s="618"/>
      <c r="F9" s="618"/>
      <c r="G9" s="618"/>
      <c r="H9" s="618"/>
      <c r="I9" s="618"/>
      <c r="J9" s="618"/>
      <c r="K9" s="618"/>
      <c r="L9" s="618"/>
      <c r="M9" s="618"/>
      <c r="N9" s="618"/>
      <c r="O9" s="618"/>
      <c r="P9" s="618"/>
      <c r="Q9" s="619"/>
      <c r="R9" s="620">
        <v>452</v>
      </c>
      <c r="S9" s="621"/>
      <c r="T9" s="621"/>
      <c r="U9" s="621"/>
      <c r="V9" s="621"/>
      <c r="W9" s="621"/>
      <c r="X9" s="621"/>
      <c r="Y9" s="622"/>
      <c r="Z9" s="673">
        <v>0</v>
      </c>
      <c r="AA9" s="673"/>
      <c r="AB9" s="673"/>
      <c r="AC9" s="673"/>
      <c r="AD9" s="674">
        <v>452</v>
      </c>
      <c r="AE9" s="674"/>
      <c r="AF9" s="674"/>
      <c r="AG9" s="674"/>
      <c r="AH9" s="674"/>
      <c r="AI9" s="674"/>
      <c r="AJ9" s="674"/>
      <c r="AK9" s="674"/>
      <c r="AL9" s="643">
        <v>0</v>
      </c>
      <c r="AM9" s="675"/>
      <c r="AN9" s="675"/>
      <c r="AO9" s="676"/>
      <c r="AP9" s="617" t="s">
        <v>225</v>
      </c>
      <c r="AQ9" s="618"/>
      <c r="AR9" s="618"/>
      <c r="AS9" s="618"/>
      <c r="AT9" s="618"/>
      <c r="AU9" s="618"/>
      <c r="AV9" s="618"/>
      <c r="AW9" s="618"/>
      <c r="AX9" s="618"/>
      <c r="AY9" s="618"/>
      <c r="AZ9" s="618"/>
      <c r="BA9" s="618"/>
      <c r="BB9" s="618"/>
      <c r="BC9" s="618"/>
      <c r="BD9" s="618"/>
      <c r="BE9" s="618"/>
      <c r="BF9" s="619"/>
      <c r="BG9" s="620">
        <v>89522</v>
      </c>
      <c r="BH9" s="621"/>
      <c r="BI9" s="621"/>
      <c r="BJ9" s="621"/>
      <c r="BK9" s="621"/>
      <c r="BL9" s="621"/>
      <c r="BM9" s="621"/>
      <c r="BN9" s="622"/>
      <c r="BO9" s="673">
        <v>35.700000000000003</v>
      </c>
      <c r="BP9" s="673"/>
      <c r="BQ9" s="673"/>
      <c r="BR9" s="673"/>
      <c r="BS9" s="626" t="s">
        <v>112</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265049</v>
      </c>
      <c r="CS9" s="621"/>
      <c r="CT9" s="621"/>
      <c r="CU9" s="621"/>
      <c r="CV9" s="621"/>
      <c r="CW9" s="621"/>
      <c r="CX9" s="621"/>
      <c r="CY9" s="622"/>
      <c r="CZ9" s="673">
        <v>9.6</v>
      </c>
      <c r="DA9" s="673"/>
      <c r="DB9" s="673"/>
      <c r="DC9" s="673"/>
      <c r="DD9" s="626" t="s">
        <v>112</v>
      </c>
      <c r="DE9" s="621"/>
      <c r="DF9" s="621"/>
      <c r="DG9" s="621"/>
      <c r="DH9" s="621"/>
      <c r="DI9" s="621"/>
      <c r="DJ9" s="621"/>
      <c r="DK9" s="621"/>
      <c r="DL9" s="621"/>
      <c r="DM9" s="621"/>
      <c r="DN9" s="621"/>
      <c r="DO9" s="621"/>
      <c r="DP9" s="622"/>
      <c r="DQ9" s="626">
        <v>215900</v>
      </c>
      <c r="DR9" s="621"/>
      <c r="DS9" s="621"/>
      <c r="DT9" s="621"/>
      <c r="DU9" s="621"/>
      <c r="DV9" s="621"/>
      <c r="DW9" s="621"/>
      <c r="DX9" s="621"/>
      <c r="DY9" s="621"/>
      <c r="DZ9" s="621"/>
      <c r="EA9" s="621"/>
      <c r="EB9" s="621"/>
      <c r="EC9" s="656"/>
    </row>
    <row r="10" spans="2:143" ht="11.25" customHeight="1" x14ac:dyDescent="0.15">
      <c r="B10" s="617" t="s">
        <v>227</v>
      </c>
      <c r="C10" s="618"/>
      <c r="D10" s="618"/>
      <c r="E10" s="618"/>
      <c r="F10" s="618"/>
      <c r="G10" s="618"/>
      <c r="H10" s="618"/>
      <c r="I10" s="618"/>
      <c r="J10" s="618"/>
      <c r="K10" s="618"/>
      <c r="L10" s="618"/>
      <c r="M10" s="618"/>
      <c r="N10" s="618"/>
      <c r="O10" s="618"/>
      <c r="P10" s="618"/>
      <c r="Q10" s="619"/>
      <c r="R10" s="620">
        <v>48523</v>
      </c>
      <c r="S10" s="621"/>
      <c r="T10" s="621"/>
      <c r="U10" s="621"/>
      <c r="V10" s="621"/>
      <c r="W10" s="621"/>
      <c r="X10" s="621"/>
      <c r="Y10" s="622"/>
      <c r="Z10" s="673">
        <v>1.7</v>
      </c>
      <c r="AA10" s="673"/>
      <c r="AB10" s="673"/>
      <c r="AC10" s="673"/>
      <c r="AD10" s="674">
        <v>48523</v>
      </c>
      <c r="AE10" s="674"/>
      <c r="AF10" s="674"/>
      <c r="AG10" s="674"/>
      <c r="AH10" s="674"/>
      <c r="AI10" s="674"/>
      <c r="AJ10" s="674"/>
      <c r="AK10" s="674"/>
      <c r="AL10" s="643">
        <v>3</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5987</v>
      </c>
      <c r="BH10" s="621"/>
      <c r="BI10" s="621"/>
      <c r="BJ10" s="621"/>
      <c r="BK10" s="621"/>
      <c r="BL10" s="621"/>
      <c r="BM10" s="621"/>
      <c r="BN10" s="622"/>
      <c r="BO10" s="673">
        <v>2.4</v>
      </c>
      <c r="BP10" s="673"/>
      <c r="BQ10" s="673"/>
      <c r="BR10" s="673"/>
      <c r="BS10" s="626" t="s">
        <v>112</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t="s">
        <v>112</v>
      </c>
      <c r="CS10" s="621"/>
      <c r="CT10" s="621"/>
      <c r="CU10" s="621"/>
      <c r="CV10" s="621"/>
      <c r="CW10" s="621"/>
      <c r="CX10" s="621"/>
      <c r="CY10" s="622"/>
      <c r="CZ10" s="673" t="s">
        <v>112</v>
      </c>
      <c r="DA10" s="673"/>
      <c r="DB10" s="673"/>
      <c r="DC10" s="673"/>
      <c r="DD10" s="626" t="s">
        <v>112</v>
      </c>
      <c r="DE10" s="621"/>
      <c r="DF10" s="621"/>
      <c r="DG10" s="621"/>
      <c r="DH10" s="621"/>
      <c r="DI10" s="621"/>
      <c r="DJ10" s="621"/>
      <c r="DK10" s="621"/>
      <c r="DL10" s="621"/>
      <c r="DM10" s="621"/>
      <c r="DN10" s="621"/>
      <c r="DO10" s="621"/>
      <c r="DP10" s="622"/>
      <c r="DQ10" s="626" t="s">
        <v>112</v>
      </c>
      <c r="DR10" s="621"/>
      <c r="DS10" s="621"/>
      <c r="DT10" s="621"/>
      <c r="DU10" s="621"/>
      <c r="DV10" s="621"/>
      <c r="DW10" s="621"/>
      <c r="DX10" s="621"/>
      <c r="DY10" s="621"/>
      <c r="DZ10" s="621"/>
      <c r="EA10" s="621"/>
      <c r="EB10" s="621"/>
      <c r="EC10" s="656"/>
    </row>
    <row r="11" spans="2:143" ht="11.25" customHeight="1" x14ac:dyDescent="0.15">
      <c r="B11" s="617" t="s">
        <v>230</v>
      </c>
      <c r="C11" s="618"/>
      <c r="D11" s="618"/>
      <c r="E11" s="618"/>
      <c r="F11" s="618"/>
      <c r="G11" s="618"/>
      <c r="H11" s="618"/>
      <c r="I11" s="618"/>
      <c r="J11" s="618"/>
      <c r="K11" s="618"/>
      <c r="L11" s="618"/>
      <c r="M11" s="618"/>
      <c r="N11" s="618"/>
      <c r="O11" s="618"/>
      <c r="P11" s="618"/>
      <c r="Q11" s="619"/>
      <c r="R11" s="620" t="s">
        <v>112</v>
      </c>
      <c r="S11" s="621"/>
      <c r="T11" s="621"/>
      <c r="U11" s="621"/>
      <c r="V11" s="621"/>
      <c r="W11" s="621"/>
      <c r="X11" s="621"/>
      <c r="Y11" s="622"/>
      <c r="Z11" s="673" t="s">
        <v>112</v>
      </c>
      <c r="AA11" s="673"/>
      <c r="AB11" s="673"/>
      <c r="AC11" s="673"/>
      <c r="AD11" s="674" t="s">
        <v>112</v>
      </c>
      <c r="AE11" s="674"/>
      <c r="AF11" s="674"/>
      <c r="AG11" s="674"/>
      <c r="AH11" s="674"/>
      <c r="AI11" s="674"/>
      <c r="AJ11" s="674"/>
      <c r="AK11" s="674"/>
      <c r="AL11" s="643" t="s">
        <v>112</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5128</v>
      </c>
      <c r="BH11" s="621"/>
      <c r="BI11" s="621"/>
      <c r="BJ11" s="621"/>
      <c r="BK11" s="621"/>
      <c r="BL11" s="621"/>
      <c r="BM11" s="621"/>
      <c r="BN11" s="622"/>
      <c r="BO11" s="673">
        <v>2</v>
      </c>
      <c r="BP11" s="673"/>
      <c r="BQ11" s="673"/>
      <c r="BR11" s="673"/>
      <c r="BS11" s="626" t="s">
        <v>112</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271057</v>
      </c>
      <c r="CS11" s="621"/>
      <c r="CT11" s="621"/>
      <c r="CU11" s="621"/>
      <c r="CV11" s="621"/>
      <c r="CW11" s="621"/>
      <c r="CX11" s="621"/>
      <c r="CY11" s="622"/>
      <c r="CZ11" s="673">
        <v>9.8000000000000007</v>
      </c>
      <c r="DA11" s="673"/>
      <c r="DB11" s="673"/>
      <c r="DC11" s="673"/>
      <c r="DD11" s="626">
        <v>63937</v>
      </c>
      <c r="DE11" s="621"/>
      <c r="DF11" s="621"/>
      <c r="DG11" s="621"/>
      <c r="DH11" s="621"/>
      <c r="DI11" s="621"/>
      <c r="DJ11" s="621"/>
      <c r="DK11" s="621"/>
      <c r="DL11" s="621"/>
      <c r="DM11" s="621"/>
      <c r="DN11" s="621"/>
      <c r="DO11" s="621"/>
      <c r="DP11" s="622"/>
      <c r="DQ11" s="626">
        <v>150544</v>
      </c>
      <c r="DR11" s="621"/>
      <c r="DS11" s="621"/>
      <c r="DT11" s="621"/>
      <c r="DU11" s="621"/>
      <c r="DV11" s="621"/>
      <c r="DW11" s="621"/>
      <c r="DX11" s="621"/>
      <c r="DY11" s="621"/>
      <c r="DZ11" s="621"/>
      <c r="EA11" s="621"/>
      <c r="EB11" s="621"/>
      <c r="EC11" s="656"/>
    </row>
    <row r="12" spans="2:143" ht="11.25" customHeight="1" x14ac:dyDescent="0.15">
      <c r="B12" s="617" t="s">
        <v>233</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116308</v>
      </c>
      <c r="BH12" s="621"/>
      <c r="BI12" s="621"/>
      <c r="BJ12" s="621"/>
      <c r="BK12" s="621"/>
      <c r="BL12" s="621"/>
      <c r="BM12" s="621"/>
      <c r="BN12" s="622"/>
      <c r="BO12" s="673">
        <v>46.4</v>
      </c>
      <c r="BP12" s="673"/>
      <c r="BQ12" s="673"/>
      <c r="BR12" s="673"/>
      <c r="BS12" s="626" t="s">
        <v>112</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130045</v>
      </c>
      <c r="CS12" s="621"/>
      <c r="CT12" s="621"/>
      <c r="CU12" s="621"/>
      <c r="CV12" s="621"/>
      <c r="CW12" s="621"/>
      <c r="CX12" s="621"/>
      <c r="CY12" s="622"/>
      <c r="CZ12" s="673">
        <v>4.7</v>
      </c>
      <c r="DA12" s="673"/>
      <c r="DB12" s="673"/>
      <c r="DC12" s="673"/>
      <c r="DD12" s="626" t="s">
        <v>112</v>
      </c>
      <c r="DE12" s="621"/>
      <c r="DF12" s="621"/>
      <c r="DG12" s="621"/>
      <c r="DH12" s="621"/>
      <c r="DI12" s="621"/>
      <c r="DJ12" s="621"/>
      <c r="DK12" s="621"/>
      <c r="DL12" s="621"/>
      <c r="DM12" s="621"/>
      <c r="DN12" s="621"/>
      <c r="DO12" s="621"/>
      <c r="DP12" s="622"/>
      <c r="DQ12" s="626">
        <v>114609</v>
      </c>
      <c r="DR12" s="621"/>
      <c r="DS12" s="621"/>
      <c r="DT12" s="621"/>
      <c r="DU12" s="621"/>
      <c r="DV12" s="621"/>
      <c r="DW12" s="621"/>
      <c r="DX12" s="621"/>
      <c r="DY12" s="621"/>
      <c r="DZ12" s="621"/>
      <c r="EA12" s="621"/>
      <c r="EB12" s="621"/>
      <c r="EC12" s="656"/>
    </row>
    <row r="13" spans="2:143" ht="11.25" customHeight="1" x14ac:dyDescent="0.15">
      <c r="B13" s="617" t="s">
        <v>236</v>
      </c>
      <c r="C13" s="618"/>
      <c r="D13" s="618"/>
      <c r="E13" s="618"/>
      <c r="F13" s="618"/>
      <c r="G13" s="618"/>
      <c r="H13" s="618"/>
      <c r="I13" s="618"/>
      <c r="J13" s="618"/>
      <c r="K13" s="618"/>
      <c r="L13" s="618"/>
      <c r="M13" s="618"/>
      <c r="N13" s="618"/>
      <c r="O13" s="618"/>
      <c r="P13" s="618"/>
      <c r="Q13" s="619"/>
      <c r="R13" s="620">
        <v>8149</v>
      </c>
      <c r="S13" s="621"/>
      <c r="T13" s="621"/>
      <c r="U13" s="621"/>
      <c r="V13" s="621"/>
      <c r="W13" s="621"/>
      <c r="X13" s="621"/>
      <c r="Y13" s="622"/>
      <c r="Z13" s="673">
        <v>0.3</v>
      </c>
      <c r="AA13" s="673"/>
      <c r="AB13" s="673"/>
      <c r="AC13" s="673"/>
      <c r="AD13" s="674">
        <v>8149</v>
      </c>
      <c r="AE13" s="674"/>
      <c r="AF13" s="674"/>
      <c r="AG13" s="674"/>
      <c r="AH13" s="674"/>
      <c r="AI13" s="674"/>
      <c r="AJ13" s="674"/>
      <c r="AK13" s="674"/>
      <c r="AL13" s="643">
        <v>0.5</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116308</v>
      </c>
      <c r="BH13" s="621"/>
      <c r="BI13" s="621"/>
      <c r="BJ13" s="621"/>
      <c r="BK13" s="621"/>
      <c r="BL13" s="621"/>
      <c r="BM13" s="621"/>
      <c r="BN13" s="622"/>
      <c r="BO13" s="673">
        <v>46.4</v>
      </c>
      <c r="BP13" s="673"/>
      <c r="BQ13" s="673"/>
      <c r="BR13" s="673"/>
      <c r="BS13" s="626" t="s">
        <v>112</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501811</v>
      </c>
      <c r="CS13" s="621"/>
      <c r="CT13" s="621"/>
      <c r="CU13" s="621"/>
      <c r="CV13" s="621"/>
      <c r="CW13" s="621"/>
      <c r="CX13" s="621"/>
      <c r="CY13" s="622"/>
      <c r="CZ13" s="673">
        <v>18.100000000000001</v>
      </c>
      <c r="DA13" s="673"/>
      <c r="DB13" s="673"/>
      <c r="DC13" s="673"/>
      <c r="DD13" s="626">
        <v>299580</v>
      </c>
      <c r="DE13" s="621"/>
      <c r="DF13" s="621"/>
      <c r="DG13" s="621"/>
      <c r="DH13" s="621"/>
      <c r="DI13" s="621"/>
      <c r="DJ13" s="621"/>
      <c r="DK13" s="621"/>
      <c r="DL13" s="621"/>
      <c r="DM13" s="621"/>
      <c r="DN13" s="621"/>
      <c r="DO13" s="621"/>
      <c r="DP13" s="622"/>
      <c r="DQ13" s="626">
        <v>215748</v>
      </c>
      <c r="DR13" s="621"/>
      <c r="DS13" s="621"/>
      <c r="DT13" s="621"/>
      <c r="DU13" s="621"/>
      <c r="DV13" s="621"/>
      <c r="DW13" s="621"/>
      <c r="DX13" s="621"/>
      <c r="DY13" s="621"/>
      <c r="DZ13" s="621"/>
      <c r="EA13" s="621"/>
      <c r="EB13" s="621"/>
      <c r="EC13" s="656"/>
    </row>
    <row r="14" spans="2:143" ht="11.25" customHeight="1" x14ac:dyDescent="0.15">
      <c r="B14" s="617" t="s">
        <v>239</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11173</v>
      </c>
      <c r="BH14" s="621"/>
      <c r="BI14" s="621"/>
      <c r="BJ14" s="621"/>
      <c r="BK14" s="621"/>
      <c r="BL14" s="621"/>
      <c r="BM14" s="621"/>
      <c r="BN14" s="622"/>
      <c r="BO14" s="673">
        <v>4.5</v>
      </c>
      <c r="BP14" s="673"/>
      <c r="BQ14" s="673"/>
      <c r="BR14" s="673"/>
      <c r="BS14" s="626" t="s">
        <v>112</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108673</v>
      </c>
      <c r="CS14" s="621"/>
      <c r="CT14" s="621"/>
      <c r="CU14" s="621"/>
      <c r="CV14" s="621"/>
      <c r="CW14" s="621"/>
      <c r="CX14" s="621"/>
      <c r="CY14" s="622"/>
      <c r="CZ14" s="673">
        <v>3.9</v>
      </c>
      <c r="DA14" s="673"/>
      <c r="DB14" s="673"/>
      <c r="DC14" s="673"/>
      <c r="DD14" s="626">
        <v>15529</v>
      </c>
      <c r="DE14" s="621"/>
      <c r="DF14" s="621"/>
      <c r="DG14" s="621"/>
      <c r="DH14" s="621"/>
      <c r="DI14" s="621"/>
      <c r="DJ14" s="621"/>
      <c r="DK14" s="621"/>
      <c r="DL14" s="621"/>
      <c r="DM14" s="621"/>
      <c r="DN14" s="621"/>
      <c r="DO14" s="621"/>
      <c r="DP14" s="622"/>
      <c r="DQ14" s="626">
        <v>78606</v>
      </c>
      <c r="DR14" s="621"/>
      <c r="DS14" s="621"/>
      <c r="DT14" s="621"/>
      <c r="DU14" s="621"/>
      <c r="DV14" s="621"/>
      <c r="DW14" s="621"/>
      <c r="DX14" s="621"/>
      <c r="DY14" s="621"/>
      <c r="DZ14" s="621"/>
      <c r="EA14" s="621"/>
      <c r="EB14" s="621"/>
      <c r="EC14" s="656"/>
    </row>
    <row r="15" spans="2:143" ht="11.25" customHeight="1" x14ac:dyDescent="0.15">
      <c r="B15" s="617" t="s">
        <v>242</v>
      </c>
      <c r="C15" s="618"/>
      <c r="D15" s="618"/>
      <c r="E15" s="618"/>
      <c r="F15" s="618"/>
      <c r="G15" s="618"/>
      <c r="H15" s="618"/>
      <c r="I15" s="618"/>
      <c r="J15" s="618"/>
      <c r="K15" s="618"/>
      <c r="L15" s="618"/>
      <c r="M15" s="618"/>
      <c r="N15" s="618"/>
      <c r="O15" s="618"/>
      <c r="P15" s="618"/>
      <c r="Q15" s="619"/>
      <c r="R15" s="620">
        <v>489</v>
      </c>
      <c r="S15" s="621"/>
      <c r="T15" s="621"/>
      <c r="U15" s="621"/>
      <c r="V15" s="621"/>
      <c r="W15" s="621"/>
      <c r="X15" s="621"/>
      <c r="Y15" s="622"/>
      <c r="Z15" s="673">
        <v>0</v>
      </c>
      <c r="AA15" s="673"/>
      <c r="AB15" s="673"/>
      <c r="AC15" s="673"/>
      <c r="AD15" s="674">
        <v>489</v>
      </c>
      <c r="AE15" s="674"/>
      <c r="AF15" s="674"/>
      <c r="AG15" s="674"/>
      <c r="AH15" s="674"/>
      <c r="AI15" s="674"/>
      <c r="AJ15" s="674"/>
      <c r="AK15" s="674"/>
      <c r="AL15" s="643">
        <v>0</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16982</v>
      </c>
      <c r="BH15" s="621"/>
      <c r="BI15" s="621"/>
      <c r="BJ15" s="621"/>
      <c r="BK15" s="621"/>
      <c r="BL15" s="621"/>
      <c r="BM15" s="621"/>
      <c r="BN15" s="622"/>
      <c r="BO15" s="673">
        <v>6.8</v>
      </c>
      <c r="BP15" s="673"/>
      <c r="BQ15" s="673"/>
      <c r="BR15" s="673"/>
      <c r="BS15" s="626" t="s">
        <v>112</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176962</v>
      </c>
      <c r="CS15" s="621"/>
      <c r="CT15" s="621"/>
      <c r="CU15" s="621"/>
      <c r="CV15" s="621"/>
      <c r="CW15" s="621"/>
      <c r="CX15" s="621"/>
      <c r="CY15" s="622"/>
      <c r="CZ15" s="673">
        <v>6.4</v>
      </c>
      <c r="DA15" s="673"/>
      <c r="DB15" s="673"/>
      <c r="DC15" s="673"/>
      <c r="DD15" s="626">
        <v>5867</v>
      </c>
      <c r="DE15" s="621"/>
      <c r="DF15" s="621"/>
      <c r="DG15" s="621"/>
      <c r="DH15" s="621"/>
      <c r="DI15" s="621"/>
      <c r="DJ15" s="621"/>
      <c r="DK15" s="621"/>
      <c r="DL15" s="621"/>
      <c r="DM15" s="621"/>
      <c r="DN15" s="621"/>
      <c r="DO15" s="621"/>
      <c r="DP15" s="622"/>
      <c r="DQ15" s="626">
        <v>158514</v>
      </c>
      <c r="DR15" s="621"/>
      <c r="DS15" s="621"/>
      <c r="DT15" s="621"/>
      <c r="DU15" s="621"/>
      <c r="DV15" s="621"/>
      <c r="DW15" s="621"/>
      <c r="DX15" s="621"/>
      <c r="DY15" s="621"/>
      <c r="DZ15" s="621"/>
      <c r="EA15" s="621"/>
      <c r="EB15" s="621"/>
      <c r="EC15" s="656"/>
    </row>
    <row r="16" spans="2:143" ht="11.25" customHeight="1" x14ac:dyDescent="0.15">
      <c r="B16" s="617" t="s">
        <v>245</v>
      </c>
      <c r="C16" s="618"/>
      <c r="D16" s="618"/>
      <c r="E16" s="618"/>
      <c r="F16" s="618"/>
      <c r="G16" s="618"/>
      <c r="H16" s="618"/>
      <c r="I16" s="618"/>
      <c r="J16" s="618"/>
      <c r="K16" s="618"/>
      <c r="L16" s="618"/>
      <c r="M16" s="618"/>
      <c r="N16" s="618"/>
      <c r="O16" s="618"/>
      <c r="P16" s="618"/>
      <c r="Q16" s="619"/>
      <c r="R16" s="620">
        <v>1400213</v>
      </c>
      <c r="S16" s="621"/>
      <c r="T16" s="621"/>
      <c r="U16" s="621"/>
      <c r="V16" s="621"/>
      <c r="W16" s="621"/>
      <c r="X16" s="621"/>
      <c r="Y16" s="622"/>
      <c r="Z16" s="673">
        <v>48.4</v>
      </c>
      <c r="AA16" s="673"/>
      <c r="AB16" s="673"/>
      <c r="AC16" s="673"/>
      <c r="AD16" s="674">
        <v>1254772</v>
      </c>
      <c r="AE16" s="674"/>
      <c r="AF16" s="674"/>
      <c r="AG16" s="674"/>
      <c r="AH16" s="674"/>
      <c r="AI16" s="674"/>
      <c r="AJ16" s="674"/>
      <c r="AK16" s="674"/>
      <c r="AL16" s="643">
        <v>77.900000000000006</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v>5965</v>
      </c>
      <c r="CS16" s="621"/>
      <c r="CT16" s="621"/>
      <c r="CU16" s="621"/>
      <c r="CV16" s="621"/>
      <c r="CW16" s="621"/>
      <c r="CX16" s="621"/>
      <c r="CY16" s="622"/>
      <c r="CZ16" s="673">
        <v>0.2</v>
      </c>
      <c r="DA16" s="673"/>
      <c r="DB16" s="673"/>
      <c r="DC16" s="673"/>
      <c r="DD16" s="626" t="s">
        <v>112</v>
      </c>
      <c r="DE16" s="621"/>
      <c r="DF16" s="621"/>
      <c r="DG16" s="621"/>
      <c r="DH16" s="621"/>
      <c r="DI16" s="621"/>
      <c r="DJ16" s="621"/>
      <c r="DK16" s="621"/>
      <c r="DL16" s="621"/>
      <c r="DM16" s="621"/>
      <c r="DN16" s="621"/>
      <c r="DO16" s="621"/>
      <c r="DP16" s="622"/>
      <c r="DQ16" s="626">
        <v>2865</v>
      </c>
      <c r="DR16" s="621"/>
      <c r="DS16" s="621"/>
      <c r="DT16" s="621"/>
      <c r="DU16" s="621"/>
      <c r="DV16" s="621"/>
      <c r="DW16" s="621"/>
      <c r="DX16" s="621"/>
      <c r="DY16" s="621"/>
      <c r="DZ16" s="621"/>
      <c r="EA16" s="621"/>
      <c r="EB16" s="621"/>
      <c r="EC16" s="656"/>
    </row>
    <row r="17" spans="2:133" ht="11.25" customHeight="1" x14ac:dyDescent="0.15">
      <c r="B17" s="617" t="s">
        <v>248</v>
      </c>
      <c r="C17" s="618"/>
      <c r="D17" s="618"/>
      <c r="E17" s="618"/>
      <c r="F17" s="618"/>
      <c r="G17" s="618"/>
      <c r="H17" s="618"/>
      <c r="I17" s="618"/>
      <c r="J17" s="618"/>
      <c r="K17" s="618"/>
      <c r="L17" s="618"/>
      <c r="M17" s="618"/>
      <c r="N17" s="618"/>
      <c r="O17" s="618"/>
      <c r="P17" s="618"/>
      <c r="Q17" s="619"/>
      <c r="R17" s="620">
        <v>1254772</v>
      </c>
      <c r="S17" s="621"/>
      <c r="T17" s="621"/>
      <c r="U17" s="621"/>
      <c r="V17" s="621"/>
      <c r="W17" s="621"/>
      <c r="X17" s="621"/>
      <c r="Y17" s="622"/>
      <c r="Z17" s="673">
        <v>43.4</v>
      </c>
      <c r="AA17" s="673"/>
      <c r="AB17" s="673"/>
      <c r="AC17" s="673"/>
      <c r="AD17" s="674">
        <v>1254772</v>
      </c>
      <c r="AE17" s="674"/>
      <c r="AF17" s="674"/>
      <c r="AG17" s="674"/>
      <c r="AH17" s="674"/>
      <c r="AI17" s="674"/>
      <c r="AJ17" s="674"/>
      <c r="AK17" s="674"/>
      <c r="AL17" s="643">
        <v>77.900000000000006</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227771</v>
      </c>
      <c r="CS17" s="621"/>
      <c r="CT17" s="621"/>
      <c r="CU17" s="621"/>
      <c r="CV17" s="621"/>
      <c r="CW17" s="621"/>
      <c r="CX17" s="621"/>
      <c r="CY17" s="622"/>
      <c r="CZ17" s="673">
        <v>8.1999999999999993</v>
      </c>
      <c r="DA17" s="673"/>
      <c r="DB17" s="673"/>
      <c r="DC17" s="673"/>
      <c r="DD17" s="626" t="s">
        <v>112</v>
      </c>
      <c r="DE17" s="621"/>
      <c r="DF17" s="621"/>
      <c r="DG17" s="621"/>
      <c r="DH17" s="621"/>
      <c r="DI17" s="621"/>
      <c r="DJ17" s="621"/>
      <c r="DK17" s="621"/>
      <c r="DL17" s="621"/>
      <c r="DM17" s="621"/>
      <c r="DN17" s="621"/>
      <c r="DO17" s="621"/>
      <c r="DP17" s="622"/>
      <c r="DQ17" s="626">
        <v>220418</v>
      </c>
      <c r="DR17" s="621"/>
      <c r="DS17" s="621"/>
      <c r="DT17" s="621"/>
      <c r="DU17" s="621"/>
      <c r="DV17" s="621"/>
      <c r="DW17" s="621"/>
      <c r="DX17" s="621"/>
      <c r="DY17" s="621"/>
      <c r="DZ17" s="621"/>
      <c r="EA17" s="621"/>
      <c r="EB17" s="621"/>
      <c r="EC17" s="656"/>
    </row>
    <row r="18" spans="2:133" ht="11.25" customHeight="1" x14ac:dyDescent="0.15">
      <c r="B18" s="617" t="s">
        <v>251</v>
      </c>
      <c r="C18" s="618"/>
      <c r="D18" s="618"/>
      <c r="E18" s="618"/>
      <c r="F18" s="618"/>
      <c r="G18" s="618"/>
      <c r="H18" s="618"/>
      <c r="I18" s="618"/>
      <c r="J18" s="618"/>
      <c r="K18" s="618"/>
      <c r="L18" s="618"/>
      <c r="M18" s="618"/>
      <c r="N18" s="618"/>
      <c r="O18" s="618"/>
      <c r="P18" s="618"/>
      <c r="Q18" s="619"/>
      <c r="R18" s="620">
        <v>145439</v>
      </c>
      <c r="S18" s="621"/>
      <c r="T18" s="621"/>
      <c r="U18" s="621"/>
      <c r="V18" s="621"/>
      <c r="W18" s="621"/>
      <c r="X18" s="621"/>
      <c r="Y18" s="622"/>
      <c r="Z18" s="673">
        <v>5</v>
      </c>
      <c r="AA18" s="673"/>
      <c r="AB18" s="673"/>
      <c r="AC18" s="673"/>
      <c r="AD18" s="674" t="s">
        <v>112</v>
      </c>
      <c r="AE18" s="674"/>
      <c r="AF18" s="674"/>
      <c r="AG18" s="674"/>
      <c r="AH18" s="674"/>
      <c r="AI18" s="674"/>
      <c r="AJ18" s="674"/>
      <c r="AK18" s="674"/>
      <c r="AL18" s="643" t="s">
        <v>112</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x14ac:dyDescent="0.15">
      <c r="B19" s="617" t="s">
        <v>254</v>
      </c>
      <c r="C19" s="618"/>
      <c r="D19" s="618"/>
      <c r="E19" s="618"/>
      <c r="F19" s="618"/>
      <c r="G19" s="618"/>
      <c r="H19" s="618"/>
      <c r="I19" s="618"/>
      <c r="J19" s="618"/>
      <c r="K19" s="618"/>
      <c r="L19" s="618"/>
      <c r="M19" s="618"/>
      <c r="N19" s="618"/>
      <c r="O19" s="618"/>
      <c r="P19" s="618"/>
      <c r="Q19" s="619"/>
      <c r="R19" s="620">
        <v>2</v>
      </c>
      <c r="S19" s="621"/>
      <c r="T19" s="621"/>
      <c r="U19" s="621"/>
      <c r="V19" s="621"/>
      <c r="W19" s="621"/>
      <c r="X19" s="621"/>
      <c r="Y19" s="622"/>
      <c r="Z19" s="673">
        <v>0</v>
      </c>
      <c r="AA19" s="673"/>
      <c r="AB19" s="673"/>
      <c r="AC19" s="673"/>
      <c r="AD19" s="674" t="s">
        <v>112</v>
      </c>
      <c r="AE19" s="674"/>
      <c r="AF19" s="674"/>
      <c r="AG19" s="674"/>
      <c r="AH19" s="674"/>
      <c r="AI19" s="674"/>
      <c r="AJ19" s="674"/>
      <c r="AK19" s="674"/>
      <c r="AL19" s="643" t="s">
        <v>112</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v>448</v>
      </c>
      <c r="BH19" s="621"/>
      <c r="BI19" s="621"/>
      <c r="BJ19" s="621"/>
      <c r="BK19" s="621"/>
      <c r="BL19" s="621"/>
      <c r="BM19" s="621"/>
      <c r="BN19" s="622"/>
      <c r="BO19" s="673">
        <v>0.2</v>
      </c>
      <c r="BP19" s="673"/>
      <c r="BQ19" s="673"/>
      <c r="BR19" s="673"/>
      <c r="BS19" s="626" t="s">
        <v>112</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x14ac:dyDescent="0.15">
      <c r="B20" s="617" t="s">
        <v>257</v>
      </c>
      <c r="C20" s="618"/>
      <c r="D20" s="618"/>
      <c r="E20" s="618"/>
      <c r="F20" s="618"/>
      <c r="G20" s="618"/>
      <c r="H20" s="618"/>
      <c r="I20" s="618"/>
      <c r="J20" s="618"/>
      <c r="K20" s="618"/>
      <c r="L20" s="618"/>
      <c r="M20" s="618"/>
      <c r="N20" s="618"/>
      <c r="O20" s="618"/>
      <c r="P20" s="618"/>
      <c r="Q20" s="619"/>
      <c r="R20" s="620">
        <v>1755461</v>
      </c>
      <c r="S20" s="621"/>
      <c r="T20" s="621"/>
      <c r="U20" s="621"/>
      <c r="V20" s="621"/>
      <c r="W20" s="621"/>
      <c r="X20" s="621"/>
      <c r="Y20" s="622"/>
      <c r="Z20" s="673">
        <v>60.7</v>
      </c>
      <c r="AA20" s="673"/>
      <c r="AB20" s="673"/>
      <c r="AC20" s="673"/>
      <c r="AD20" s="674">
        <v>1610020</v>
      </c>
      <c r="AE20" s="674"/>
      <c r="AF20" s="674"/>
      <c r="AG20" s="674"/>
      <c r="AH20" s="674"/>
      <c r="AI20" s="674"/>
      <c r="AJ20" s="674"/>
      <c r="AK20" s="674"/>
      <c r="AL20" s="643">
        <v>100</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v>448</v>
      </c>
      <c r="BH20" s="621"/>
      <c r="BI20" s="621"/>
      <c r="BJ20" s="621"/>
      <c r="BK20" s="621"/>
      <c r="BL20" s="621"/>
      <c r="BM20" s="621"/>
      <c r="BN20" s="622"/>
      <c r="BO20" s="673">
        <v>0.2</v>
      </c>
      <c r="BP20" s="673"/>
      <c r="BQ20" s="673"/>
      <c r="BR20" s="673"/>
      <c r="BS20" s="626" t="s">
        <v>112</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2771731</v>
      </c>
      <c r="CS20" s="621"/>
      <c r="CT20" s="621"/>
      <c r="CU20" s="621"/>
      <c r="CV20" s="621"/>
      <c r="CW20" s="621"/>
      <c r="CX20" s="621"/>
      <c r="CY20" s="622"/>
      <c r="CZ20" s="673">
        <v>100</v>
      </c>
      <c r="DA20" s="673"/>
      <c r="DB20" s="673"/>
      <c r="DC20" s="673"/>
      <c r="DD20" s="626">
        <v>401946</v>
      </c>
      <c r="DE20" s="621"/>
      <c r="DF20" s="621"/>
      <c r="DG20" s="621"/>
      <c r="DH20" s="621"/>
      <c r="DI20" s="621"/>
      <c r="DJ20" s="621"/>
      <c r="DK20" s="621"/>
      <c r="DL20" s="621"/>
      <c r="DM20" s="621"/>
      <c r="DN20" s="621"/>
      <c r="DO20" s="621"/>
      <c r="DP20" s="622"/>
      <c r="DQ20" s="626">
        <v>1988449</v>
      </c>
      <c r="DR20" s="621"/>
      <c r="DS20" s="621"/>
      <c r="DT20" s="621"/>
      <c r="DU20" s="621"/>
      <c r="DV20" s="621"/>
      <c r="DW20" s="621"/>
      <c r="DX20" s="621"/>
      <c r="DY20" s="621"/>
      <c r="DZ20" s="621"/>
      <c r="EA20" s="621"/>
      <c r="EB20" s="621"/>
      <c r="EC20" s="656"/>
    </row>
    <row r="21" spans="2:133" ht="11.25" customHeight="1" x14ac:dyDescent="0.15">
      <c r="B21" s="617" t="s">
        <v>260</v>
      </c>
      <c r="C21" s="618"/>
      <c r="D21" s="618"/>
      <c r="E21" s="618"/>
      <c r="F21" s="618"/>
      <c r="G21" s="618"/>
      <c r="H21" s="618"/>
      <c r="I21" s="618"/>
      <c r="J21" s="618"/>
      <c r="K21" s="618"/>
      <c r="L21" s="618"/>
      <c r="M21" s="618"/>
      <c r="N21" s="618"/>
      <c r="O21" s="618"/>
      <c r="P21" s="618"/>
      <c r="Q21" s="619"/>
      <c r="R21" s="620">
        <v>573</v>
      </c>
      <c r="S21" s="621"/>
      <c r="T21" s="621"/>
      <c r="U21" s="621"/>
      <c r="V21" s="621"/>
      <c r="W21" s="621"/>
      <c r="X21" s="621"/>
      <c r="Y21" s="622"/>
      <c r="Z21" s="673">
        <v>0</v>
      </c>
      <c r="AA21" s="673"/>
      <c r="AB21" s="673"/>
      <c r="AC21" s="673"/>
      <c r="AD21" s="674">
        <v>573</v>
      </c>
      <c r="AE21" s="674"/>
      <c r="AF21" s="674"/>
      <c r="AG21" s="674"/>
      <c r="AH21" s="674"/>
      <c r="AI21" s="674"/>
      <c r="AJ21" s="674"/>
      <c r="AK21" s="674"/>
      <c r="AL21" s="643">
        <v>0</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v>448</v>
      </c>
      <c r="BH21" s="621"/>
      <c r="BI21" s="621"/>
      <c r="BJ21" s="621"/>
      <c r="BK21" s="621"/>
      <c r="BL21" s="621"/>
      <c r="BM21" s="621"/>
      <c r="BN21" s="622"/>
      <c r="BO21" s="673">
        <v>0.2</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262</v>
      </c>
      <c r="C22" s="618"/>
      <c r="D22" s="618"/>
      <c r="E22" s="618"/>
      <c r="F22" s="618"/>
      <c r="G22" s="618"/>
      <c r="H22" s="618"/>
      <c r="I22" s="618"/>
      <c r="J22" s="618"/>
      <c r="K22" s="618"/>
      <c r="L22" s="618"/>
      <c r="M22" s="618"/>
      <c r="N22" s="618"/>
      <c r="O22" s="618"/>
      <c r="P22" s="618"/>
      <c r="Q22" s="619"/>
      <c r="R22" s="620">
        <v>12798</v>
      </c>
      <c r="S22" s="621"/>
      <c r="T22" s="621"/>
      <c r="U22" s="621"/>
      <c r="V22" s="621"/>
      <c r="W22" s="621"/>
      <c r="X22" s="621"/>
      <c r="Y22" s="622"/>
      <c r="Z22" s="673">
        <v>0.4</v>
      </c>
      <c r="AA22" s="673"/>
      <c r="AB22" s="673"/>
      <c r="AC22" s="673"/>
      <c r="AD22" s="674" t="s">
        <v>112</v>
      </c>
      <c r="AE22" s="674"/>
      <c r="AF22" s="674"/>
      <c r="AG22" s="674"/>
      <c r="AH22" s="674"/>
      <c r="AI22" s="674"/>
      <c r="AJ22" s="674"/>
      <c r="AK22" s="674"/>
      <c r="AL22" s="643" t="s">
        <v>112</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265</v>
      </c>
      <c r="C23" s="618"/>
      <c r="D23" s="618"/>
      <c r="E23" s="618"/>
      <c r="F23" s="618"/>
      <c r="G23" s="618"/>
      <c r="H23" s="618"/>
      <c r="I23" s="618"/>
      <c r="J23" s="618"/>
      <c r="K23" s="618"/>
      <c r="L23" s="618"/>
      <c r="M23" s="618"/>
      <c r="N23" s="618"/>
      <c r="O23" s="618"/>
      <c r="P23" s="618"/>
      <c r="Q23" s="619"/>
      <c r="R23" s="620">
        <v>27778</v>
      </c>
      <c r="S23" s="621"/>
      <c r="T23" s="621"/>
      <c r="U23" s="621"/>
      <c r="V23" s="621"/>
      <c r="W23" s="621"/>
      <c r="X23" s="621"/>
      <c r="Y23" s="622"/>
      <c r="Z23" s="673">
        <v>1</v>
      </c>
      <c r="AA23" s="673"/>
      <c r="AB23" s="673"/>
      <c r="AC23" s="673"/>
      <c r="AD23" s="674" t="s">
        <v>112</v>
      </c>
      <c r="AE23" s="674"/>
      <c r="AF23" s="674"/>
      <c r="AG23" s="674"/>
      <c r="AH23" s="674"/>
      <c r="AI23" s="674"/>
      <c r="AJ23" s="674"/>
      <c r="AK23" s="674"/>
      <c r="AL23" s="643" t="s">
        <v>112</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t="s">
        <v>112</v>
      </c>
      <c r="BH23" s="621"/>
      <c r="BI23" s="621"/>
      <c r="BJ23" s="621"/>
      <c r="BK23" s="621"/>
      <c r="BL23" s="621"/>
      <c r="BM23" s="621"/>
      <c r="BN23" s="622"/>
      <c r="BO23" s="673" t="s">
        <v>112</v>
      </c>
      <c r="BP23" s="673"/>
      <c r="BQ23" s="673"/>
      <c r="BR23" s="673"/>
      <c r="BS23" s="626" t="s">
        <v>112</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x14ac:dyDescent="0.15">
      <c r="B24" s="617" t="s">
        <v>272</v>
      </c>
      <c r="C24" s="618"/>
      <c r="D24" s="618"/>
      <c r="E24" s="618"/>
      <c r="F24" s="618"/>
      <c r="G24" s="618"/>
      <c r="H24" s="618"/>
      <c r="I24" s="618"/>
      <c r="J24" s="618"/>
      <c r="K24" s="618"/>
      <c r="L24" s="618"/>
      <c r="M24" s="618"/>
      <c r="N24" s="618"/>
      <c r="O24" s="618"/>
      <c r="P24" s="618"/>
      <c r="Q24" s="619"/>
      <c r="R24" s="620">
        <v>4479</v>
      </c>
      <c r="S24" s="621"/>
      <c r="T24" s="621"/>
      <c r="U24" s="621"/>
      <c r="V24" s="621"/>
      <c r="W24" s="621"/>
      <c r="X24" s="621"/>
      <c r="Y24" s="622"/>
      <c r="Z24" s="673">
        <v>0.2</v>
      </c>
      <c r="AA24" s="673"/>
      <c r="AB24" s="673"/>
      <c r="AC24" s="673"/>
      <c r="AD24" s="674" t="s">
        <v>112</v>
      </c>
      <c r="AE24" s="674"/>
      <c r="AF24" s="674"/>
      <c r="AG24" s="674"/>
      <c r="AH24" s="674"/>
      <c r="AI24" s="674"/>
      <c r="AJ24" s="674"/>
      <c r="AK24" s="674"/>
      <c r="AL24" s="643" t="s">
        <v>112</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781170</v>
      </c>
      <c r="CS24" s="671"/>
      <c r="CT24" s="671"/>
      <c r="CU24" s="671"/>
      <c r="CV24" s="671"/>
      <c r="CW24" s="671"/>
      <c r="CX24" s="671"/>
      <c r="CY24" s="718"/>
      <c r="CZ24" s="722">
        <v>28.2</v>
      </c>
      <c r="DA24" s="723"/>
      <c r="DB24" s="723"/>
      <c r="DC24" s="724"/>
      <c r="DD24" s="717">
        <v>657068</v>
      </c>
      <c r="DE24" s="671"/>
      <c r="DF24" s="671"/>
      <c r="DG24" s="671"/>
      <c r="DH24" s="671"/>
      <c r="DI24" s="671"/>
      <c r="DJ24" s="671"/>
      <c r="DK24" s="718"/>
      <c r="DL24" s="717">
        <v>656845</v>
      </c>
      <c r="DM24" s="671"/>
      <c r="DN24" s="671"/>
      <c r="DO24" s="671"/>
      <c r="DP24" s="671"/>
      <c r="DQ24" s="671"/>
      <c r="DR24" s="671"/>
      <c r="DS24" s="671"/>
      <c r="DT24" s="671"/>
      <c r="DU24" s="671"/>
      <c r="DV24" s="718"/>
      <c r="DW24" s="719">
        <v>39.200000000000003</v>
      </c>
      <c r="DX24" s="688"/>
      <c r="DY24" s="688"/>
      <c r="DZ24" s="688"/>
      <c r="EA24" s="688"/>
      <c r="EB24" s="688"/>
      <c r="EC24" s="720"/>
    </row>
    <row r="25" spans="2:133" ht="11.25" customHeight="1" x14ac:dyDescent="0.15">
      <c r="B25" s="617" t="s">
        <v>275</v>
      </c>
      <c r="C25" s="618"/>
      <c r="D25" s="618"/>
      <c r="E25" s="618"/>
      <c r="F25" s="618"/>
      <c r="G25" s="618"/>
      <c r="H25" s="618"/>
      <c r="I25" s="618"/>
      <c r="J25" s="618"/>
      <c r="K25" s="618"/>
      <c r="L25" s="618"/>
      <c r="M25" s="618"/>
      <c r="N25" s="618"/>
      <c r="O25" s="618"/>
      <c r="P25" s="618"/>
      <c r="Q25" s="619"/>
      <c r="R25" s="620">
        <v>143429</v>
      </c>
      <c r="S25" s="621"/>
      <c r="T25" s="621"/>
      <c r="U25" s="621"/>
      <c r="V25" s="621"/>
      <c r="W25" s="621"/>
      <c r="X25" s="621"/>
      <c r="Y25" s="622"/>
      <c r="Z25" s="673">
        <v>5</v>
      </c>
      <c r="AA25" s="673"/>
      <c r="AB25" s="673"/>
      <c r="AC25" s="673"/>
      <c r="AD25" s="674" t="s">
        <v>112</v>
      </c>
      <c r="AE25" s="674"/>
      <c r="AF25" s="674"/>
      <c r="AG25" s="674"/>
      <c r="AH25" s="674"/>
      <c r="AI25" s="674"/>
      <c r="AJ25" s="674"/>
      <c r="AK25" s="674"/>
      <c r="AL25" s="643" t="s">
        <v>112</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404935</v>
      </c>
      <c r="CS25" s="639"/>
      <c r="CT25" s="639"/>
      <c r="CU25" s="639"/>
      <c r="CV25" s="639"/>
      <c r="CW25" s="639"/>
      <c r="CX25" s="639"/>
      <c r="CY25" s="640"/>
      <c r="CZ25" s="623">
        <v>14.6</v>
      </c>
      <c r="DA25" s="641"/>
      <c r="DB25" s="641"/>
      <c r="DC25" s="642"/>
      <c r="DD25" s="626">
        <v>382976</v>
      </c>
      <c r="DE25" s="639"/>
      <c r="DF25" s="639"/>
      <c r="DG25" s="639"/>
      <c r="DH25" s="639"/>
      <c r="DI25" s="639"/>
      <c r="DJ25" s="639"/>
      <c r="DK25" s="640"/>
      <c r="DL25" s="626">
        <v>382976</v>
      </c>
      <c r="DM25" s="639"/>
      <c r="DN25" s="639"/>
      <c r="DO25" s="639"/>
      <c r="DP25" s="639"/>
      <c r="DQ25" s="639"/>
      <c r="DR25" s="639"/>
      <c r="DS25" s="639"/>
      <c r="DT25" s="639"/>
      <c r="DU25" s="639"/>
      <c r="DV25" s="640"/>
      <c r="DW25" s="643">
        <v>22.9</v>
      </c>
      <c r="DX25" s="644"/>
      <c r="DY25" s="644"/>
      <c r="DZ25" s="644"/>
      <c r="EA25" s="644"/>
      <c r="EB25" s="644"/>
      <c r="EC25" s="645"/>
    </row>
    <row r="26" spans="2:133" ht="11.25" customHeight="1" x14ac:dyDescent="0.15">
      <c r="B26" s="714" t="s">
        <v>278</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219560</v>
      </c>
      <c r="CS26" s="621"/>
      <c r="CT26" s="621"/>
      <c r="CU26" s="621"/>
      <c r="CV26" s="621"/>
      <c r="CW26" s="621"/>
      <c r="CX26" s="621"/>
      <c r="CY26" s="622"/>
      <c r="CZ26" s="623">
        <v>7.9</v>
      </c>
      <c r="DA26" s="641"/>
      <c r="DB26" s="641"/>
      <c r="DC26" s="642"/>
      <c r="DD26" s="626">
        <v>198658</v>
      </c>
      <c r="DE26" s="621"/>
      <c r="DF26" s="621"/>
      <c r="DG26" s="621"/>
      <c r="DH26" s="621"/>
      <c r="DI26" s="621"/>
      <c r="DJ26" s="621"/>
      <c r="DK26" s="622"/>
      <c r="DL26" s="626" t="s">
        <v>211</v>
      </c>
      <c r="DM26" s="621"/>
      <c r="DN26" s="621"/>
      <c r="DO26" s="621"/>
      <c r="DP26" s="621"/>
      <c r="DQ26" s="621"/>
      <c r="DR26" s="621"/>
      <c r="DS26" s="621"/>
      <c r="DT26" s="621"/>
      <c r="DU26" s="621"/>
      <c r="DV26" s="622"/>
      <c r="DW26" s="643" t="s">
        <v>211</v>
      </c>
      <c r="DX26" s="644"/>
      <c r="DY26" s="644"/>
      <c r="DZ26" s="644"/>
      <c r="EA26" s="644"/>
      <c r="EB26" s="644"/>
      <c r="EC26" s="645"/>
    </row>
    <row r="27" spans="2:133" ht="11.25" customHeight="1" x14ac:dyDescent="0.15">
      <c r="B27" s="617" t="s">
        <v>281</v>
      </c>
      <c r="C27" s="618"/>
      <c r="D27" s="618"/>
      <c r="E27" s="618"/>
      <c r="F27" s="618"/>
      <c r="G27" s="618"/>
      <c r="H27" s="618"/>
      <c r="I27" s="618"/>
      <c r="J27" s="618"/>
      <c r="K27" s="618"/>
      <c r="L27" s="618"/>
      <c r="M27" s="618"/>
      <c r="N27" s="618"/>
      <c r="O27" s="618"/>
      <c r="P27" s="618"/>
      <c r="Q27" s="619"/>
      <c r="R27" s="620">
        <v>145667</v>
      </c>
      <c r="S27" s="621"/>
      <c r="T27" s="621"/>
      <c r="U27" s="621"/>
      <c r="V27" s="621"/>
      <c r="W27" s="621"/>
      <c r="X27" s="621"/>
      <c r="Y27" s="622"/>
      <c r="Z27" s="673">
        <v>5</v>
      </c>
      <c r="AA27" s="673"/>
      <c r="AB27" s="673"/>
      <c r="AC27" s="673"/>
      <c r="AD27" s="674" t="s">
        <v>112</v>
      </c>
      <c r="AE27" s="674"/>
      <c r="AF27" s="674"/>
      <c r="AG27" s="674"/>
      <c r="AH27" s="674"/>
      <c r="AI27" s="674"/>
      <c r="AJ27" s="674"/>
      <c r="AK27" s="674"/>
      <c r="AL27" s="643" t="s">
        <v>112</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250623</v>
      </c>
      <c r="BH27" s="621"/>
      <c r="BI27" s="621"/>
      <c r="BJ27" s="621"/>
      <c r="BK27" s="621"/>
      <c r="BL27" s="621"/>
      <c r="BM27" s="621"/>
      <c r="BN27" s="622"/>
      <c r="BO27" s="673">
        <v>100</v>
      </c>
      <c r="BP27" s="673"/>
      <c r="BQ27" s="673"/>
      <c r="BR27" s="673"/>
      <c r="BS27" s="626" t="s">
        <v>112</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148464</v>
      </c>
      <c r="CS27" s="639"/>
      <c r="CT27" s="639"/>
      <c r="CU27" s="639"/>
      <c r="CV27" s="639"/>
      <c r="CW27" s="639"/>
      <c r="CX27" s="639"/>
      <c r="CY27" s="640"/>
      <c r="CZ27" s="623">
        <v>5.4</v>
      </c>
      <c r="DA27" s="641"/>
      <c r="DB27" s="641"/>
      <c r="DC27" s="642"/>
      <c r="DD27" s="626">
        <v>53674</v>
      </c>
      <c r="DE27" s="639"/>
      <c r="DF27" s="639"/>
      <c r="DG27" s="639"/>
      <c r="DH27" s="639"/>
      <c r="DI27" s="639"/>
      <c r="DJ27" s="639"/>
      <c r="DK27" s="640"/>
      <c r="DL27" s="626">
        <v>53451</v>
      </c>
      <c r="DM27" s="639"/>
      <c r="DN27" s="639"/>
      <c r="DO27" s="639"/>
      <c r="DP27" s="639"/>
      <c r="DQ27" s="639"/>
      <c r="DR27" s="639"/>
      <c r="DS27" s="639"/>
      <c r="DT27" s="639"/>
      <c r="DU27" s="639"/>
      <c r="DV27" s="640"/>
      <c r="DW27" s="643">
        <v>3.2</v>
      </c>
      <c r="DX27" s="644"/>
      <c r="DY27" s="644"/>
      <c r="DZ27" s="644"/>
      <c r="EA27" s="644"/>
      <c r="EB27" s="644"/>
      <c r="EC27" s="645"/>
    </row>
    <row r="28" spans="2:133" ht="11.25" customHeight="1" x14ac:dyDescent="0.15">
      <c r="B28" s="617" t="s">
        <v>284</v>
      </c>
      <c r="C28" s="618"/>
      <c r="D28" s="618"/>
      <c r="E28" s="618"/>
      <c r="F28" s="618"/>
      <c r="G28" s="618"/>
      <c r="H28" s="618"/>
      <c r="I28" s="618"/>
      <c r="J28" s="618"/>
      <c r="K28" s="618"/>
      <c r="L28" s="618"/>
      <c r="M28" s="618"/>
      <c r="N28" s="618"/>
      <c r="O28" s="618"/>
      <c r="P28" s="618"/>
      <c r="Q28" s="619"/>
      <c r="R28" s="620">
        <v>22661</v>
      </c>
      <c r="S28" s="621"/>
      <c r="T28" s="621"/>
      <c r="U28" s="621"/>
      <c r="V28" s="621"/>
      <c r="W28" s="621"/>
      <c r="X28" s="621"/>
      <c r="Y28" s="622"/>
      <c r="Z28" s="673">
        <v>0.8</v>
      </c>
      <c r="AA28" s="673"/>
      <c r="AB28" s="673"/>
      <c r="AC28" s="673"/>
      <c r="AD28" s="674" t="s">
        <v>112</v>
      </c>
      <c r="AE28" s="674"/>
      <c r="AF28" s="674"/>
      <c r="AG28" s="674"/>
      <c r="AH28" s="674"/>
      <c r="AI28" s="674"/>
      <c r="AJ28" s="674"/>
      <c r="AK28" s="674"/>
      <c r="AL28" s="643" t="s">
        <v>112</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227771</v>
      </c>
      <c r="CS28" s="621"/>
      <c r="CT28" s="621"/>
      <c r="CU28" s="621"/>
      <c r="CV28" s="621"/>
      <c r="CW28" s="621"/>
      <c r="CX28" s="621"/>
      <c r="CY28" s="622"/>
      <c r="CZ28" s="623">
        <v>8.1999999999999993</v>
      </c>
      <c r="DA28" s="641"/>
      <c r="DB28" s="641"/>
      <c r="DC28" s="642"/>
      <c r="DD28" s="626">
        <v>220418</v>
      </c>
      <c r="DE28" s="621"/>
      <c r="DF28" s="621"/>
      <c r="DG28" s="621"/>
      <c r="DH28" s="621"/>
      <c r="DI28" s="621"/>
      <c r="DJ28" s="621"/>
      <c r="DK28" s="622"/>
      <c r="DL28" s="626">
        <v>220418</v>
      </c>
      <c r="DM28" s="621"/>
      <c r="DN28" s="621"/>
      <c r="DO28" s="621"/>
      <c r="DP28" s="621"/>
      <c r="DQ28" s="621"/>
      <c r="DR28" s="621"/>
      <c r="DS28" s="621"/>
      <c r="DT28" s="621"/>
      <c r="DU28" s="621"/>
      <c r="DV28" s="622"/>
      <c r="DW28" s="643">
        <v>13.2</v>
      </c>
      <c r="DX28" s="644"/>
      <c r="DY28" s="644"/>
      <c r="DZ28" s="644"/>
      <c r="EA28" s="644"/>
      <c r="EB28" s="644"/>
      <c r="EC28" s="645"/>
    </row>
    <row r="29" spans="2:133" ht="11.25" customHeight="1" x14ac:dyDescent="0.15">
      <c r="B29" s="617" t="s">
        <v>286</v>
      </c>
      <c r="C29" s="618"/>
      <c r="D29" s="618"/>
      <c r="E29" s="618"/>
      <c r="F29" s="618"/>
      <c r="G29" s="618"/>
      <c r="H29" s="618"/>
      <c r="I29" s="618"/>
      <c r="J29" s="618"/>
      <c r="K29" s="618"/>
      <c r="L29" s="618"/>
      <c r="M29" s="618"/>
      <c r="N29" s="618"/>
      <c r="O29" s="618"/>
      <c r="P29" s="618"/>
      <c r="Q29" s="619"/>
      <c r="R29" s="620">
        <v>11831</v>
      </c>
      <c r="S29" s="621"/>
      <c r="T29" s="621"/>
      <c r="U29" s="621"/>
      <c r="V29" s="621"/>
      <c r="W29" s="621"/>
      <c r="X29" s="621"/>
      <c r="Y29" s="622"/>
      <c r="Z29" s="673">
        <v>0.4</v>
      </c>
      <c r="AA29" s="673"/>
      <c r="AB29" s="673"/>
      <c r="AC29" s="673"/>
      <c r="AD29" s="674" t="s">
        <v>112</v>
      </c>
      <c r="AE29" s="674"/>
      <c r="AF29" s="674"/>
      <c r="AG29" s="674"/>
      <c r="AH29" s="674"/>
      <c r="AI29" s="674"/>
      <c r="AJ29" s="674"/>
      <c r="AK29" s="674"/>
      <c r="AL29" s="643" t="s">
        <v>112</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290</v>
      </c>
      <c r="CG29" s="654"/>
      <c r="CH29" s="654"/>
      <c r="CI29" s="654"/>
      <c r="CJ29" s="654"/>
      <c r="CK29" s="654"/>
      <c r="CL29" s="654"/>
      <c r="CM29" s="654"/>
      <c r="CN29" s="654"/>
      <c r="CO29" s="654"/>
      <c r="CP29" s="654"/>
      <c r="CQ29" s="655"/>
      <c r="CR29" s="620">
        <v>227771</v>
      </c>
      <c r="CS29" s="639"/>
      <c r="CT29" s="639"/>
      <c r="CU29" s="639"/>
      <c r="CV29" s="639"/>
      <c r="CW29" s="639"/>
      <c r="CX29" s="639"/>
      <c r="CY29" s="640"/>
      <c r="CZ29" s="623">
        <v>8.1999999999999993</v>
      </c>
      <c r="DA29" s="641"/>
      <c r="DB29" s="641"/>
      <c r="DC29" s="642"/>
      <c r="DD29" s="626">
        <v>220418</v>
      </c>
      <c r="DE29" s="639"/>
      <c r="DF29" s="639"/>
      <c r="DG29" s="639"/>
      <c r="DH29" s="639"/>
      <c r="DI29" s="639"/>
      <c r="DJ29" s="639"/>
      <c r="DK29" s="640"/>
      <c r="DL29" s="626">
        <v>220418</v>
      </c>
      <c r="DM29" s="639"/>
      <c r="DN29" s="639"/>
      <c r="DO29" s="639"/>
      <c r="DP29" s="639"/>
      <c r="DQ29" s="639"/>
      <c r="DR29" s="639"/>
      <c r="DS29" s="639"/>
      <c r="DT29" s="639"/>
      <c r="DU29" s="639"/>
      <c r="DV29" s="640"/>
      <c r="DW29" s="643">
        <v>13.2</v>
      </c>
      <c r="DX29" s="644"/>
      <c r="DY29" s="644"/>
      <c r="DZ29" s="644"/>
      <c r="EA29" s="644"/>
      <c r="EB29" s="644"/>
      <c r="EC29" s="645"/>
    </row>
    <row r="30" spans="2:133" ht="11.25" customHeight="1" x14ac:dyDescent="0.15">
      <c r="B30" s="617" t="s">
        <v>291</v>
      </c>
      <c r="C30" s="618"/>
      <c r="D30" s="618"/>
      <c r="E30" s="618"/>
      <c r="F30" s="618"/>
      <c r="G30" s="618"/>
      <c r="H30" s="618"/>
      <c r="I30" s="618"/>
      <c r="J30" s="618"/>
      <c r="K30" s="618"/>
      <c r="L30" s="618"/>
      <c r="M30" s="618"/>
      <c r="N30" s="618"/>
      <c r="O30" s="618"/>
      <c r="P30" s="618"/>
      <c r="Q30" s="619"/>
      <c r="R30" s="620">
        <v>232813</v>
      </c>
      <c r="S30" s="621"/>
      <c r="T30" s="621"/>
      <c r="U30" s="621"/>
      <c r="V30" s="621"/>
      <c r="W30" s="621"/>
      <c r="X30" s="621"/>
      <c r="Y30" s="622"/>
      <c r="Z30" s="673">
        <v>8.1</v>
      </c>
      <c r="AA30" s="673"/>
      <c r="AB30" s="673"/>
      <c r="AC30" s="673"/>
      <c r="AD30" s="674" t="s">
        <v>112</v>
      </c>
      <c r="AE30" s="674"/>
      <c r="AF30" s="674"/>
      <c r="AG30" s="674"/>
      <c r="AH30" s="674"/>
      <c r="AI30" s="674"/>
      <c r="AJ30" s="674"/>
      <c r="AK30" s="674"/>
      <c r="AL30" s="643" t="s">
        <v>112</v>
      </c>
      <c r="AM30" s="675"/>
      <c r="AN30" s="675"/>
      <c r="AO30" s="676"/>
      <c r="AP30" s="698" t="s">
        <v>292</v>
      </c>
      <c r="AQ30" s="699"/>
      <c r="AR30" s="699"/>
      <c r="AS30" s="699"/>
      <c r="AT30" s="704" t="s">
        <v>293</v>
      </c>
      <c r="AU30" s="184"/>
      <c r="AV30" s="184"/>
      <c r="AW30" s="184"/>
      <c r="AX30" s="707" t="s">
        <v>171</v>
      </c>
      <c r="AY30" s="708"/>
      <c r="AZ30" s="708"/>
      <c r="BA30" s="708"/>
      <c r="BB30" s="708"/>
      <c r="BC30" s="708"/>
      <c r="BD30" s="708"/>
      <c r="BE30" s="708"/>
      <c r="BF30" s="709"/>
      <c r="BG30" s="686">
        <v>99.2</v>
      </c>
      <c r="BH30" s="687"/>
      <c r="BI30" s="687"/>
      <c r="BJ30" s="687"/>
      <c r="BK30" s="687"/>
      <c r="BL30" s="687"/>
      <c r="BM30" s="688">
        <v>97.9</v>
      </c>
      <c r="BN30" s="687"/>
      <c r="BO30" s="687"/>
      <c r="BP30" s="687"/>
      <c r="BQ30" s="689"/>
      <c r="BR30" s="686">
        <v>99.4</v>
      </c>
      <c r="BS30" s="687"/>
      <c r="BT30" s="687"/>
      <c r="BU30" s="687"/>
      <c r="BV30" s="687"/>
      <c r="BW30" s="687"/>
      <c r="BX30" s="688">
        <v>97.8</v>
      </c>
      <c r="BY30" s="687"/>
      <c r="BZ30" s="687"/>
      <c r="CA30" s="687"/>
      <c r="CB30" s="689"/>
      <c r="CD30" s="692"/>
      <c r="CE30" s="693"/>
      <c r="CF30" s="657" t="s">
        <v>294</v>
      </c>
      <c r="CG30" s="654"/>
      <c r="CH30" s="654"/>
      <c r="CI30" s="654"/>
      <c r="CJ30" s="654"/>
      <c r="CK30" s="654"/>
      <c r="CL30" s="654"/>
      <c r="CM30" s="654"/>
      <c r="CN30" s="654"/>
      <c r="CO30" s="654"/>
      <c r="CP30" s="654"/>
      <c r="CQ30" s="655"/>
      <c r="CR30" s="620">
        <v>213703</v>
      </c>
      <c r="CS30" s="621"/>
      <c r="CT30" s="621"/>
      <c r="CU30" s="621"/>
      <c r="CV30" s="621"/>
      <c r="CW30" s="621"/>
      <c r="CX30" s="621"/>
      <c r="CY30" s="622"/>
      <c r="CZ30" s="623">
        <v>7.7</v>
      </c>
      <c r="DA30" s="641"/>
      <c r="DB30" s="641"/>
      <c r="DC30" s="642"/>
      <c r="DD30" s="626">
        <v>206799</v>
      </c>
      <c r="DE30" s="621"/>
      <c r="DF30" s="621"/>
      <c r="DG30" s="621"/>
      <c r="DH30" s="621"/>
      <c r="DI30" s="621"/>
      <c r="DJ30" s="621"/>
      <c r="DK30" s="622"/>
      <c r="DL30" s="626">
        <v>206799</v>
      </c>
      <c r="DM30" s="621"/>
      <c r="DN30" s="621"/>
      <c r="DO30" s="621"/>
      <c r="DP30" s="621"/>
      <c r="DQ30" s="621"/>
      <c r="DR30" s="621"/>
      <c r="DS30" s="621"/>
      <c r="DT30" s="621"/>
      <c r="DU30" s="621"/>
      <c r="DV30" s="622"/>
      <c r="DW30" s="643">
        <v>12.3</v>
      </c>
      <c r="DX30" s="644"/>
      <c r="DY30" s="644"/>
      <c r="DZ30" s="644"/>
      <c r="EA30" s="644"/>
      <c r="EB30" s="644"/>
      <c r="EC30" s="645"/>
    </row>
    <row r="31" spans="2:133" ht="11.25" customHeight="1" x14ac:dyDescent="0.15">
      <c r="B31" s="617" t="s">
        <v>295</v>
      </c>
      <c r="C31" s="618"/>
      <c r="D31" s="618"/>
      <c r="E31" s="618"/>
      <c r="F31" s="618"/>
      <c r="G31" s="618"/>
      <c r="H31" s="618"/>
      <c r="I31" s="618"/>
      <c r="J31" s="618"/>
      <c r="K31" s="618"/>
      <c r="L31" s="618"/>
      <c r="M31" s="618"/>
      <c r="N31" s="618"/>
      <c r="O31" s="618"/>
      <c r="P31" s="618"/>
      <c r="Q31" s="619"/>
      <c r="R31" s="620">
        <v>141396</v>
      </c>
      <c r="S31" s="621"/>
      <c r="T31" s="621"/>
      <c r="U31" s="621"/>
      <c r="V31" s="621"/>
      <c r="W31" s="621"/>
      <c r="X31" s="621"/>
      <c r="Y31" s="622"/>
      <c r="Z31" s="673">
        <v>4.9000000000000004</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296</v>
      </c>
      <c r="AV31" s="183"/>
      <c r="AW31" s="183"/>
      <c r="AX31" s="617" t="s">
        <v>297</v>
      </c>
      <c r="AY31" s="618"/>
      <c r="AZ31" s="618"/>
      <c r="BA31" s="618"/>
      <c r="BB31" s="618"/>
      <c r="BC31" s="618"/>
      <c r="BD31" s="618"/>
      <c r="BE31" s="618"/>
      <c r="BF31" s="619"/>
      <c r="BG31" s="684">
        <v>98.9</v>
      </c>
      <c r="BH31" s="639"/>
      <c r="BI31" s="639"/>
      <c r="BJ31" s="639"/>
      <c r="BK31" s="639"/>
      <c r="BL31" s="639"/>
      <c r="BM31" s="675">
        <v>98.2</v>
      </c>
      <c r="BN31" s="685"/>
      <c r="BO31" s="685"/>
      <c r="BP31" s="685"/>
      <c r="BQ31" s="649"/>
      <c r="BR31" s="684">
        <v>99.5</v>
      </c>
      <c r="BS31" s="639"/>
      <c r="BT31" s="639"/>
      <c r="BU31" s="639"/>
      <c r="BV31" s="639"/>
      <c r="BW31" s="639"/>
      <c r="BX31" s="675">
        <v>98.2</v>
      </c>
      <c r="BY31" s="685"/>
      <c r="BZ31" s="685"/>
      <c r="CA31" s="685"/>
      <c r="CB31" s="649"/>
      <c r="CD31" s="692"/>
      <c r="CE31" s="693"/>
      <c r="CF31" s="657" t="s">
        <v>298</v>
      </c>
      <c r="CG31" s="654"/>
      <c r="CH31" s="654"/>
      <c r="CI31" s="654"/>
      <c r="CJ31" s="654"/>
      <c r="CK31" s="654"/>
      <c r="CL31" s="654"/>
      <c r="CM31" s="654"/>
      <c r="CN31" s="654"/>
      <c r="CO31" s="654"/>
      <c r="CP31" s="654"/>
      <c r="CQ31" s="655"/>
      <c r="CR31" s="620">
        <v>14068</v>
      </c>
      <c r="CS31" s="639"/>
      <c r="CT31" s="639"/>
      <c r="CU31" s="639"/>
      <c r="CV31" s="639"/>
      <c r="CW31" s="639"/>
      <c r="CX31" s="639"/>
      <c r="CY31" s="640"/>
      <c r="CZ31" s="623">
        <v>0.5</v>
      </c>
      <c r="DA31" s="641"/>
      <c r="DB31" s="641"/>
      <c r="DC31" s="642"/>
      <c r="DD31" s="626">
        <v>13619</v>
      </c>
      <c r="DE31" s="639"/>
      <c r="DF31" s="639"/>
      <c r="DG31" s="639"/>
      <c r="DH31" s="639"/>
      <c r="DI31" s="639"/>
      <c r="DJ31" s="639"/>
      <c r="DK31" s="640"/>
      <c r="DL31" s="626">
        <v>13619</v>
      </c>
      <c r="DM31" s="639"/>
      <c r="DN31" s="639"/>
      <c r="DO31" s="639"/>
      <c r="DP31" s="639"/>
      <c r="DQ31" s="639"/>
      <c r="DR31" s="639"/>
      <c r="DS31" s="639"/>
      <c r="DT31" s="639"/>
      <c r="DU31" s="639"/>
      <c r="DV31" s="640"/>
      <c r="DW31" s="643">
        <v>0.8</v>
      </c>
      <c r="DX31" s="644"/>
      <c r="DY31" s="644"/>
      <c r="DZ31" s="644"/>
      <c r="EA31" s="644"/>
      <c r="EB31" s="644"/>
      <c r="EC31" s="645"/>
    </row>
    <row r="32" spans="2:133" ht="11.25" customHeight="1" x14ac:dyDescent="0.15">
      <c r="B32" s="617" t="s">
        <v>299</v>
      </c>
      <c r="C32" s="618"/>
      <c r="D32" s="618"/>
      <c r="E32" s="618"/>
      <c r="F32" s="618"/>
      <c r="G32" s="618"/>
      <c r="H32" s="618"/>
      <c r="I32" s="618"/>
      <c r="J32" s="618"/>
      <c r="K32" s="618"/>
      <c r="L32" s="618"/>
      <c r="M32" s="618"/>
      <c r="N32" s="618"/>
      <c r="O32" s="618"/>
      <c r="P32" s="618"/>
      <c r="Q32" s="619"/>
      <c r="R32" s="620">
        <v>50260</v>
      </c>
      <c r="S32" s="621"/>
      <c r="T32" s="621"/>
      <c r="U32" s="621"/>
      <c r="V32" s="621"/>
      <c r="W32" s="621"/>
      <c r="X32" s="621"/>
      <c r="Y32" s="622"/>
      <c r="Z32" s="673">
        <v>1.7</v>
      </c>
      <c r="AA32" s="673"/>
      <c r="AB32" s="673"/>
      <c r="AC32" s="673"/>
      <c r="AD32" s="674">
        <v>9</v>
      </c>
      <c r="AE32" s="674"/>
      <c r="AF32" s="674"/>
      <c r="AG32" s="674"/>
      <c r="AH32" s="674"/>
      <c r="AI32" s="674"/>
      <c r="AJ32" s="674"/>
      <c r="AK32" s="674"/>
      <c r="AL32" s="643">
        <v>0</v>
      </c>
      <c r="AM32" s="675"/>
      <c r="AN32" s="675"/>
      <c r="AO32" s="676"/>
      <c r="AP32" s="702"/>
      <c r="AQ32" s="703"/>
      <c r="AR32" s="703"/>
      <c r="AS32" s="703"/>
      <c r="AT32" s="706"/>
      <c r="AU32" s="185"/>
      <c r="AV32" s="185"/>
      <c r="AW32" s="185"/>
      <c r="AX32" s="601" t="s">
        <v>300</v>
      </c>
      <c r="AY32" s="602"/>
      <c r="AZ32" s="602"/>
      <c r="BA32" s="602"/>
      <c r="BB32" s="602"/>
      <c r="BC32" s="602"/>
      <c r="BD32" s="602"/>
      <c r="BE32" s="602"/>
      <c r="BF32" s="603"/>
      <c r="BG32" s="683">
        <v>99.3</v>
      </c>
      <c r="BH32" s="605"/>
      <c r="BI32" s="605"/>
      <c r="BJ32" s="605"/>
      <c r="BK32" s="605"/>
      <c r="BL32" s="605"/>
      <c r="BM32" s="668">
        <v>97.2</v>
      </c>
      <c r="BN32" s="605"/>
      <c r="BO32" s="605"/>
      <c r="BP32" s="605"/>
      <c r="BQ32" s="662"/>
      <c r="BR32" s="683">
        <v>99.3</v>
      </c>
      <c r="BS32" s="605"/>
      <c r="BT32" s="605"/>
      <c r="BU32" s="605"/>
      <c r="BV32" s="605"/>
      <c r="BW32" s="605"/>
      <c r="BX32" s="668">
        <v>97</v>
      </c>
      <c r="BY32" s="605"/>
      <c r="BZ32" s="605"/>
      <c r="CA32" s="605"/>
      <c r="CB32" s="662"/>
      <c r="CD32" s="694"/>
      <c r="CE32" s="695"/>
      <c r="CF32" s="657" t="s">
        <v>301</v>
      </c>
      <c r="CG32" s="654"/>
      <c r="CH32" s="654"/>
      <c r="CI32" s="654"/>
      <c r="CJ32" s="654"/>
      <c r="CK32" s="654"/>
      <c r="CL32" s="654"/>
      <c r="CM32" s="654"/>
      <c r="CN32" s="654"/>
      <c r="CO32" s="654"/>
      <c r="CP32" s="654"/>
      <c r="CQ32" s="655"/>
      <c r="CR32" s="620" t="s">
        <v>112</v>
      </c>
      <c r="CS32" s="621"/>
      <c r="CT32" s="621"/>
      <c r="CU32" s="621"/>
      <c r="CV32" s="621"/>
      <c r="CW32" s="621"/>
      <c r="CX32" s="621"/>
      <c r="CY32" s="622"/>
      <c r="CZ32" s="623" t="s">
        <v>112</v>
      </c>
      <c r="DA32" s="641"/>
      <c r="DB32" s="641"/>
      <c r="DC32" s="642"/>
      <c r="DD32" s="626" t="s">
        <v>112</v>
      </c>
      <c r="DE32" s="621"/>
      <c r="DF32" s="621"/>
      <c r="DG32" s="621"/>
      <c r="DH32" s="621"/>
      <c r="DI32" s="621"/>
      <c r="DJ32" s="621"/>
      <c r="DK32" s="622"/>
      <c r="DL32" s="626" t="s">
        <v>112</v>
      </c>
      <c r="DM32" s="621"/>
      <c r="DN32" s="621"/>
      <c r="DO32" s="621"/>
      <c r="DP32" s="621"/>
      <c r="DQ32" s="621"/>
      <c r="DR32" s="621"/>
      <c r="DS32" s="621"/>
      <c r="DT32" s="621"/>
      <c r="DU32" s="621"/>
      <c r="DV32" s="622"/>
      <c r="DW32" s="643" t="s">
        <v>112</v>
      </c>
      <c r="DX32" s="644"/>
      <c r="DY32" s="644"/>
      <c r="DZ32" s="644"/>
      <c r="EA32" s="644"/>
      <c r="EB32" s="644"/>
      <c r="EC32" s="645"/>
    </row>
    <row r="33" spans="2:133" ht="11.25" customHeight="1" x14ac:dyDescent="0.15">
      <c r="B33" s="617" t="s">
        <v>302</v>
      </c>
      <c r="C33" s="618"/>
      <c r="D33" s="618"/>
      <c r="E33" s="618"/>
      <c r="F33" s="618"/>
      <c r="G33" s="618"/>
      <c r="H33" s="618"/>
      <c r="I33" s="618"/>
      <c r="J33" s="618"/>
      <c r="K33" s="618"/>
      <c r="L33" s="618"/>
      <c r="M33" s="618"/>
      <c r="N33" s="618"/>
      <c r="O33" s="618"/>
      <c r="P33" s="618"/>
      <c r="Q33" s="619"/>
      <c r="R33" s="620">
        <v>341900</v>
      </c>
      <c r="S33" s="621"/>
      <c r="T33" s="621"/>
      <c r="U33" s="621"/>
      <c r="V33" s="621"/>
      <c r="W33" s="621"/>
      <c r="X33" s="621"/>
      <c r="Y33" s="622"/>
      <c r="Z33" s="673">
        <v>11.8</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303</v>
      </c>
      <c r="CE33" s="654"/>
      <c r="CF33" s="654"/>
      <c r="CG33" s="654"/>
      <c r="CH33" s="654"/>
      <c r="CI33" s="654"/>
      <c r="CJ33" s="654"/>
      <c r="CK33" s="654"/>
      <c r="CL33" s="654"/>
      <c r="CM33" s="654"/>
      <c r="CN33" s="654"/>
      <c r="CO33" s="654"/>
      <c r="CP33" s="654"/>
      <c r="CQ33" s="655"/>
      <c r="CR33" s="620">
        <v>1582650</v>
      </c>
      <c r="CS33" s="639"/>
      <c r="CT33" s="639"/>
      <c r="CU33" s="639"/>
      <c r="CV33" s="639"/>
      <c r="CW33" s="639"/>
      <c r="CX33" s="639"/>
      <c r="CY33" s="640"/>
      <c r="CZ33" s="623">
        <v>57.1</v>
      </c>
      <c r="DA33" s="641"/>
      <c r="DB33" s="641"/>
      <c r="DC33" s="642"/>
      <c r="DD33" s="626">
        <v>1225251</v>
      </c>
      <c r="DE33" s="639"/>
      <c r="DF33" s="639"/>
      <c r="DG33" s="639"/>
      <c r="DH33" s="639"/>
      <c r="DI33" s="639"/>
      <c r="DJ33" s="639"/>
      <c r="DK33" s="640"/>
      <c r="DL33" s="626">
        <v>700594</v>
      </c>
      <c r="DM33" s="639"/>
      <c r="DN33" s="639"/>
      <c r="DO33" s="639"/>
      <c r="DP33" s="639"/>
      <c r="DQ33" s="639"/>
      <c r="DR33" s="639"/>
      <c r="DS33" s="639"/>
      <c r="DT33" s="639"/>
      <c r="DU33" s="639"/>
      <c r="DV33" s="640"/>
      <c r="DW33" s="643">
        <v>41.8</v>
      </c>
      <c r="DX33" s="644"/>
      <c r="DY33" s="644"/>
      <c r="DZ33" s="644"/>
      <c r="EA33" s="644"/>
      <c r="EB33" s="644"/>
      <c r="EC33" s="645"/>
    </row>
    <row r="34" spans="2:133" ht="11.25" customHeight="1" x14ac:dyDescent="0.15">
      <c r="B34" s="617" t="s">
        <v>304</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305</v>
      </c>
      <c r="AR34" s="681"/>
      <c r="AS34" s="681"/>
      <c r="AT34" s="681"/>
      <c r="AU34" s="681"/>
      <c r="AV34" s="681"/>
      <c r="AW34" s="681"/>
      <c r="AX34" s="681"/>
      <c r="AY34" s="681"/>
      <c r="AZ34" s="681"/>
      <c r="BA34" s="681"/>
      <c r="BB34" s="681"/>
      <c r="BC34" s="681"/>
      <c r="BD34" s="681"/>
      <c r="BE34" s="681"/>
      <c r="BF34" s="682"/>
      <c r="BG34" s="680" t="s">
        <v>306</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307</v>
      </c>
      <c r="CE34" s="654"/>
      <c r="CF34" s="654"/>
      <c r="CG34" s="654"/>
      <c r="CH34" s="654"/>
      <c r="CI34" s="654"/>
      <c r="CJ34" s="654"/>
      <c r="CK34" s="654"/>
      <c r="CL34" s="654"/>
      <c r="CM34" s="654"/>
      <c r="CN34" s="654"/>
      <c r="CO34" s="654"/>
      <c r="CP34" s="654"/>
      <c r="CQ34" s="655"/>
      <c r="CR34" s="620">
        <v>492040</v>
      </c>
      <c r="CS34" s="621"/>
      <c r="CT34" s="621"/>
      <c r="CU34" s="621"/>
      <c r="CV34" s="621"/>
      <c r="CW34" s="621"/>
      <c r="CX34" s="621"/>
      <c r="CY34" s="622"/>
      <c r="CZ34" s="623">
        <v>17.8</v>
      </c>
      <c r="DA34" s="641"/>
      <c r="DB34" s="641"/>
      <c r="DC34" s="642"/>
      <c r="DD34" s="626">
        <v>321223</v>
      </c>
      <c r="DE34" s="621"/>
      <c r="DF34" s="621"/>
      <c r="DG34" s="621"/>
      <c r="DH34" s="621"/>
      <c r="DI34" s="621"/>
      <c r="DJ34" s="621"/>
      <c r="DK34" s="622"/>
      <c r="DL34" s="626">
        <v>230882</v>
      </c>
      <c r="DM34" s="621"/>
      <c r="DN34" s="621"/>
      <c r="DO34" s="621"/>
      <c r="DP34" s="621"/>
      <c r="DQ34" s="621"/>
      <c r="DR34" s="621"/>
      <c r="DS34" s="621"/>
      <c r="DT34" s="621"/>
      <c r="DU34" s="621"/>
      <c r="DV34" s="622"/>
      <c r="DW34" s="643">
        <v>13.8</v>
      </c>
      <c r="DX34" s="644"/>
      <c r="DY34" s="644"/>
      <c r="DZ34" s="644"/>
      <c r="EA34" s="644"/>
      <c r="EB34" s="644"/>
      <c r="EC34" s="645"/>
    </row>
    <row r="35" spans="2:133" ht="11.25" customHeight="1" x14ac:dyDescent="0.15">
      <c r="B35" s="617" t="s">
        <v>308</v>
      </c>
      <c r="C35" s="618"/>
      <c r="D35" s="618"/>
      <c r="E35" s="618"/>
      <c r="F35" s="618"/>
      <c r="G35" s="618"/>
      <c r="H35" s="618"/>
      <c r="I35" s="618"/>
      <c r="J35" s="618"/>
      <c r="K35" s="618"/>
      <c r="L35" s="618"/>
      <c r="M35" s="618"/>
      <c r="N35" s="618"/>
      <c r="O35" s="618"/>
      <c r="P35" s="618"/>
      <c r="Q35" s="619"/>
      <c r="R35" s="620">
        <v>65200</v>
      </c>
      <c r="S35" s="621"/>
      <c r="T35" s="621"/>
      <c r="U35" s="621"/>
      <c r="V35" s="621"/>
      <c r="W35" s="621"/>
      <c r="X35" s="621"/>
      <c r="Y35" s="622"/>
      <c r="Z35" s="673">
        <v>2.2999999999999998</v>
      </c>
      <c r="AA35" s="673"/>
      <c r="AB35" s="673"/>
      <c r="AC35" s="673"/>
      <c r="AD35" s="674" t="s">
        <v>112</v>
      </c>
      <c r="AE35" s="674"/>
      <c r="AF35" s="674"/>
      <c r="AG35" s="674"/>
      <c r="AH35" s="674"/>
      <c r="AI35" s="674"/>
      <c r="AJ35" s="674"/>
      <c r="AK35" s="674"/>
      <c r="AL35" s="643" t="s">
        <v>112</v>
      </c>
      <c r="AM35" s="675"/>
      <c r="AN35" s="675"/>
      <c r="AO35" s="676"/>
      <c r="AP35" s="188"/>
      <c r="AQ35" s="677" t="s">
        <v>309</v>
      </c>
      <c r="AR35" s="678"/>
      <c r="AS35" s="678"/>
      <c r="AT35" s="678"/>
      <c r="AU35" s="678"/>
      <c r="AV35" s="678"/>
      <c r="AW35" s="678"/>
      <c r="AX35" s="678"/>
      <c r="AY35" s="679"/>
      <c r="AZ35" s="670">
        <v>402692</v>
      </c>
      <c r="BA35" s="671"/>
      <c r="BB35" s="671"/>
      <c r="BC35" s="671"/>
      <c r="BD35" s="671"/>
      <c r="BE35" s="671"/>
      <c r="BF35" s="672"/>
      <c r="BG35" s="677" t="s">
        <v>310</v>
      </c>
      <c r="BH35" s="678"/>
      <c r="BI35" s="678"/>
      <c r="BJ35" s="678"/>
      <c r="BK35" s="678"/>
      <c r="BL35" s="678"/>
      <c r="BM35" s="678"/>
      <c r="BN35" s="678"/>
      <c r="BO35" s="678"/>
      <c r="BP35" s="678"/>
      <c r="BQ35" s="678"/>
      <c r="BR35" s="678"/>
      <c r="BS35" s="678"/>
      <c r="BT35" s="678"/>
      <c r="BU35" s="679"/>
      <c r="BV35" s="670">
        <v>53036</v>
      </c>
      <c r="BW35" s="671"/>
      <c r="BX35" s="671"/>
      <c r="BY35" s="671"/>
      <c r="BZ35" s="671"/>
      <c r="CA35" s="671"/>
      <c r="CB35" s="672"/>
      <c r="CD35" s="657" t="s">
        <v>311</v>
      </c>
      <c r="CE35" s="654"/>
      <c r="CF35" s="654"/>
      <c r="CG35" s="654"/>
      <c r="CH35" s="654"/>
      <c r="CI35" s="654"/>
      <c r="CJ35" s="654"/>
      <c r="CK35" s="654"/>
      <c r="CL35" s="654"/>
      <c r="CM35" s="654"/>
      <c r="CN35" s="654"/>
      <c r="CO35" s="654"/>
      <c r="CP35" s="654"/>
      <c r="CQ35" s="655"/>
      <c r="CR35" s="620">
        <v>18784</v>
      </c>
      <c r="CS35" s="639"/>
      <c r="CT35" s="639"/>
      <c r="CU35" s="639"/>
      <c r="CV35" s="639"/>
      <c r="CW35" s="639"/>
      <c r="CX35" s="639"/>
      <c r="CY35" s="640"/>
      <c r="CZ35" s="623">
        <v>0.7</v>
      </c>
      <c r="DA35" s="641"/>
      <c r="DB35" s="641"/>
      <c r="DC35" s="642"/>
      <c r="DD35" s="626">
        <v>17347</v>
      </c>
      <c r="DE35" s="639"/>
      <c r="DF35" s="639"/>
      <c r="DG35" s="639"/>
      <c r="DH35" s="639"/>
      <c r="DI35" s="639"/>
      <c r="DJ35" s="639"/>
      <c r="DK35" s="640"/>
      <c r="DL35" s="626">
        <v>14517</v>
      </c>
      <c r="DM35" s="639"/>
      <c r="DN35" s="639"/>
      <c r="DO35" s="639"/>
      <c r="DP35" s="639"/>
      <c r="DQ35" s="639"/>
      <c r="DR35" s="639"/>
      <c r="DS35" s="639"/>
      <c r="DT35" s="639"/>
      <c r="DU35" s="639"/>
      <c r="DV35" s="640"/>
      <c r="DW35" s="643">
        <v>0.9</v>
      </c>
      <c r="DX35" s="644"/>
      <c r="DY35" s="644"/>
      <c r="DZ35" s="644"/>
      <c r="EA35" s="644"/>
      <c r="EB35" s="644"/>
      <c r="EC35" s="645"/>
    </row>
    <row r="36" spans="2:133" ht="11.25" customHeight="1" x14ac:dyDescent="0.15">
      <c r="B36" s="601" t="s">
        <v>312</v>
      </c>
      <c r="C36" s="602"/>
      <c r="D36" s="602"/>
      <c r="E36" s="602"/>
      <c r="F36" s="602"/>
      <c r="G36" s="602"/>
      <c r="H36" s="602"/>
      <c r="I36" s="602"/>
      <c r="J36" s="602"/>
      <c r="K36" s="602"/>
      <c r="L36" s="602"/>
      <c r="M36" s="602"/>
      <c r="N36" s="602"/>
      <c r="O36" s="602"/>
      <c r="P36" s="602"/>
      <c r="Q36" s="603"/>
      <c r="R36" s="604">
        <v>2891046</v>
      </c>
      <c r="S36" s="661"/>
      <c r="T36" s="661"/>
      <c r="U36" s="661"/>
      <c r="V36" s="661"/>
      <c r="W36" s="661"/>
      <c r="X36" s="661"/>
      <c r="Y36" s="664"/>
      <c r="Z36" s="665">
        <v>100</v>
      </c>
      <c r="AA36" s="665"/>
      <c r="AB36" s="665"/>
      <c r="AC36" s="665"/>
      <c r="AD36" s="666">
        <v>1610602</v>
      </c>
      <c r="AE36" s="666"/>
      <c r="AF36" s="666"/>
      <c r="AG36" s="666"/>
      <c r="AH36" s="666"/>
      <c r="AI36" s="666"/>
      <c r="AJ36" s="666"/>
      <c r="AK36" s="666"/>
      <c r="AL36" s="667">
        <v>100</v>
      </c>
      <c r="AM36" s="668"/>
      <c r="AN36" s="668"/>
      <c r="AO36" s="669"/>
      <c r="AQ36" s="646" t="s">
        <v>313</v>
      </c>
      <c r="AR36" s="647"/>
      <c r="AS36" s="647"/>
      <c r="AT36" s="647"/>
      <c r="AU36" s="647"/>
      <c r="AV36" s="647"/>
      <c r="AW36" s="647"/>
      <c r="AX36" s="647"/>
      <c r="AY36" s="648"/>
      <c r="AZ36" s="620">
        <v>87410</v>
      </c>
      <c r="BA36" s="621"/>
      <c r="BB36" s="621"/>
      <c r="BC36" s="621"/>
      <c r="BD36" s="639"/>
      <c r="BE36" s="639"/>
      <c r="BF36" s="649"/>
      <c r="BG36" s="657" t="s">
        <v>314</v>
      </c>
      <c r="BH36" s="654"/>
      <c r="BI36" s="654"/>
      <c r="BJ36" s="654"/>
      <c r="BK36" s="654"/>
      <c r="BL36" s="654"/>
      <c r="BM36" s="654"/>
      <c r="BN36" s="654"/>
      <c r="BO36" s="654"/>
      <c r="BP36" s="654"/>
      <c r="BQ36" s="654"/>
      <c r="BR36" s="654"/>
      <c r="BS36" s="654"/>
      <c r="BT36" s="654"/>
      <c r="BU36" s="655"/>
      <c r="BV36" s="620">
        <v>47331</v>
      </c>
      <c r="BW36" s="621"/>
      <c r="BX36" s="621"/>
      <c r="BY36" s="621"/>
      <c r="BZ36" s="621"/>
      <c r="CA36" s="621"/>
      <c r="CB36" s="656"/>
      <c r="CD36" s="657" t="s">
        <v>315</v>
      </c>
      <c r="CE36" s="654"/>
      <c r="CF36" s="654"/>
      <c r="CG36" s="654"/>
      <c r="CH36" s="654"/>
      <c r="CI36" s="654"/>
      <c r="CJ36" s="654"/>
      <c r="CK36" s="654"/>
      <c r="CL36" s="654"/>
      <c r="CM36" s="654"/>
      <c r="CN36" s="654"/>
      <c r="CO36" s="654"/>
      <c r="CP36" s="654"/>
      <c r="CQ36" s="655"/>
      <c r="CR36" s="620">
        <v>285667</v>
      </c>
      <c r="CS36" s="621"/>
      <c r="CT36" s="621"/>
      <c r="CU36" s="621"/>
      <c r="CV36" s="621"/>
      <c r="CW36" s="621"/>
      <c r="CX36" s="621"/>
      <c r="CY36" s="622"/>
      <c r="CZ36" s="623">
        <v>10.3</v>
      </c>
      <c r="DA36" s="641"/>
      <c r="DB36" s="641"/>
      <c r="DC36" s="642"/>
      <c r="DD36" s="626">
        <v>227531</v>
      </c>
      <c r="DE36" s="621"/>
      <c r="DF36" s="621"/>
      <c r="DG36" s="621"/>
      <c r="DH36" s="621"/>
      <c r="DI36" s="621"/>
      <c r="DJ36" s="621"/>
      <c r="DK36" s="622"/>
      <c r="DL36" s="626">
        <v>201506</v>
      </c>
      <c r="DM36" s="621"/>
      <c r="DN36" s="621"/>
      <c r="DO36" s="621"/>
      <c r="DP36" s="621"/>
      <c r="DQ36" s="621"/>
      <c r="DR36" s="621"/>
      <c r="DS36" s="621"/>
      <c r="DT36" s="621"/>
      <c r="DU36" s="621"/>
      <c r="DV36" s="622"/>
      <c r="DW36" s="643">
        <v>12</v>
      </c>
      <c r="DX36" s="644"/>
      <c r="DY36" s="644"/>
      <c r="DZ36" s="644"/>
      <c r="EA36" s="644"/>
      <c r="EB36" s="644"/>
      <c r="EC36" s="645"/>
    </row>
    <row r="37" spans="2:133" ht="11.25" customHeight="1" x14ac:dyDescent="0.15">
      <c r="AQ37" s="646" t="s">
        <v>316</v>
      </c>
      <c r="AR37" s="647"/>
      <c r="AS37" s="647"/>
      <c r="AT37" s="647"/>
      <c r="AU37" s="647"/>
      <c r="AV37" s="647"/>
      <c r="AW37" s="647"/>
      <c r="AX37" s="647"/>
      <c r="AY37" s="648"/>
      <c r="AZ37" s="620">
        <v>72164</v>
      </c>
      <c r="BA37" s="621"/>
      <c r="BB37" s="621"/>
      <c r="BC37" s="621"/>
      <c r="BD37" s="639"/>
      <c r="BE37" s="639"/>
      <c r="BF37" s="649"/>
      <c r="BG37" s="657" t="s">
        <v>317</v>
      </c>
      <c r="BH37" s="654"/>
      <c r="BI37" s="654"/>
      <c r="BJ37" s="654"/>
      <c r="BK37" s="654"/>
      <c r="BL37" s="654"/>
      <c r="BM37" s="654"/>
      <c r="BN37" s="654"/>
      <c r="BO37" s="654"/>
      <c r="BP37" s="654"/>
      <c r="BQ37" s="654"/>
      <c r="BR37" s="654"/>
      <c r="BS37" s="654"/>
      <c r="BT37" s="654"/>
      <c r="BU37" s="655"/>
      <c r="BV37" s="620">
        <v>406</v>
      </c>
      <c r="BW37" s="621"/>
      <c r="BX37" s="621"/>
      <c r="BY37" s="621"/>
      <c r="BZ37" s="621"/>
      <c r="CA37" s="621"/>
      <c r="CB37" s="656"/>
      <c r="CD37" s="657" t="s">
        <v>318</v>
      </c>
      <c r="CE37" s="654"/>
      <c r="CF37" s="654"/>
      <c r="CG37" s="654"/>
      <c r="CH37" s="654"/>
      <c r="CI37" s="654"/>
      <c r="CJ37" s="654"/>
      <c r="CK37" s="654"/>
      <c r="CL37" s="654"/>
      <c r="CM37" s="654"/>
      <c r="CN37" s="654"/>
      <c r="CO37" s="654"/>
      <c r="CP37" s="654"/>
      <c r="CQ37" s="655"/>
      <c r="CR37" s="620">
        <v>138432</v>
      </c>
      <c r="CS37" s="639"/>
      <c r="CT37" s="639"/>
      <c r="CU37" s="639"/>
      <c r="CV37" s="639"/>
      <c r="CW37" s="639"/>
      <c r="CX37" s="639"/>
      <c r="CY37" s="640"/>
      <c r="CZ37" s="623">
        <v>5</v>
      </c>
      <c r="DA37" s="641"/>
      <c r="DB37" s="641"/>
      <c r="DC37" s="642"/>
      <c r="DD37" s="626">
        <v>138432</v>
      </c>
      <c r="DE37" s="639"/>
      <c r="DF37" s="639"/>
      <c r="DG37" s="639"/>
      <c r="DH37" s="639"/>
      <c r="DI37" s="639"/>
      <c r="DJ37" s="639"/>
      <c r="DK37" s="640"/>
      <c r="DL37" s="626">
        <v>138419</v>
      </c>
      <c r="DM37" s="639"/>
      <c r="DN37" s="639"/>
      <c r="DO37" s="639"/>
      <c r="DP37" s="639"/>
      <c r="DQ37" s="639"/>
      <c r="DR37" s="639"/>
      <c r="DS37" s="639"/>
      <c r="DT37" s="639"/>
      <c r="DU37" s="639"/>
      <c r="DV37" s="640"/>
      <c r="DW37" s="643">
        <v>8.3000000000000007</v>
      </c>
      <c r="DX37" s="644"/>
      <c r="DY37" s="644"/>
      <c r="DZ37" s="644"/>
      <c r="EA37" s="644"/>
      <c r="EB37" s="644"/>
      <c r="EC37" s="645"/>
    </row>
    <row r="38" spans="2:133" ht="11.25" customHeight="1" x14ac:dyDescent="0.15">
      <c r="AQ38" s="646" t="s">
        <v>319</v>
      </c>
      <c r="AR38" s="647"/>
      <c r="AS38" s="647"/>
      <c r="AT38" s="647"/>
      <c r="AU38" s="647"/>
      <c r="AV38" s="647"/>
      <c r="AW38" s="647"/>
      <c r="AX38" s="647"/>
      <c r="AY38" s="648"/>
      <c r="AZ38" s="620">
        <v>49700</v>
      </c>
      <c r="BA38" s="621"/>
      <c r="BB38" s="621"/>
      <c r="BC38" s="621"/>
      <c r="BD38" s="639"/>
      <c r="BE38" s="639"/>
      <c r="BF38" s="649"/>
      <c r="BG38" s="657" t="s">
        <v>320</v>
      </c>
      <c r="BH38" s="654"/>
      <c r="BI38" s="654"/>
      <c r="BJ38" s="654"/>
      <c r="BK38" s="654"/>
      <c r="BL38" s="654"/>
      <c r="BM38" s="654"/>
      <c r="BN38" s="654"/>
      <c r="BO38" s="654"/>
      <c r="BP38" s="654"/>
      <c r="BQ38" s="654"/>
      <c r="BR38" s="654"/>
      <c r="BS38" s="654"/>
      <c r="BT38" s="654"/>
      <c r="BU38" s="655"/>
      <c r="BV38" s="620">
        <v>677</v>
      </c>
      <c r="BW38" s="621"/>
      <c r="BX38" s="621"/>
      <c r="BY38" s="621"/>
      <c r="BZ38" s="621"/>
      <c r="CA38" s="621"/>
      <c r="CB38" s="656"/>
      <c r="CD38" s="657" t="s">
        <v>321</v>
      </c>
      <c r="CE38" s="654"/>
      <c r="CF38" s="654"/>
      <c r="CG38" s="654"/>
      <c r="CH38" s="654"/>
      <c r="CI38" s="654"/>
      <c r="CJ38" s="654"/>
      <c r="CK38" s="654"/>
      <c r="CL38" s="654"/>
      <c r="CM38" s="654"/>
      <c r="CN38" s="654"/>
      <c r="CO38" s="654"/>
      <c r="CP38" s="654"/>
      <c r="CQ38" s="655"/>
      <c r="CR38" s="620">
        <v>402692</v>
      </c>
      <c r="CS38" s="621"/>
      <c r="CT38" s="621"/>
      <c r="CU38" s="621"/>
      <c r="CV38" s="621"/>
      <c r="CW38" s="621"/>
      <c r="CX38" s="621"/>
      <c r="CY38" s="622"/>
      <c r="CZ38" s="623">
        <v>14.5</v>
      </c>
      <c r="DA38" s="641"/>
      <c r="DB38" s="641"/>
      <c r="DC38" s="642"/>
      <c r="DD38" s="626">
        <v>276841</v>
      </c>
      <c r="DE38" s="621"/>
      <c r="DF38" s="621"/>
      <c r="DG38" s="621"/>
      <c r="DH38" s="621"/>
      <c r="DI38" s="621"/>
      <c r="DJ38" s="621"/>
      <c r="DK38" s="622"/>
      <c r="DL38" s="626">
        <v>253689</v>
      </c>
      <c r="DM38" s="621"/>
      <c r="DN38" s="621"/>
      <c r="DO38" s="621"/>
      <c r="DP38" s="621"/>
      <c r="DQ38" s="621"/>
      <c r="DR38" s="621"/>
      <c r="DS38" s="621"/>
      <c r="DT38" s="621"/>
      <c r="DU38" s="621"/>
      <c r="DV38" s="622"/>
      <c r="DW38" s="643">
        <v>15.1</v>
      </c>
      <c r="DX38" s="644"/>
      <c r="DY38" s="644"/>
      <c r="DZ38" s="644"/>
      <c r="EA38" s="644"/>
      <c r="EB38" s="644"/>
      <c r="EC38" s="645"/>
    </row>
    <row r="39" spans="2:133" ht="11.25" customHeight="1" x14ac:dyDescent="0.15">
      <c r="AQ39" s="646" t="s">
        <v>322</v>
      </c>
      <c r="AR39" s="647"/>
      <c r="AS39" s="647"/>
      <c r="AT39" s="647"/>
      <c r="AU39" s="647"/>
      <c r="AV39" s="647"/>
      <c r="AW39" s="647"/>
      <c r="AX39" s="647"/>
      <c r="AY39" s="648"/>
      <c r="AZ39" s="620" t="s">
        <v>323</v>
      </c>
      <c r="BA39" s="621"/>
      <c r="BB39" s="621"/>
      <c r="BC39" s="621"/>
      <c r="BD39" s="639"/>
      <c r="BE39" s="639"/>
      <c r="BF39" s="649"/>
      <c r="BG39" s="650" t="s">
        <v>324</v>
      </c>
      <c r="BH39" s="651"/>
      <c r="BI39" s="651"/>
      <c r="BJ39" s="651"/>
      <c r="BK39" s="651"/>
      <c r="BL39" s="189"/>
      <c r="BM39" s="654" t="s">
        <v>325</v>
      </c>
      <c r="BN39" s="654"/>
      <c r="BO39" s="654"/>
      <c r="BP39" s="654"/>
      <c r="BQ39" s="654"/>
      <c r="BR39" s="654"/>
      <c r="BS39" s="654"/>
      <c r="BT39" s="654"/>
      <c r="BU39" s="655"/>
      <c r="BV39" s="620">
        <v>102</v>
      </c>
      <c r="BW39" s="621"/>
      <c r="BX39" s="621"/>
      <c r="BY39" s="621"/>
      <c r="BZ39" s="621"/>
      <c r="CA39" s="621"/>
      <c r="CB39" s="656"/>
      <c r="CD39" s="657" t="s">
        <v>326</v>
      </c>
      <c r="CE39" s="654"/>
      <c r="CF39" s="654"/>
      <c r="CG39" s="654"/>
      <c r="CH39" s="654"/>
      <c r="CI39" s="654"/>
      <c r="CJ39" s="654"/>
      <c r="CK39" s="654"/>
      <c r="CL39" s="654"/>
      <c r="CM39" s="654"/>
      <c r="CN39" s="654"/>
      <c r="CO39" s="654"/>
      <c r="CP39" s="654"/>
      <c r="CQ39" s="655"/>
      <c r="CR39" s="620">
        <v>375400</v>
      </c>
      <c r="CS39" s="639"/>
      <c r="CT39" s="639"/>
      <c r="CU39" s="639"/>
      <c r="CV39" s="639"/>
      <c r="CW39" s="639"/>
      <c r="CX39" s="639"/>
      <c r="CY39" s="640"/>
      <c r="CZ39" s="623">
        <v>13.5</v>
      </c>
      <c r="DA39" s="641"/>
      <c r="DB39" s="641"/>
      <c r="DC39" s="642"/>
      <c r="DD39" s="626">
        <v>374242</v>
      </c>
      <c r="DE39" s="639"/>
      <c r="DF39" s="639"/>
      <c r="DG39" s="639"/>
      <c r="DH39" s="639"/>
      <c r="DI39" s="639"/>
      <c r="DJ39" s="639"/>
      <c r="DK39" s="640"/>
      <c r="DL39" s="626" t="s">
        <v>323</v>
      </c>
      <c r="DM39" s="639"/>
      <c r="DN39" s="639"/>
      <c r="DO39" s="639"/>
      <c r="DP39" s="639"/>
      <c r="DQ39" s="639"/>
      <c r="DR39" s="639"/>
      <c r="DS39" s="639"/>
      <c r="DT39" s="639"/>
      <c r="DU39" s="639"/>
      <c r="DV39" s="640"/>
      <c r="DW39" s="643" t="s">
        <v>323</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327</v>
      </c>
      <c r="AR40" s="647"/>
      <c r="AS40" s="647"/>
      <c r="AT40" s="647"/>
      <c r="AU40" s="647"/>
      <c r="AV40" s="647"/>
      <c r="AW40" s="647"/>
      <c r="AX40" s="647"/>
      <c r="AY40" s="648"/>
      <c r="AZ40" s="620">
        <v>42963</v>
      </c>
      <c r="BA40" s="621"/>
      <c r="BB40" s="621"/>
      <c r="BC40" s="621"/>
      <c r="BD40" s="639"/>
      <c r="BE40" s="639"/>
      <c r="BF40" s="649"/>
      <c r="BG40" s="650"/>
      <c r="BH40" s="651"/>
      <c r="BI40" s="651"/>
      <c r="BJ40" s="651"/>
      <c r="BK40" s="651"/>
      <c r="BL40" s="189"/>
      <c r="BM40" s="654" t="s">
        <v>328</v>
      </c>
      <c r="BN40" s="654"/>
      <c r="BO40" s="654"/>
      <c r="BP40" s="654"/>
      <c r="BQ40" s="654"/>
      <c r="BR40" s="654"/>
      <c r="BS40" s="654"/>
      <c r="BT40" s="654"/>
      <c r="BU40" s="655"/>
      <c r="BV40" s="620">
        <v>100</v>
      </c>
      <c r="BW40" s="621"/>
      <c r="BX40" s="621"/>
      <c r="BY40" s="621"/>
      <c r="BZ40" s="621"/>
      <c r="CA40" s="621"/>
      <c r="CB40" s="656"/>
      <c r="CD40" s="657" t="s">
        <v>329</v>
      </c>
      <c r="CE40" s="654"/>
      <c r="CF40" s="654"/>
      <c r="CG40" s="654"/>
      <c r="CH40" s="654"/>
      <c r="CI40" s="654"/>
      <c r="CJ40" s="654"/>
      <c r="CK40" s="654"/>
      <c r="CL40" s="654"/>
      <c r="CM40" s="654"/>
      <c r="CN40" s="654"/>
      <c r="CO40" s="654"/>
      <c r="CP40" s="654"/>
      <c r="CQ40" s="655"/>
      <c r="CR40" s="620">
        <v>8067</v>
      </c>
      <c r="CS40" s="621"/>
      <c r="CT40" s="621"/>
      <c r="CU40" s="621"/>
      <c r="CV40" s="621"/>
      <c r="CW40" s="621"/>
      <c r="CX40" s="621"/>
      <c r="CY40" s="622"/>
      <c r="CZ40" s="623">
        <v>0.3</v>
      </c>
      <c r="DA40" s="641"/>
      <c r="DB40" s="641"/>
      <c r="DC40" s="642"/>
      <c r="DD40" s="626">
        <v>8067</v>
      </c>
      <c r="DE40" s="621"/>
      <c r="DF40" s="621"/>
      <c r="DG40" s="621"/>
      <c r="DH40" s="621"/>
      <c r="DI40" s="621"/>
      <c r="DJ40" s="621"/>
      <c r="DK40" s="622"/>
      <c r="DL40" s="626" t="s">
        <v>323</v>
      </c>
      <c r="DM40" s="621"/>
      <c r="DN40" s="621"/>
      <c r="DO40" s="621"/>
      <c r="DP40" s="621"/>
      <c r="DQ40" s="621"/>
      <c r="DR40" s="621"/>
      <c r="DS40" s="621"/>
      <c r="DT40" s="621"/>
      <c r="DU40" s="621"/>
      <c r="DV40" s="622"/>
      <c r="DW40" s="643" t="s">
        <v>323</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330</v>
      </c>
      <c r="AR41" s="659"/>
      <c r="AS41" s="659"/>
      <c r="AT41" s="659"/>
      <c r="AU41" s="659"/>
      <c r="AV41" s="659"/>
      <c r="AW41" s="659"/>
      <c r="AX41" s="659"/>
      <c r="AY41" s="660"/>
      <c r="AZ41" s="604">
        <v>150455</v>
      </c>
      <c r="BA41" s="661"/>
      <c r="BB41" s="661"/>
      <c r="BC41" s="661"/>
      <c r="BD41" s="605"/>
      <c r="BE41" s="605"/>
      <c r="BF41" s="662"/>
      <c r="BG41" s="652"/>
      <c r="BH41" s="653"/>
      <c r="BI41" s="653"/>
      <c r="BJ41" s="653"/>
      <c r="BK41" s="653"/>
      <c r="BL41" s="191"/>
      <c r="BM41" s="659" t="s">
        <v>331</v>
      </c>
      <c r="BN41" s="659"/>
      <c r="BO41" s="659"/>
      <c r="BP41" s="659"/>
      <c r="BQ41" s="659"/>
      <c r="BR41" s="659"/>
      <c r="BS41" s="659"/>
      <c r="BT41" s="659"/>
      <c r="BU41" s="660"/>
      <c r="BV41" s="604">
        <v>401</v>
      </c>
      <c r="BW41" s="661"/>
      <c r="BX41" s="661"/>
      <c r="BY41" s="661"/>
      <c r="BZ41" s="661"/>
      <c r="CA41" s="661"/>
      <c r="CB41" s="663"/>
      <c r="CD41" s="657" t="s">
        <v>332</v>
      </c>
      <c r="CE41" s="654"/>
      <c r="CF41" s="654"/>
      <c r="CG41" s="654"/>
      <c r="CH41" s="654"/>
      <c r="CI41" s="654"/>
      <c r="CJ41" s="654"/>
      <c r="CK41" s="654"/>
      <c r="CL41" s="654"/>
      <c r="CM41" s="654"/>
      <c r="CN41" s="654"/>
      <c r="CO41" s="654"/>
      <c r="CP41" s="654"/>
      <c r="CQ41" s="655"/>
      <c r="CR41" s="620" t="s">
        <v>333</v>
      </c>
      <c r="CS41" s="639"/>
      <c r="CT41" s="639"/>
      <c r="CU41" s="639"/>
      <c r="CV41" s="639"/>
      <c r="CW41" s="639"/>
      <c r="CX41" s="639"/>
      <c r="CY41" s="640"/>
      <c r="CZ41" s="623" t="s">
        <v>333</v>
      </c>
      <c r="DA41" s="641"/>
      <c r="DB41" s="641"/>
      <c r="DC41" s="642"/>
      <c r="DD41" s="626" t="s">
        <v>333</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335</v>
      </c>
      <c r="CE42" s="618"/>
      <c r="CF42" s="618"/>
      <c r="CG42" s="618"/>
      <c r="CH42" s="618"/>
      <c r="CI42" s="618"/>
      <c r="CJ42" s="618"/>
      <c r="CK42" s="618"/>
      <c r="CL42" s="618"/>
      <c r="CM42" s="618"/>
      <c r="CN42" s="618"/>
      <c r="CO42" s="618"/>
      <c r="CP42" s="618"/>
      <c r="CQ42" s="619"/>
      <c r="CR42" s="620">
        <v>407911</v>
      </c>
      <c r="CS42" s="621"/>
      <c r="CT42" s="621"/>
      <c r="CU42" s="621"/>
      <c r="CV42" s="621"/>
      <c r="CW42" s="621"/>
      <c r="CX42" s="621"/>
      <c r="CY42" s="622"/>
      <c r="CZ42" s="623">
        <v>14.7</v>
      </c>
      <c r="DA42" s="624"/>
      <c r="DB42" s="624"/>
      <c r="DC42" s="625"/>
      <c r="DD42" s="626">
        <v>106130</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337</v>
      </c>
      <c r="CE43" s="618"/>
      <c r="CF43" s="618"/>
      <c r="CG43" s="618"/>
      <c r="CH43" s="618"/>
      <c r="CI43" s="618"/>
      <c r="CJ43" s="618"/>
      <c r="CK43" s="618"/>
      <c r="CL43" s="618"/>
      <c r="CM43" s="618"/>
      <c r="CN43" s="618"/>
      <c r="CO43" s="618"/>
      <c r="CP43" s="618"/>
      <c r="CQ43" s="619"/>
      <c r="CR43" s="620">
        <v>9101</v>
      </c>
      <c r="CS43" s="639"/>
      <c r="CT43" s="639"/>
      <c r="CU43" s="639"/>
      <c r="CV43" s="639"/>
      <c r="CW43" s="639"/>
      <c r="CX43" s="639"/>
      <c r="CY43" s="640"/>
      <c r="CZ43" s="623">
        <v>0.3</v>
      </c>
      <c r="DA43" s="641"/>
      <c r="DB43" s="641"/>
      <c r="DC43" s="642"/>
      <c r="DD43" s="626">
        <v>8444</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338</v>
      </c>
      <c r="CD44" s="633" t="s">
        <v>289</v>
      </c>
      <c r="CE44" s="634"/>
      <c r="CF44" s="617" t="s">
        <v>339</v>
      </c>
      <c r="CG44" s="618"/>
      <c r="CH44" s="618"/>
      <c r="CI44" s="618"/>
      <c r="CJ44" s="618"/>
      <c r="CK44" s="618"/>
      <c r="CL44" s="618"/>
      <c r="CM44" s="618"/>
      <c r="CN44" s="618"/>
      <c r="CO44" s="618"/>
      <c r="CP44" s="618"/>
      <c r="CQ44" s="619"/>
      <c r="CR44" s="620">
        <v>401946</v>
      </c>
      <c r="CS44" s="621"/>
      <c r="CT44" s="621"/>
      <c r="CU44" s="621"/>
      <c r="CV44" s="621"/>
      <c r="CW44" s="621"/>
      <c r="CX44" s="621"/>
      <c r="CY44" s="622"/>
      <c r="CZ44" s="623">
        <v>14.5</v>
      </c>
      <c r="DA44" s="624"/>
      <c r="DB44" s="624"/>
      <c r="DC44" s="625"/>
      <c r="DD44" s="626">
        <v>103265</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340</v>
      </c>
      <c r="CG45" s="618"/>
      <c r="CH45" s="618"/>
      <c r="CI45" s="618"/>
      <c r="CJ45" s="618"/>
      <c r="CK45" s="618"/>
      <c r="CL45" s="618"/>
      <c r="CM45" s="618"/>
      <c r="CN45" s="618"/>
      <c r="CO45" s="618"/>
      <c r="CP45" s="618"/>
      <c r="CQ45" s="619"/>
      <c r="CR45" s="620">
        <v>86991</v>
      </c>
      <c r="CS45" s="639"/>
      <c r="CT45" s="639"/>
      <c r="CU45" s="639"/>
      <c r="CV45" s="639"/>
      <c r="CW45" s="639"/>
      <c r="CX45" s="639"/>
      <c r="CY45" s="640"/>
      <c r="CZ45" s="623">
        <v>3.1</v>
      </c>
      <c r="DA45" s="641"/>
      <c r="DB45" s="641"/>
      <c r="DC45" s="642"/>
      <c r="DD45" s="626">
        <v>2756</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341</v>
      </c>
      <c r="CG46" s="618"/>
      <c r="CH46" s="618"/>
      <c r="CI46" s="618"/>
      <c r="CJ46" s="618"/>
      <c r="CK46" s="618"/>
      <c r="CL46" s="618"/>
      <c r="CM46" s="618"/>
      <c r="CN46" s="618"/>
      <c r="CO46" s="618"/>
      <c r="CP46" s="618"/>
      <c r="CQ46" s="619"/>
      <c r="CR46" s="620">
        <v>279557</v>
      </c>
      <c r="CS46" s="621"/>
      <c r="CT46" s="621"/>
      <c r="CU46" s="621"/>
      <c r="CV46" s="621"/>
      <c r="CW46" s="621"/>
      <c r="CX46" s="621"/>
      <c r="CY46" s="622"/>
      <c r="CZ46" s="623">
        <v>10.1</v>
      </c>
      <c r="DA46" s="624"/>
      <c r="DB46" s="624"/>
      <c r="DC46" s="625"/>
      <c r="DD46" s="626">
        <v>74111</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342</v>
      </c>
      <c r="CG47" s="618"/>
      <c r="CH47" s="618"/>
      <c r="CI47" s="618"/>
      <c r="CJ47" s="618"/>
      <c r="CK47" s="618"/>
      <c r="CL47" s="618"/>
      <c r="CM47" s="618"/>
      <c r="CN47" s="618"/>
      <c r="CO47" s="618"/>
      <c r="CP47" s="618"/>
      <c r="CQ47" s="619"/>
      <c r="CR47" s="620">
        <v>5965</v>
      </c>
      <c r="CS47" s="639"/>
      <c r="CT47" s="639"/>
      <c r="CU47" s="639"/>
      <c r="CV47" s="639"/>
      <c r="CW47" s="639"/>
      <c r="CX47" s="639"/>
      <c r="CY47" s="640"/>
      <c r="CZ47" s="623">
        <v>0.2</v>
      </c>
      <c r="DA47" s="641"/>
      <c r="DB47" s="641"/>
      <c r="DC47" s="642"/>
      <c r="DD47" s="626">
        <v>2865</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343</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344</v>
      </c>
      <c r="CE49" s="602"/>
      <c r="CF49" s="602"/>
      <c r="CG49" s="602"/>
      <c r="CH49" s="602"/>
      <c r="CI49" s="602"/>
      <c r="CJ49" s="602"/>
      <c r="CK49" s="602"/>
      <c r="CL49" s="602"/>
      <c r="CM49" s="602"/>
      <c r="CN49" s="602"/>
      <c r="CO49" s="602"/>
      <c r="CP49" s="602"/>
      <c r="CQ49" s="603"/>
      <c r="CR49" s="604">
        <v>2771731</v>
      </c>
      <c r="CS49" s="605"/>
      <c r="CT49" s="605"/>
      <c r="CU49" s="605"/>
      <c r="CV49" s="605"/>
      <c r="CW49" s="605"/>
      <c r="CX49" s="605"/>
      <c r="CY49" s="606"/>
      <c r="CZ49" s="607">
        <v>100</v>
      </c>
      <c r="DA49" s="608"/>
      <c r="DB49" s="608"/>
      <c r="DC49" s="609"/>
      <c r="DD49" s="610">
        <v>1988449</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8" t="s">
        <v>346</v>
      </c>
      <c r="DK2" s="1139"/>
      <c r="DL2" s="1139"/>
      <c r="DM2" s="1139"/>
      <c r="DN2" s="1139"/>
      <c r="DO2" s="1140"/>
      <c r="DP2" s="202"/>
      <c r="DQ2" s="1138" t="s">
        <v>347</v>
      </c>
      <c r="DR2" s="1139"/>
      <c r="DS2" s="1139"/>
      <c r="DT2" s="1139"/>
      <c r="DU2" s="1139"/>
      <c r="DV2" s="1139"/>
      <c r="DW2" s="1139"/>
      <c r="DX2" s="1139"/>
      <c r="DY2" s="1139"/>
      <c r="DZ2" s="1140"/>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1" t="s">
        <v>348</v>
      </c>
      <c r="B4" s="1091"/>
      <c r="C4" s="1091"/>
      <c r="D4" s="1091"/>
      <c r="E4" s="1091"/>
      <c r="F4" s="1091"/>
      <c r="G4" s="1091"/>
      <c r="H4" s="1091"/>
      <c r="I4" s="1091"/>
      <c r="J4" s="1091"/>
      <c r="K4" s="1091"/>
      <c r="L4" s="1091"/>
      <c r="M4" s="1091"/>
      <c r="N4" s="1091"/>
      <c r="O4" s="1091"/>
      <c r="P4" s="1091"/>
      <c r="Q4" s="1091"/>
      <c r="R4" s="1091"/>
      <c r="S4" s="1091"/>
      <c r="T4" s="1091"/>
      <c r="U4" s="1091"/>
      <c r="V4" s="1091"/>
      <c r="W4" s="1091"/>
      <c r="X4" s="1091"/>
      <c r="Y4" s="1091"/>
      <c r="Z4" s="1091"/>
      <c r="AA4" s="1091"/>
      <c r="AB4" s="1091"/>
      <c r="AC4" s="1091"/>
      <c r="AD4" s="1091"/>
      <c r="AE4" s="1091"/>
      <c r="AF4" s="1091"/>
      <c r="AG4" s="1091"/>
      <c r="AH4" s="1091"/>
      <c r="AI4" s="1091"/>
      <c r="AJ4" s="1091"/>
      <c r="AK4" s="1091"/>
      <c r="AL4" s="1091"/>
      <c r="AM4" s="1091"/>
      <c r="AN4" s="1091"/>
      <c r="AO4" s="1091"/>
      <c r="AP4" s="1091"/>
      <c r="AQ4" s="1091"/>
      <c r="AR4" s="1091"/>
      <c r="AS4" s="1091"/>
      <c r="AT4" s="1091"/>
      <c r="AU4" s="1091"/>
      <c r="AV4" s="1091"/>
      <c r="AW4" s="1091"/>
      <c r="AX4" s="1091"/>
      <c r="AY4" s="1091"/>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350</v>
      </c>
      <c r="B5" s="1025"/>
      <c r="C5" s="1025"/>
      <c r="D5" s="1025"/>
      <c r="E5" s="1025"/>
      <c r="F5" s="1025"/>
      <c r="G5" s="1025"/>
      <c r="H5" s="1025"/>
      <c r="I5" s="1025"/>
      <c r="J5" s="1025"/>
      <c r="K5" s="1025"/>
      <c r="L5" s="1025"/>
      <c r="M5" s="1025"/>
      <c r="N5" s="1025"/>
      <c r="O5" s="1025"/>
      <c r="P5" s="1026"/>
      <c r="Q5" s="1030" t="s">
        <v>351</v>
      </c>
      <c r="R5" s="1031"/>
      <c r="S5" s="1031"/>
      <c r="T5" s="1031"/>
      <c r="U5" s="1032"/>
      <c r="V5" s="1030" t="s">
        <v>352</v>
      </c>
      <c r="W5" s="1031"/>
      <c r="X5" s="1031"/>
      <c r="Y5" s="1031"/>
      <c r="Z5" s="1032"/>
      <c r="AA5" s="1030" t="s">
        <v>353</v>
      </c>
      <c r="AB5" s="1031"/>
      <c r="AC5" s="1031"/>
      <c r="AD5" s="1031"/>
      <c r="AE5" s="1031"/>
      <c r="AF5" s="1141" t="s">
        <v>354</v>
      </c>
      <c r="AG5" s="1031"/>
      <c r="AH5" s="1031"/>
      <c r="AI5" s="1031"/>
      <c r="AJ5" s="1046"/>
      <c r="AK5" s="1031" t="s">
        <v>355</v>
      </c>
      <c r="AL5" s="1031"/>
      <c r="AM5" s="1031"/>
      <c r="AN5" s="1031"/>
      <c r="AO5" s="1032"/>
      <c r="AP5" s="1030" t="s">
        <v>356</v>
      </c>
      <c r="AQ5" s="1031"/>
      <c r="AR5" s="1031"/>
      <c r="AS5" s="1031"/>
      <c r="AT5" s="1032"/>
      <c r="AU5" s="1030" t="s">
        <v>357</v>
      </c>
      <c r="AV5" s="1031"/>
      <c r="AW5" s="1031"/>
      <c r="AX5" s="1031"/>
      <c r="AY5" s="1046"/>
      <c r="AZ5" s="209"/>
      <c r="BA5" s="209"/>
      <c r="BB5" s="209"/>
      <c r="BC5" s="209"/>
      <c r="BD5" s="209"/>
      <c r="BE5" s="210"/>
      <c r="BF5" s="210"/>
      <c r="BG5" s="210"/>
      <c r="BH5" s="210"/>
      <c r="BI5" s="210"/>
      <c r="BJ5" s="210"/>
      <c r="BK5" s="210"/>
      <c r="BL5" s="210"/>
      <c r="BM5" s="210"/>
      <c r="BN5" s="210"/>
      <c r="BO5" s="210"/>
      <c r="BP5" s="210"/>
      <c r="BQ5" s="1024" t="s">
        <v>358</v>
      </c>
      <c r="BR5" s="1025"/>
      <c r="BS5" s="1025"/>
      <c r="BT5" s="1025"/>
      <c r="BU5" s="1025"/>
      <c r="BV5" s="1025"/>
      <c r="BW5" s="1025"/>
      <c r="BX5" s="1025"/>
      <c r="BY5" s="1025"/>
      <c r="BZ5" s="1025"/>
      <c r="CA5" s="1025"/>
      <c r="CB5" s="1025"/>
      <c r="CC5" s="1025"/>
      <c r="CD5" s="1025"/>
      <c r="CE5" s="1025"/>
      <c r="CF5" s="1025"/>
      <c r="CG5" s="1026"/>
      <c r="CH5" s="1030" t="s">
        <v>359</v>
      </c>
      <c r="CI5" s="1031"/>
      <c r="CJ5" s="1031"/>
      <c r="CK5" s="1031"/>
      <c r="CL5" s="1032"/>
      <c r="CM5" s="1030" t="s">
        <v>360</v>
      </c>
      <c r="CN5" s="1031"/>
      <c r="CO5" s="1031"/>
      <c r="CP5" s="1031"/>
      <c r="CQ5" s="1032"/>
      <c r="CR5" s="1030" t="s">
        <v>361</v>
      </c>
      <c r="CS5" s="1031"/>
      <c r="CT5" s="1031"/>
      <c r="CU5" s="1031"/>
      <c r="CV5" s="1032"/>
      <c r="CW5" s="1030" t="s">
        <v>362</v>
      </c>
      <c r="CX5" s="1031"/>
      <c r="CY5" s="1031"/>
      <c r="CZ5" s="1031"/>
      <c r="DA5" s="1032"/>
      <c r="DB5" s="1030" t="s">
        <v>363</v>
      </c>
      <c r="DC5" s="1031"/>
      <c r="DD5" s="1031"/>
      <c r="DE5" s="1031"/>
      <c r="DF5" s="1032"/>
      <c r="DG5" s="1126" t="s">
        <v>364</v>
      </c>
      <c r="DH5" s="1127"/>
      <c r="DI5" s="1127"/>
      <c r="DJ5" s="1127"/>
      <c r="DK5" s="1128"/>
      <c r="DL5" s="1126" t="s">
        <v>365</v>
      </c>
      <c r="DM5" s="1127"/>
      <c r="DN5" s="1127"/>
      <c r="DO5" s="1127"/>
      <c r="DP5" s="1128"/>
      <c r="DQ5" s="1030" t="s">
        <v>366</v>
      </c>
      <c r="DR5" s="1031"/>
      <c r="DS5" s="1031"/>
      <c r="DT5" s="1031"/>
      <c r="DU5" s="1032"/>
      <c r="DV5" s="1030" t="s">
        <v>357</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2"/>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29"/>
      <c r="DH6" s="1130"/>
      <c r="DI6" s="1130"/>
      <c r="DJ6" s="1130"/>
      <c r="DK6" s="1131"/>
      <c r="DL6" s="1129"/>
      <c r="DM6" s="1130"/>
      <c r="DN6" s="1130"/>
      <c r="DO6" s="1130"/>
      <c r="DP6" s="1131"/>
      <c r="DQ6" s="1033"/>
      <c r="DR6" s="1034"/>
      <c r="DS6" s="1034"/>
      <c r="DT6" s="1034"/>
      <c r="DU6" s="1035"/>
      <c r="DV6" s="1033"/>
      <c r="DW6" s="1034"/>
      <c r="DX6" s="1034"/>
      <c r="DY6" s="1034"/>
      <c r="DZ6" s="1047"/>
      <c r="EA6" s="207"/>
    </row>
    <row r="7" spans="1:131" s="208" customFormat="1" ht="26.25" customHeight="1" thickTop="1" x14ac:dyDescent="0.15">
      <c r="A7" s="211">
        <v>1</v>
      </c>
      <c r="B7" s="1078" t="s">
        <v>367</v>
      </c>
      <c r="C7" s="1079"/>
      <c r="D7" s="1079"/>
      <c r="E7" s="1079"/>
      <c r="F7" s="1079"/>
      <c r="G7" s="1079"/>
      <c r="H7" s="1079"/>
      <c r="I7" s="1079"/>
      <c r="J7" s="1079"/>
      <c r="K7" s="1079"/>
      <c r="L7" s="1079"/>
      <c r="M7" s="1079"/>
      <c r="N7" s="1079"/>
      <c r="O7" s="1079"/>
      <c r="P7" s="1080"/>
      <c r="Q7" s="1132">
        <v>2891</v>
      </c>
      <c r="R7" s="1133"/>
      <c r="S7" s="1133"/>
      <c r="T7" s="1133"/>
      <c r="U7" s="1133"/>
      <c r="V7" s="1133">
        <v>2772</v>
      </c>
      <c r="W7" s="1133"/>
      <c r="X7" s="1133"/>
      <c r="Y7" s="1133"/>
      <c r="Z7" s="1133"/>
      <c r="AA7" s="1133">
        <v>119</v>
      </c>
      <c r="AB7" s="1133"/>
      <c r="AC7" s="1133"/>
      <c r="AD7" s="1133"/>
      <c r="AE7" s="1134"/>
      <c r="AF7" s="1135">
        <v>78</v>
      </c>
      <c r="AG7" s="1136"/>
      <c r="AH7" s="1136"/>
      <c r="AI7" s="1136"/>
      <c r="AJ7" s="1137"/>
      <c r="AK7" s="1119">
        <v>233</v>
      </c>
      <c r="AL7" s="1120"/>
      <c r="AM7" s="1120"/>
      <c r="AN7" s="1120"/>
      <c r="AO7" s="1120"/>
      <c r="AP7" s="1120">
        <v>2425</v>
      </c>
      <c r="AQ7" s="1120"/>
      <c r="AR7" s="1120"/>
      <c r="AS7" s="1120"/>
      <c r="AT7" s="1120"/>
      <c r="AU7" s="1121"/>
      <c r="AV7" s="1121"/>
      <c r="AW7" s="1121"/>
      <c r="AX7" s="1121"/>
      <c r="AY7" s="1122"/>
      <c r="AZ7" s="205"/>
      <c r="BA7" s="205"/>
      <c r="BB7" s="205"/>
      <c r="BC7" s="205"/>
      <c r="BD7" s="205"/>
      <c r="BE7" s="206"/>
      <c r="BF7" s="206"/>
      <c r="BG7" s="206"/>
      <c r="BH7" s="206"/>
      <c r="BI7" s="206"/>
      <c r="BJ7" s="206"/>
      <c r="BK7" s="206"/>
      <c r="BL7" s="206"/>
      <c r="BM7" s="206"/>
      <c r="BN7" s="206"/>
      <c r="BO7" s="206"/>
      <c r="BP7" s="206"/>
      <c r="BQ7" s="212">
        <v>1</v>
      </c>
      <c r="BR7" s="213"/>
      <c r="BS7" s="1123" t="s">
        <v>536</v>
      </c>
      <c r="BT7" s="1124"/>
      <c r="BU7" s="1124"/>
      <c r="BV7" s="1124"/>
      <c r="BW7" s="1124"/>
      <c r="BX7" s="1124"/>
      <c r="BY7" s="1124"/>
      <c r="BZ7" s="1124"/>
      <c r="CA7" s="1124"/>
      <c r="CB7" s="1124"/>
      <c r="CC7" s="1124"/>
      <c r="CD7" s="1124"/>
      <c r="CE7" s="1124"/>
      <c r="CF7" s="1124"/>
      <c r="CG7" s="1125"/>
      <c r="CH7" s="1116">
        <v>2</v>
      </c>
      <c r="CI7" s="1117"/>
      <c r="CJ7" s="1117"/>
      <c r="CK7" s="1117"/>
      <c r="CL7" s="1118"/>
      <c r="CM7" s="1116">
        <v>42</v>
      </c>
      <c r="CN7" s="1117"/>
      <c r="CO7" s="1117"/>
      <c r="CP7" s="1117"/>
      <c r="CQ7" s="1118"/>
      <c r="CR7" s="1116">
        <v>34</v>
      </c>
      <c r="CS7" s="1117"/>
      <c r="CT7" s="1117"/>
      <c r="CU7" s="1117"/>
      <c r="CV7" s="1118"/>
      <c r="CW7" s="1116" t="s">
        <v>553</v>
      </c>
      <c r="CX7" s="1117"/>
      <c r="CY7" s="1117"/>
      <c r="CZ7" s="1117"/>
      <c r="DA7" s="1118"/>
      <c r="DB7" s="1116" t="s">
        <v>553</v>
      </c>
      <c r="DC7" s="1117"/>
      <c r="DD7" s="1117"/>
      <c r="DE7" s="1117"/>
      <c r="DF7" s="1118"/>
      <c r="DG7" s="1116" t="s">
        <v>553</v>
      </c>
      <c r="DH7" s="1117"/>
      <c r="DI7" s="1117"/>
      <c r="DJ7" s="1117"/>
      <c r="DK7" s="1118"/>
      <c r="DL7" s="1116" t="s">
        <v>553</v>
      </c>
      <c r="DM7" s="1117"/>
      <c r="DN7" s="1117"/>
      <c r="DO7" s="1117"/>
      <c r="DP7" s="1118"/>
      <c r="DQ7" s="1116" t="s">
        <v>553</v>
      </c>
      <c r="DR7" s="1117"/>
      <c r="DS7" s="1117"/>
      <c r="DT7" s="1117"/>
      <c r="DU7" s="1118"/>
      <c r="DV7" s="1143"/>
      <c r="DW7" s="1144"/>
      <c r="DX7" s="1144"/>
      <c r="DY7" s="1144"/>
      <c r="DZ7" s="1145"/>
      <c r="EA7" s="207"/>
    </row>
    <row r="8" spans="1:131" s="208" customFormat="1" ht="26.25" customHeight="1" x14ac:dyDescent="0.15">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4"/>
      <c r="AL8" s="1115"/>
      <c r="AM8" s="1115"/>
      <c r="AN8" s="1115"/>
      <c r="AO8" s="1115"/>
      <c r="AP8" s="1115"/>
      <c r="AQ8" s="1115"/>
      <c r="AR8" s="1115"/>
      <c r="AS8" s="1115"/>
      <c r="AT8" s="1115"/>
      <c r="AU8" s="1112"/>
      <c r="AV8" s="1112"/>
      <c r="AW8" s="1112"/>
      <c r="AX8" s="1112"/>
      <c r="AY8" s="1113"/>
      <c r="AZ8" s="205"/>
      <c r="BA8" s="205"/>
      <c r="BB8" s="205"/>
      <c r="BC8" s="205"/>
      <c r="BD8" s="205"/>
      <c r="BE8" s="206"/>
      <c r="BF8" s="206"/>
      <c r="BG8" s="206"/>
      <c r="BH8" s="206"/>
      <c r="BI8" s="206"/>
      <c r="BJ8" s="206"/>
      <c r="BK8" s="206"/>
      <c r="BL8" s="206"/>
      <c r="BM8" s="206"/>
      <c r="BN8" s="206"/>
      <c r="BO8" s="206"/>
      <c r="BP8" s="206"/>
      <c r="BQ8" s="215">
        <v>2</v>
      </c>
      <c r="BR8" s="216"/>
      <c r="BS8" s="1043" t="s">
        <v>537</v>
      </c>
      <c r="BT8" s="1044"/>
      <c r="BU8" s="1044"/>
      <c r="BV8" s="1044"/>
      <c r="BW8" s="1044"/>
      <c r="BX8" s="1044"/>
      <c r="BY8" s="1044"/>
      <c r="BZ8" s="1044"/>
      <c r="CA8" s="1044"/>
      <c r="CB8" s="1044"/>
      <c r="CC8" s="1044"/>
      <c r="CD8" s="1044"/>
      <c r="CE8" s="1044"/>
      <c r="CF8" s="1044"/>
      <c r="CG8" s="1045"/>
      <c r="CH8" s="1018">
        <v>1</v>
      </c>
      <c r="CI8" s="1019"/>
      <c r="CJ8" s="1019"/>
      <c r="CK8" s="1019"/>
      <c r="CL8" s="1020"/>
      <c r="CM8" s="1018">
        <v>14</v>
      </c>
      <c r="CN8" s="1019"/>
      <c r="CO8" s="1019"/>
      <c r="CP8" s="1019"/>
      <c r="CQ8" s="1020"/>
      <c r="CR8" s="1018">
        <v>5</v>
      </c>
      <c r="CS8" s="1019"/>
      <c r="CT8" s="1019"/>
      <c r="CU8" s="1019"/>
      <c r="CV8" s="1020"/>
      <c r="CW8" s="1018" t="s">
        <v>553</v>
      </c>
      <c r="CX8" s="1019"/>
      <c r="CY8" s="1019"/>
      <c r="CZ8" s="1019"/>
      <c r="DA8" s="1020"/>
      <c r="DB8" s="1018" t="s">
        <v>553</v>
      </c>
      <c r="DC8" s="1019"/>
      <c r="DD8" s="1019"/>
      <c r="DE8" s="1019"/>
      <c r="DF8" s="1020"/>
      <c r="DG8" s="1018" t="s">
        <v>553</v>
      </c>
      <c r="DH8" s="1019"/>
      <c r="DI8" s="1019"/>
      <c r="DJ8" s="1019"/>
      <c r="DK8" s="1020"/>
      <c r="DL8" s="1018" t="s">
        <v>553</v>
      </c>
      <c r="DM8" s="1019"/>
      <c r="DN8" s="1019"/>
      <c r="DO8" s="1019"/>
      <c r="DP8" s="1020"/>
      <c r="DQ8" s="1018" t="s">
        <v>553</v>
      </c>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4"/>
      <c r="AL9" s="1115"/>
      <c r="AM9" s="1115"/>
      <c r="AN9" s="1115"/>
      <c r="AO9" s="1115"/>
      <c r="AP9" s="1115"/>
      <c r="AQ9" s="1115"/>
      <c r="AR9" s="1115"/>
      <c r="AS9" s="1115"/>
      <c r="AT9" s="1115"/>
      <c r="AU9" s="1112"/>
      <c r="AV9" s="1112"/>
      <c r="AW9" s="1112"/>
      <c r="AX9" s="1112"/>
      <c r="AY9" s="1113"/>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4"/>
      <c r="AL10" s="1115"/>
      <c r="AM10" s="1115"/>
      <c r="AN10" s="1115"/>
      <c r="AO10" s="1115"/>
      <c r="AP10" s="1115"/>
      <c r="AQ10" s="1115"/>
      <c r="AR10" s="1115"/>
      <c r="AS10" s="1115"/>
      <c r="AT10" s="1115"/>
      <c r="AU10" s="1112"/>
      <c r="AV10" s="1112"/>
      <c r="AW10" s="1112"/>
      <c r="AX10" s="1112"/>
      <c r="AY10" s="1113"/>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4"/>
      <c r="AL11" s="1115"/>
      <c r="AM11" s="1115"/>
      <c r="AN11" s="1115"/>
      <c r="AO11" s="1115"/>
      <c r="AP11" s="1115"/>
      <c r="AQ11" s="1115"/>
      <c r="AR11" s="1115"/>
      <c r="AS11" s="1115"/>
      <c r="AT11" s="1115"/>
      <c r="AU11" s="1112"/>
      <c r="AV11" s="1112"/>
      <c r="AW11" s="1112"/>
      <c r="AX11" s="1112"/>
      <c r="AY11" s="1113"/>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4"/>
      <c r="AL12" s="1115"/>
      <c r="AM12" s="1115"/>
      <c r="AN12" s="1115"/>
      <c r="AO12" s="1115"/>
      <c r="AP12" s="1115"/>
      <c r="AQ12" s="1115"/>
      <c r="AR12" s="1115"/>
      <c r="AS12" s="1115"/>
      <c r="AT12" s="1115"/>
      <c r="AU12" s="1112"/>
      <c r="AV12" s="1112"/>
      <c r="AW12" s="1112"/>
      <c r="AX12" s="1112"/>
      <c r="AY12" s="1113"/>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4"/>
      <c r="AL13" s="1115"/>
      <c r="AM13" s="1115"/>
      <c r="AN13" s="1115"/>
      <c r="AO13" s="1115"/>
      <c r="AP13" s="1115"/>
      <c r="AQ13" s="1115"/>
      <c r="AR13" s="1115"/>
      <c r="AS13" s="1115"/>
      <c r="AT13" s="1115"/>
      <c r="AU13" s="1112"/>
      <c r="AV13" s="1112"/>
      <c r="AW13" s="1112"/>
      <c r="AX13" s="1112"/>
      <c r="AY13" s="1113"/>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4"/>
      <c r="AL14" s="1115"/>
      <c r="AM14" s="1115"/>
      <c r="AN14" s="1115"/>
      <c r="AO14" s="1115"/>
      <c r="AP14" s="1115"/>
      <c r="AQ14" s="1115"/>
      <c r="AR14" s="1115"/>
      <c r="AS14" s="1115"/>
      <c r="AT14" s="1115"/>
      <c r="AU14" s="1112"/>
      <c r="AV14" s="1112"/>
      <c r="AW14" s="1112"/>
      <c r="AX14" s="1112"/>
      <c r="AY14" s="1113"/>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4"/>
      <c r="AL15" s="1115"/>
      <c r="AM15" s="1115"/>
      <c r="AN15" s="1115"/>
      <c r="AO15" s="1115"/>
      <c r="AP15" s="1115"/>
      <c r="AQ15" s="1115"/>
      <c r="AR15" s="1115"/>
      <c r="AS15" s="1115"/>
      <c r="AT15" s="1115"/>
      <c r="AU15" s="1112"/>
      <c r="AV15" s="1112"/>
      <c r="AW15" s="1112"/>
      <c r="AX15" s="1112"/>
      <c r="AY15" s="1113"/>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4"/>
      <c r="AL16" s="1115"/>
      <c r="AM16" s="1115"/>
      <c r="AN16" s="1115"/>
      <c r="AO16" s="1115"/>
      <c r="AP16" s="1115"/>
      <c r="AQ16" s="1115"/>
      <c r="AR16" s="1115"/>
      <c r="AS16" s="1115"/>
      <c r="AT16" s="1115"/>
      <c r="AU16" s="1112"/>
      <c r="AV16" s="1112"/>
      <c r="AW16" s="1112"/>
      <c r="AX16" s="1112"/>
      <c r="AY16" s="1113"/>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4"/>
      <c r="AL17" s="1115"/>
      <c r="AM17" s="1115"/>
      <c r="AN17" s="1115"/>
      <c r="AO17" s="1115"/>
      <c r="AP17" s="1115"/>
      <c r="AQ17" s="1115"/>
      <c r="AR17" s="1115"/>
      <c r="AS17" s="1115"/>
      <c r="AT17" s="1115"/>
      <c r="AU17" s="1112"/>
      <c r="AV17" s="1112"/>
      <c r="AW17" s="1112"/>
      <c r="AX17" s="1112"/>
      <c r="AY17" s="1113"/>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4"/>
      <c r="AL18" s="1115"/>
      <c r="AM18" s="1115"/>
      <c r="AN18" s="1115"/>
      <c r="AO18" s="1115"/>
      <c r="AP18" s="1115"/>
      <c r="AQ18" s="1115"/>
      <c r="AR18" s="1115"/>
      <c r="AS18" s="1115"/>
      <c r="AT18" s="1115"/>
      <c r="AU18" s="1112"/>
      <c r="AV18" s="1112"/>
      <c r="AW18" s="1112"/>
      <c r="AX18" s="1112"/>
      <c r="AY18" s="1113"/>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4"/>
      <c r="AL19" s="1115"/>
      <c r="AM19" s="1115"/>
      <c r="AN19" s="1115"/>
      <c r="AO19" s="1115"/>
      <c r="AP19" s="1115"/>
      <c r="AQ19" s="1115"/>
      <c r="AR19" s="1115"/>
      <c r="AS19" s="1115"/>
      <c r="AT19" s="1115"/>
      <c r="AU19" s="1112"/>
      <c r="AV19" s="1112"/>
      <c r="AW19" s="1112"/>
      <c r="AX19" s="1112"/>
      <c r="AY19" s="1113"/>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4"/>
      <c r="AL20" s="1115"/>
      <c r="AM20" s="1115"/>
      <c r="AN20" s="1115"/>
      <c r="AO20" s="1115"/>
      <c r="AP20" s="1115"/>
      <c r="AQ20" s="1115"/>
      <c r="AR20" s="1115"/>
      <c r="AS20" s="1115"/>
      <c r="AT20" s="1115"/>
      <c r="AU20" s="1112"/>
      <c r="AV20" s="1112"/>
      <c r="AW20" s="1112"/>
      <c r="AX20" s="1112"/>
      <c r="AY20" s="1113"/>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4"/>
      <c r="AL21" s="1115"/>
      <c r="AM21" s="1115"/>
      <c r="AN21" s="1115"/>
      <c r="AO21" s="1115"/>
      <c r="AP21" s="1115"/>
      <c r="AQ21" s="1115"/>
      <c r="AR21" s="1115"/>
      <c r="AS21" s="1115"/>
      <c r="AT21" s="1115"/>
      <c r="AU21" s="1112"/>
      <c r="AV21" s="1112"/>
      <c r="AW21" s="1112"/>
      <c r="AX21" s="1112"/>
      <c r="AY21" s="1113"/>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09"/>
      <c r="R22" s="1110"/>
      <c r="S22" s="1110"/>
      <c r="T22" s="1110"/>
      <c r="U22" s="1110"/>
      <c r="V22" s="1110"/>
      <c r="W22" s="1110"/>
      <c r="X22" s="1110"/>
      <c r="Y22" s="1110"/>
      <c r="Z22" s="1110"/>
      <c r="AA22" s="1110"/>
      <c r="AB22" s="1110"/>
      <c r="AC22" s="1110"/>
      <c r="AD22" s="1110"/>
      <c r="AE22" s="1111"/>
      <c r="AF22" s="1048"/>
      <c r="AG22" s="1049"/>
      <c r="AH22" s="1049"/>
      <c r="AI22" s="1049"/>
      <c r="AJ22" s="1050"/>
      <c r="AK22" s="1105"/>
      <c r="AL22" s="1106"/>
      <c r="AM22" s="1106"/>
      <c r="AN22" s="1106"/>
      <c r="AO22" s="1106"/>
      <c r="AP22" s="1106"/>
      <c r="AQ22" s="1106"/>
      <c r="AR22" s="1106"/>
      <c r="AS22" s="1106"/>
      <c r="AT22" s="1106"/>
      <c r="AU22" s="1107"/>
      <c r="AV22" s="1107"/>
      <c r="AW22" s="1107"/>
      <c r="AX22" s="1107"/>
      <c r="AY22" s="1108"/>
      <c r="AZ22" s="1064" t="s">
        <v>368</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369</v>
      </c>
      <c r="B23" s="973" t="s">
        <v>370</v>
      </c>
      <c r="C23" s="974"/>
      <c r="D23" s="974"/>
      <c r="E23" s="974"/>
      <c r="F23" s="974"/>
      <c r="G23" s="974"/>
      <c r="H23" s="974"/>
      <c r="I23" s="974"/>
      <c r="J23" s="974"/>
      <c r="K23" s="974"/>
      <c r="L23" s="974"/>
      <c r="M23" s="974"/>
      <c r="N23" s="974"/>
      <c r="O23" s="974"/>
      <c r="P23" s="975"/>
      <c r="Q23" s="1096">
        <v>2891</v>
      </c>
      <c r="R23" s="1097"/>
      <c r="S23" s="1097"/>
      <c r="T23" s="1097"/>
      <c r="U23" s="1097"/>
      <c r="V23" s="1097">
        <v>2772</v>
      </c>
      <c r="W23" s="1097"/>
      <c r="X23" s="1097"/>
      <c r="Y23" s="1097"/>
      <c r="Z23" s="1097"/>
      <c r="AA23" s="1097">
        <v>119</v>
      </c>
      <c r="AB23" s="1097"/>
      <c r="AC23" s="1097"/>
      <c r="AD23" s="1097"/>
      <c r="AE23" s="1098"/>
      <c r="AF23" s="1099">
        <v>78</v>
      </c>
      <c r="AG23" s="1097"/>
      <c r="AH23" s="1097"/>
      <c r="AI23" s="1097"/>
      <c r="AJ23" s="1100"/>
      <c r="AK23" s="1101"/>
      <c r="AL23" s="1102"/>
      <c r="AM23" s="1102"/>
      <c r="AN23" s="1102"/>
      <c r="AO23" s="1102"/>
      <c r="AP23" s="1097">
        <v>2425</v>
      </c>
      <c r="AQ23" s="1097"/>
      <c r="AR23" s="1097"/>
      <c r="AS23" s="1097"/>
      <c r="AT23" s="1097"/>
      <c r="AU23" s="1103"/>
      <c r="AV23" s="1103"/>
      <c r="AW23" s="1103"/>
      <c r="AX23" s="1103"/>
      <c r="AY23" s="1104"/>
      <c r="AZ23" s="1093" t="s">
        <v>112</v>
      </c>
      <c r="BA23" s="1094"/>
      <c r="BB23" s="1094"/>
      <c r="BC23" s="1094"/>
      <c r="BD23" s="1095"/>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2" t="s">
        <v>371</v>
      </c>
      <c r="B24" s="1092"/>
      <c r="C24" s="1092"/>
      <c r="D24" s="1092"/>
      <c r="E24" s="1092"/>
      <c r="F24" s="1092"/>
      <c r="G24" s="1092"/>
      <c r="H24" s="1092"/>
      <c r="I24" s="1092"/>
      <c r="J24" s="1092"/>
      <c r="K24" s="1092"/>
      <c r="L24" s="1092"/>
      <c r="M24" s="1092"/>
      <c r="N24" s="1092"/>
      <c r="O24" s="1092"/>
      <c r="P24" s="1092"/>
      <c r="Q24" s="1092"/>
      <c r="R24" s="1092"/>
      <c r="S24" s="1092"/>
      <c r="T24" s="1092"/>
      <c r="U24" s="1092"/>
      <c r="V24" s="1092"/>
      <c r="W24" s="1092"/>
      <c r="X24" s="1092"/>
      <c r="Y24" s="1092"/>
      <c r="Z24" s="1092"/>
      <c r="AA24" s="1092"/>
      <c r="AB24" s="1092"/>
      <c r="AC24" s="1092"/>
      <c r="AD24" s="1092"/>
      <c r="AE24" s="1092"/>
      <c r="AF24" s="1092"/>
      <c r="AG24" s="1092"/>
      <c r="AH24" s="1092"/>
      <c r="AI24" s="1092"/>
      <c r="AJ24" s="1092"/>
      <c r="AK24" s="1092"/>
      <c r="AL24" s="1092"/>
      <c r="AM24" s="1092"/>
      <c r="AN24" s="1092"/>
      <c r="AO24" s="1092"/>
      <c r="AP24" s="1092"/>
      <c r="AQ24" s="1092"/>
      <c r="AR24" s="1092"/>
      <c r="AS24" s="1092"/>
      <c r="AT24" s="1092"/>
      <c r="AU24" s="1092"/>
      <c r="AV24" s="1092"/>
      <c r="AW24" s="1092"/>
      <c r="AX24" s="1092"/>
      <c r="AY24" s="1092"/>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1" t="s">
        <v>372</v>
      </c>
      <c r="B25" s="1091"/>
      <c r="C25" s="1091"/>
      <c r="D25" s="1091"/>
      <c r="E25" s="1091"/>
      <c r="F25" s="1091"/>
      <c r="G25" s="1091"/>
      <c r="H25" s="1091"/>
      <c r="I25" s="1091"/>
      <c r="J25" s="1091"/>
      <c r="K25" s="1091"/>
      <c r="L25" s="1091"/>
      <c r="M25" s="1091"/>
      <c r="N25" s="1091"/>
      <c r="O25" s="1091"/>
      <c r="P25" s="1091"/>
      <c r="Q25" s="1091"/>
      <c r="R25" s="1091"/>
      <c r="S25" s="1091"/>
      <c r="T25" s="1091"/>
      <c r="U25" s="1091"/>
      <c r="V25" s="1091"/>
      <c r="W25" s="1091"/>
      <c r="X25" s="1091"/>
      <c r="Y25" s="1091"/>
      <c r="Z25" s="1091"/>
      <c r="AA25" s="1091"/>
      <c r="AB25" s="1091"/>
      <c r="AC25" s="1091"/>
      <c r="AD25" s="1091"/>
      <c r="AE25" s="1091"/>
      <c r="AF25" s="1091"/>
      <c r="AG25" s="1091"/>
      <c r="AH25" s="1091"/>
      <c r="AI25" s="1091"/>
      <c r="AJ25" s="1091"/>
      <c r="AK25" s="1091"/>
      <c r="AL25" s="1091"/>
      <c r="AM25" s="1091"/>
      <c r="AN25" s="1091"/>
      <c r="AO25" s="1091"/>
      <c r="AP25" s="1091"/>
      <c r="AQ25" s="1091"/>
      <c r="AR25" s="1091"/>
      <c r="AS25" s="1091"/>
      <c r="AT25" s="1091"/>
      <c r="AU25" s="1091"/>
      <c r="AV25" s="1091"/>
      <c r="AW25" s="1091"/>
      <c r="AX25" s="1091"/>
      <c r="AY25" s="1091"/>
      <c r="AZ25" s="1091"/>
      <c r="BA25" s="1091"/>
      <c r="BB25" s="1091"/>
      <c r="BC25" s="1091"/>
      <c r="BD25" s="1091"/>
      <c r="BE25" s="1091"/>
      <c r="BF25" s="1091"/>
      <c r="BG25" s="1091"/>
      <c r="BH25" s="1091"/>
      <c r="BI25" s="1091"/>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350</v>
      </c>
      <c r="B26" s="1025"/>
      <c r="C26" s="1025"/>
      <c r="D26" s="1025"/>
      <c r="E26" s="1025"/>
      <c r="F26" s="1025"/>
      <c r="G26" s="1025"/>
      <c r="H26" s="1025"/>
      <c r="I26" s="1025"/>
      <c r="J26" s="1025"/>
      <c r="K26" s="1025"/>
      <c r="L26" s="1025"/>
      <c r="M26" s="1025"/>
      <c r="N26" s="1025"/>
      <c r="O26" s="1025"/>
      <c r="P26" s="1026"/>
      <c r="Q26" s="1030" t="s">
        <v>373</v>
      </c>
      <c r="R26" s="1031"/>
      <c r="S26" s="1031"/>
      <c r="T26" s="1031"/>
      <c r="U26" s="1032"/>
      <c r="V26" s="1030" t="s">
        <v>374</v>
      </c>
      <c r="W26" s="1031"/>
      <c r="X26" s="1031"/>
      <c r="Y26" s="1031"/>
      <c r="Z26" s="1032"/>
      <c r="AA26" s="1030" t="s">
        <v>375</v>
      </c>
      <c r="AB26" s="1031"/>
      <c r="AC26" s="1031"/>
      <c r="AD26" s="1031"/>
      <c r="AE26" s="1031"/>
      <c r="AF26" s="1087" t="s">
        <v>376</v>
      </c>
      <c r="AG26" s="1037"/>
      <c r="AH26" s="1037"/>
      <c r="AI26" s="1037"/>
      <c r="AJ26" s="1088"/>
      <c r="AK26" s="1031" t="s">
        <v>377</v>
      </c>
      <c r="AL26" s="1031"/>
      <c r="AM26" s="1031"/>
      <c r="AN26" s="1031"/>
      <c r="AO26" s="1032"/>
      <c r="AP26" s="1030" t="s">
        <v>378</v>
      </c>
      <c r="AQ26" s="1031"/>
      <c r="AR26" s="1031"/>
      <c r="AS26" s="1031"/>
      <c r="AT26" s="1032"/>
      <c r="AU26" s="1030" t="s">
        <v>379</v>
      </c>
      <c r="AV26" s="1031"/>
      <c r="AW26" s="1031"/>
      <c r="AX26" s="1031"/>
      <c r="AY26" s="1032"/>
      <c r="AZ26" s="1030" t="s">
        <v>380</v>
      </c>
      <c r="BA26" s="1031"/>
      <c r="BB26" s="1031"/>
      <c r="BC26" s="1031"/>
      <c r="BD26" s="1032"/>
      <c r="BE26" s="1030" t="s">
        <v>357</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89"/>
      <c r="AG27" s="1040"/>
      <c r="AH27" s="1040"/>
      <c r="AI27" s="1040"/>
      <c r="AJ27" s="1090"/>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8" t="s">
        <v>381</v>
      </c>
      <c r="C28" s="1079"/>
      <c r="D28" s="1079"/>
      <c r="E28" s="1079"/>
      <c r="F28" s="1079"/>
      <c r="G28" s="1079"/>
      <c r="H28" s="1079"/>
      <c r="I28" s="1079"/>
      <c r="J28" s="1079"/>
      <c r="K28" s="1079"/>
      <c r="L28" s="1079"/>
      <c r="M28" s="1079"/>
      <c r="N28" s="1079"/>
      <c r="O28" s="1079"/>
      <c r="P28" s="1080"/>
      <c r="Q28" s="1081">
        <v>474</v>
      </c>
      <c r="R28" s="1082"/>
      <c r="S28" s="1082"/>
      <c r="T28" s="1082"/>
      <c r="U28" s="1082"/>
      <c r="V28" s="1082">
        <v>421</v>
      </c>
      <c r="W28" s="1082"/>
      <c r="X28" s="1082"/>
      <c r="Y28" s="1082"/>
      <c r="Z28" s="1082"/>
      <c r="AA28" s="1082">
        <v>53</v>
      </c>
      <c r="AB28" s="1082"/>
      <c r="AC28" s="1082"/>
      <c r="AD28" s="1082"/>
      <c r="AE28" s="1083"/>
      <c r="AF28" s="1084">
        <v>53</v>
      </c>
      <c r="AG28" s="1082"/>
      <c r="AH28" s="1082"/>
      <c r="AI28" s="1082"/>
      <c r="AJ28" s="1085"/>
      <c r="AK28" s="1086">
        <v>43</v>
      </c>
      <c r="AL28" s="1075"/>
      <c r="AM28" s="1075"/>
      <c r="AN28" s="1075"/>
      <c r="AO28" s="1075"/>
      <c r="AP28" s="1075" t="s">
        <v>554</v>
      </c>
      <c r="AQ28" s="1075"/>
      <c r="AR28" s="1075"/>
      <c r="AS28" s="1075"/>
      <c r="AT28" s="1075"/>
      <c r="AU28" s="1075" t="s">
        <v>554</v>
      </c>
      <c r="AV28" s="1075"/>
      <c r="AW28" s="1075"/>
      <c r="AX28" s="1075"/>
      <c r="AY28" s="1075"/>
      <c r="AZ28" s="1075" t="s">
        <v>552</v>
      </c>
      <c r="BA28" s="1075"/>
      <c r="BB28" s="1075"/>
      <c r="BC28" s="1075"/>
      <c r="BD28" s="1075"/>
      <c r="BE28" s="1076"/>
      <c r="BF28" s="1076"/>
      <c r="BG28" s="1076"/>
      <c r="BH28" s="1076"/>
      <c r="BI28" s="1077"/>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382</v>
      </c>
      <c r="C29" s="1067"/>
      <c r="D29" s="1067"/>
      <c r="E29" s="1067"/>
      <c r="F29" s="1067"/>
      <c r="G29" s="1067"/>
      <c r="H29" s="1067"/>
      <c r="I29" s="1067"/>
      <c r="J29" s="1067"/>
      <c r="K29" s="1067"/>
      <c r="L29" s="1067"/>
      <c r="M29" s="1067"/>
      <c r="N29" s="1067"/>
      <c r="O29" s="1067"/>
      <c r="P29" s="1068"/>
      <c r="Q29" s="1072">
        <v>459</v>
      </c>
      <c r="R29" s="1073"/>
      <c r="S29" s="1073"/>
      <c r="T29" s="1073"/>
      <c r="U29" s="1073"/>
      <c r="V29" s="1073">
        <v>425</v>
      </c>
      <c r="W29" s="1073"/>
      <c r="X29" s="1073"/>
      <c r="Y29" s="1073"/>
      <c r="Z29" s="1073"/>
      <c r="AA29" s="1073">
        <v>34</v>
      </c>
      <c r="AB29" s="1073"/>
      <c r="AC29" s="1073"/>
      <c r="AD29" s="1073"/>
      <c r="AE29" s="1074"/>
      <c r="AF29" s="1048">
        <v>34</v>
      </c>
      <c r="AG29" s="1049"/>
      <c r="AH29" s="1049"/>
      <c r="AI29" s="1049"/>
      <c r="AJ29" s="1050"/>
      <c r="AK29" s="1009">
        <v>84</v>
      </c>
      <c r="AL29" s="1000"/>
      <c r="AM29" s="1000"/>
      <c r="AN29" s="1000"/>
      <c r="AO29" s="1000"/>
      <c r="AP29" s="1000">
        <v>5</v>
      </c>
      <c r="AQ29" s="1000"/>
      <c r="AR29" s="1000"/>
      <c r="AS29" s="1000"/>
      <c r="AT29" s="1000"/>
      <c r="AU29" s="1000">
        <v>1</v>
      </c>
      <c r="AV29" s="1000"/>
      <c r="AW29" s="1000"/>
      <c r="AX29" s="1000"/>
      <c r="AY29" s="1000"/>
      <c r="AZ29" s="1000" t="s">
        <v>552</v>
      </c>
      <c r="BA29" s="1000"/>
      <c r="BB29" s="1000"/>
      <c r="BC29" s="1000"/>
      <c r="BD29" s="1000"/>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383</v>
      </c>
      <c r="C30" s="1067"/>
      <c r="D30" s="1067"/>
      <c r="E30" s="1067"/>
      <c r="F30" s="1067"/>
      <c r="G30" s="1067"/>
      <c r="H30" s="1067"/>
      <c r="I30" s="1067"/>
      <c r="J30" s="1067"/>
      <c r="K30" s="1067"/>
      <c r="L30" s="1067"/>
      <c r="M30" s="1067"/>
      <c r="N30" s="1067"/>
      <c r="O30" s="1067"/>
      <c r="P30" s="1068"/>
      <c r="Q30" s="1072">
        <v>45</v>
      </c>
      <c r="R30" s="1073"/>
      <c r="S30" s="1073"/>
      <c r="T30" s="1073"/>
      <c r="U30" s="1073"/>
      <c r="V30" s="1073">
        <v>44</v>
      </c>
      <c r="W30" s="1073"/>
      <c r="X30" s="1073"/>
      <c r="Y30" s="1073"/>
      <c r="Z30" s="1073"/>
      <c r="AA30" s="1073">
        <v>1</v>
      </c>
      <c r="AB30" s="1073"/>
      <c r="AC30" s="1073"/>
      <c r="AD30" s="1073"/>
      <c r="AE30" s="1074"/>
      <c r="AF30" s="1048">
        <v>0</v>
      </c>
      <c r="AG30" s="1049"/>
      <c r="AH30" s="1049"/>
      <c r="AI30" s="1049"/>
      <c r="AJ30" s="1050"/>
      <c r="AK30" s="1009">
        <v>17</v>
      </c>
      <c r="AL30" s="1000"/>
      <c r="AM30" s="1000"/>
      <c r="AN30" s="1000"/>
      <c r="AO30" s="1000"/>
      <c r="AP30" s="1000" t="s">
        <v>554</v>
      </c>
      <c r="AQ30" s="1000"/>
      <c r="AR30" s="1000"/>
      <c r="AS30" s="1000"/>
      <c r="AT30" s="1000"/>
      <c r="AU30" s="1000" t="s">
        <v>554</v>
      </c>
      <c r="AV30" s="1000"/>
      <c r="AW30" s="1000"/>
      <c r="AX30" s="1000"/>
      <c r="AY30" s="1000"/>
      <c r="AZ30" s="1000" t="s">
        <v>552</v>
      </c>
      <c r="BA30" s="1000"/>
      <c r="BB30" s="1000"/>
      <c r="BC30" s="1000"/>
      <c r="BD30" s="1000"/>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384</v>
      </c>
      <c r="C31" s="1067"/>
      <c r="D31" s="1067"/>
      <c r="E31" s="1067"/>
      <c r="F31" s="1067"/>
      <c r="G31" s="1067"/>
      <c r="H31" s="1067"/>
      <c r="I31" s="1067"/>
      <c r="J31" s="1067"/>
      <c r="K31" s="1067"/>
      <c r="L31" s="1067"/>
      <c r="M31" s="1067"/>
      <c r="N31" s="1067"/>
      <c r="O31" s="1067"/>
      <c r="P31" s="1068"/>
      <c r="Q31" s="1072">
        <v>148</v>
      </c>
      <c r="R31" s="1073"/>
      <c r="S31" s="1073"/>
      <c r="T31" s="1073"/>
      <c r="U31" s="1073"/>
      <c r="V31" s="1073">
        <v>143</v>
      </c>
      <c r="W31" s="1073"/>
      <c r="X31" s="1073"/>
      <c r="Y31" s="1073"/>
      <c r="Z31" s="1073"/>
      <c r="AA31" s="1073">
        <v>5</v>
      </c>
      <c r="AB31" s="1073"/>
      <c r="AC31" s="1073"/>
      <c r="AD31" s="1073"/>
      <c r="AE31" s="1074"/>
      <c r="AF31" s="1048">
        <v>4</v>
      </c>
      <c r="AG31" s="1049"/>
      <c r="AH31" s="1049"/>
      <c r="AI31" s="1049"/>
      <c r="AJ31" s="1050"/>
      <c r="AK31" s="1009">
        <v>72</v>
      </c>
      <c r="AL31" s="1000"/>
      <c r="AM31" s="1000"/>
      <c r="AN31" s="1000"/>
      <c r="AO31" s="1000"/>
      <c r="AP31" s="1000">
        <v>930</v>
      </c>
      <c r="AQ31" s="1000"/>
      <c r="AR31" s="1000"/>
      <c r="AS31" s="1000"/>
      <c r="AT31" s="1000"/>
      <c r="AU31" s="1000">
        <v>647</v>
      </c>
      <c r="AV31" s="1000"/>
      <c r="AW31" s="1000"/>
      <c r="AX31" s="1000"/>
      <c r="AY31" s="1000"/>
      <c r="AZ31" s="1000" t="s">
        <v>552</v>
      </c>
      <c r="BA31" s="1000"/>
      <c r="BB31" s="1000"/>
      <c r="BC31" s="1000"/>
      <c r="BD31" s="1000"/>
      <c r="BE31" s="1061" t="s">
        <v>385</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386</v>
      </c>
      <c r="C32" s="1067"/>
      <c r="D32" s="1067"/>
      <c r="E32" s="1067"/>
      <c r="F32" s="1067"/>
      <c r="G32" s="1067"/>
      <c r="H32" s="1067"/>
      <c r="I32" s="1067"/>
      <c r="J32" s="1067"/>
      <c r="K32" s="1067"/>
      <c r="L32" s="1067"/>
      <c r="M32" s="1067"/>
      <c r="N32" s="1067"/>
      <c r="O32" s="1067"/>
      <c r="P32" s="1068"/>
      <c r="Q32" s="1072">
        <v>167</v>
      </c>
      <c r="R32" s="1073"/>
      <c r="S32" s="1073"/>
      <c r="T32" s="1073"/>
      <c r="U32" s="1073"/>
      <c r="V32" s="1073">
        <v>163</v>
      </c>
      <c r="W32" s="1073"/>
      <c r="X32" s="1073"/>
      <c r="Y32" s="1073"/>
      <c r="Z32" s="1073"/>
      <c r="AA32" s="1073">
        <v>4</v>
      </c>
      <c r="AB32" s="1073"/>
      <c r="AC32" s="1073"/>
      <c r="AD32" s="1073"/>
      <c r="AE32" s="1074"/>
      <c r="AF32" s="1048">
        <v>4</v>
      </c>
      <c r="AG32" s="1049"/>
      <c r="AH32" s="1049"/>
      <c r="AI32" s="1049"/>
      <c r="AJ32" s="1050"/>
      <c r="AK32" s="1009">
        <v>87</v>
      </c>
      <c r="AL32" s="1000"/>
      <c r="AM32" s="1000"/>
      <c r="AN32" s="1000"/>
      <c r="AO32" s="1000"/>
      <c r="AP32" s="1000">
        <v>1072</v>
      </c>
      <c r="AQ32" s="1000"/>
      <c r="AR32" s="1000"/>
      <c r="AS32" s="1000"/>
      <c r="AT32" s="1000"/>
      <c r="AU32" s="1000">
        <v>1040</v>
      </c>
      <c r="AV32" s="1000"/>
      <c r="AW32" s="1000"/>
      <c r="AX32" s="1000"/>
      <c r="AY32" s="1000"/>
      <c r="AZ32" s="1000" t="s">
        <v>552</v>
      </c>
      <c r="BA32" s="1000"/>
      <c r="BB32" s="1000"/>
      <c r="BC32" s="1000"/>
      <c r="BD32" s="1000"/>
      <c r="BE32" s="1061" t="s">
        <v>385</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387</v>
      </c>
      <c r="C33" s="1067"/>
      <c r="D33" s="1067"/>
      <c r="E33" s="1067"/>
      <c r="F33" s="1067"/>
      <c r="G33" s="1067"/>
      <c r="H33" s="1067"/>
      <c r="I33" s="1067"/>
      <c r="J33" s="1067"/>
      <c r="K33" s="1067"/>
      <c r="L33" s="1067"/>
      <c r="M33" s="1067"/>
      <c r="N33" s="1067"/>
      <c r="O33" s="1067"/>
      <c r="P33" s="1068"/>
      <c r="Q33" s="1072">
        <v>52</v>
      </c>
      <c r="R33" s="1073"/>
      <c r="S33" s="1073"/>
      <c r="T33" s="1073"/>
      <c r="U33" s="1073"/>
      <c r="V33" s="1073">
        <v>51</v>
      </c>
      <c r="W33" s="1073"/>
      <c r="X33" s="1073"/>
      <c r="Y33" s="1073"/>
      <c r="Z33" s="1073"/>
      <c r="AA33" s="1073">
        <v>1</v>
      </c>
      <c r="AB33" s="1073"/>
      <c r="AC33" s="1073"/>
      <c r="AD33" s="1073"/>
      <c r="AE33" s="1074"/>
      <c r="AF33" s="1048">
        <v>1</v>
      </c>
      <c r="AG33" s="1049"/>
      <c r="AH33" s="1049"/>
      <c r="AI33" s="1049"/>
      <c r="AJ33" s="1050"/>
      <c r="AK33" s="1009">
        <v>50</v>
      </c>
      <c r="AL33" s="1000"/>
      <c r="AM33" s="1000"/>
      <c r="AN33" s="1000"/>
      <c r="AO33" s="1000"/>
      <c r="AP33" s="1000">
        <v>14</v>
      </c>
      <c r="AQ33" s="1000"/>
      <c r="AR33" s="1000"/>
      <c r="AS33" s="1000"/>
      <c r="AT33" s="1000"/>
      <c r="AU33" s="1000">
        <v>13</v>
      </c>
      <c r="AV33" s="1000"/>
      <c r="AW33" s="1000"/>
      <c r="AX33" s="1000"/>
      <c r="AY33" s="1000"/>
      <c r="AZ33" s="1000" t="s">
        <v>553</v>
      </c>
      <c r="BA33" s="1000"/>
      <c r="BB33" s="1000"/>
      <c r="BC33" s="1000"/>
      <c r="BD33" s="1000"/>
      <c r="BE33" s="1061" t="s">
        <v>385</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t="s">
        <v>388</v>
      </c>
      <c r="C34" s="1067"/>
      <c r="D34" s="1067"/>
      <c r="E34" s="1067"/>
      <c r="F34" s="1067"/>
      <c r="G34" s="1067"/>
      <c r="H34" s="1067"/>
      <c r="I34" s="1067"/>
      <c r="J34" s="1067"/>
      <c r="K34" s="1067"/>
      <c r="L34" s="1067"/>
      <c r="M34" s="1067"/>
      <c r="N34" s="1067"/>
      <c r="O34" s="1067"/>
      <c r="P34" s="1068"/>
      <c r="Q34" s="1072">
        <v>13</v>
      </c>
      <c r="R34" s="1073"/>
      <c r="S34" s="1073"/>
      <c r="T34" s="1073"/>
      <c r="U34" s="1073"/>
      <c r="V34" s="1073">
        <v>0</v>
      </c>
      <c r="W34" s="1073"/>
      <c r="X34" s="1073"/>
      <c r="Y34" s="1073"/>
      <c r="Z34" s="1073"/>
      <c r="AA34" s="1073">
        <v>13</v>
      </c>
      <c r="AB34" s="1073"/>
      <c r="AC34" s="1073"/>
      <c r="AD34" s="1073"/>
      <c r="AE34" s="1074"/>
      <c r="AF34" s="1048">
        <v>13</v>
      </c>
      <c r="AG34" s="1049"/>
      <c r="AH34" s="1049"/>
      <c r="AI34" s="1049"/>
      <c r="AJ34" s="1050"/>
      <c r="AK34" s="1009" t="s">
        <v>553</v>
      </c>
      <c r="AL34" s="1000"/>
      <c r="AM34" s="1000"/>
      <c r="AN34" s="1000"/>
      <c r="AO34" s="1000"/>
      <c r="AP34" s="1000" t="s">
        <v>554</v>
      </c>
      <c r="AQ34" s="1000"/>
      <c r="AR34" s="1000"/>
      <c r="AS34" s="1000"/>
      <c r="AT34" s="1000"/>
      <c r="AU34" s="1000" t="s">
        <v>554</v>
      </c>
      <c r="AV34" s="1000"/>
      <c r="AW34" s="1000"/>
      <c r="AX34" s="1000"/>
      <c r="AY34" s="1000"/>
      <c r="AZ34" s="1000" t="s">
        <v>552</v>
      </c>
      <c r="BA34" s="1000"/>
      <c r="BB34" s="1000"/>
      <c r="BC34" s="1000"/>
      <c r="BD34" s="1000"/>
      <c r="BE34" s="1061" t="s">
        <v>385</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t="s">
        <v>389</v>
      </c>
      <c r="C35" s="1067"/>
      <c r="D35" s="1067"/>
      <c r="E35" s="1067"/>
      <c r="F35" s="1067"/>
      <c r="G35" s="1067"/>
      <c r="H35" s="1067"/>
      <c r="I35" s="1067"/>
      <c r="J35" s="1067"/>
      <c r="K35" s="1067"/>
      <c r="L35" s="1067"/>
      <c r="M35" s="1067"/>
      <c r="N35" s="1067"/>
      <c r="O35" s="1067"/>
      <c r="P35" s="1068"/>
      <c r="Q35" s="1072">
        <v>1816</v>
      </c>
      <c r="R35" s="1073"/>
      <c r="S35" s="1073"/>
      <c r="T35" s="1073"/>
      <c r="U35" s="1073"/>
      <c r="V35" s="1073">
        <v>0</v>
      </c>
      <c r="W35" s="1073"/>
      <c r="X35" s="1073"/>
      <c r="Y35" s="1073"/>
      <c r="Z35" s="1073"/>
      <c r="AA35" s="1073">
        <v>1816</v>
      </c>
      <c r="AB35" s="1073"/>
      <c r="AC35" s="1073"/>
      <c r="AD35" s="1073"/>
      <c r="AE35" s="1074"/>
      <c r="AF35" s="1048">
        <v>1816</v>
      </c>
      <c r="AG35" s="1049"/>
      <c r="AH35" s="1049"/>
      <c r="AI35" s="1049"/>
      <c r="AJ35" s="1050"/>
      <c r="AK35" s="1009" t="s">
        <v>552</v>
      </c>
      <c r="AL35" s="1000"/>
      <c r="AM35" s="1000"/>
      <c r="AN35" s="1000"/>
      <c r="AO35" s="1000"/>
      <c r="AP35" s="1000" t="s">
        <v>554</v>
      </c>
      <c r="AQ35" s="1000"/>
      <c r="AR35" s="1000"/>
      <c r="AS35" s="1000"/>
      <c r="AT35" s="1000"/>
      <c r="AU35" s="1000" t="s">
        <v>554</v>
      </c>
      <c r="AV35" s="1000"/>
      <c r="AW35" s="1000"/>
      <c r="AX35" s="1000"/>
      <c r="AY35" s="1000"/>
      <c r="AZ35" s="1000" t="s">
        <v>552</v>
      </c>
      <c r="BA35" s="1000"/>
      <c r="BB35" s="1000"/>
      <c r="BC35" s="1000"/>
      <c r="BD35" s="1000"/>
      <c r="BE35" s="1061" t="s">
        <v>385</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390</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369</v>
      </c>
      <c r="B63" s="973" t="s">
        <v>391</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1925</v>
      </c>
      <c r="AG63" s="988"/>
      <c r="AH63" s="988"/>
      <c r="AI63" s="988"/>
      <c r="AJ63" s="1059"/>
      <c r="AK63" s="1060"/>
      <c r="AL63" s="992"/>
      <c r="AM63" s="992"/>
      <c r="AN63" s="992"/>
      <c r="AO63" s="992"/>
      <c r="AP63" s="988">
        <v>2021</v>
      </c>
      <c r="AQ63" s="988"/>
      <c r="AR63" s="988"/>
      <c r="AS63" s="988"/>
      <c r="AT63" s="988"/>
      <c r="AU63" s="988">
        <v>1701</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393</v>
      </c>
      <c r="B66" s="1025"/>
      <c r="C66" s="1025"/>
      <c r="D66" s="1025"/>
      <c r="E66" s="1025"/>
      <c r="F66" s="1025"/>
      <c r="G66" s="1025"/>
      <c r="H66" s="1025"/>
      <c r="I66" s="1025"/>
      <c r="J66" s="1025"/>
      <c r="K66" s="1025"/>
      <c r="L66" s="1025"/>
      <c r="M66" s="1025"/>
      <c r="N66" s="1025"/>
      <c r="O66" s="1025"/>
      <c r="P66" s="1026"/>
      <c r="Q66" s="1030" t="s">
        <v>373</v>
      </c>
      <c r="R66" s="1031"/>
      <c r="S66" s="1031"/>
      <c r="T66" s="1031"/>
      <c r="U66" s="1032"/>
      <c r="V66" s="1030" t="s">
        <v>374</v>
      </c>
      <c r="W66" s="1031"/>
      <c r="X66" s="1031"/>
      <c r="Y66" s="1031"/>
      <c r="Z66" s="1032"/>
      <c r="AA66" s="1030" t="s">
        <v>375</v>
      </c>
      <c r="AB66" s="1031"/>
      <c r="AC66" s="1031"/>
      <c r="AD66" s="1031"/>
      <c r="AE66" s="1032"/>
      <c r="AF66" s="1036" t="s">
        <v>376</v>
      </c>
      <c r="AG66" s="1037"/>
      <c r="AH66" s="1037"/>
      <c r="AI66" s="1037"/>
      <c r="AJ66" s="1038"/>
      <c r="AK66" s="1030" t="s">
        <v>377</v>
      </c>
      <c r="AL66" s="1025"/>
      <c r="AM66" s="1025"/>
      <c r="AN66" s="1025"/>
      <c r="AO66" s="1026"/>
      <c r="AP66" s="1030" t="s">
        <v>378</v>
      </c>
      <c r="AQ66" s="1031"/>
      <c r="AR66" s="1031"/>
      <c r="AS66" s="1031"/>
      <c r="AT66" s="1032"/>
      <c r="AU66" s="1030" t="s">
        <v>394</v>
      </c>
      <c r="AV66" s="1031"/>
      <c r="AW66" s="1031"/>
      <c r="AX66" s="1031"/>
      <c r="AY66" s="1032"/>
      <c r="AZ66" s="1030" t="s">
        <v>357</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538</v>
      </c>
      <c r="C68" s="1015"/>
      <c r="D68" s="1015"/>
      <c r="E68" s="1015"/>
      <c r="F68" s="1015"/>
      <c r="G68" s="1015"/>
      <c r="H68" s="1015"/>
      <c r="I68" s="1015"/>
      <c r="J68" s="1015"/>
      <c r="K68" s="1015"/>
      <c r="L68" s="1015"/>
      <c r="M68" s="1015"/>
      <c r="N68" s="1015"/>
      <c r="O68" s="1015"/>
      <c r="P68" s="1016"/>
      <c r="Q68" s="1017">
        <v>4365</v>
      </c>
      <c r="R68" s="1011"/>
      <c r="S68" s="1011"/>
      <c r="T68" s="1011"/>
      <c r="U68" s="1011"/>
      <c r="V68" s="1011">
        <v>4198</v>
      </c>
      <c r="W68" s="1011"/>
      <c r="X68" s="1011"/>
      <c r="Y68" s="1011"/>
      <c r="Z68" s="1011"/>
      <c r="AA68" s="1011">
        <v>168</v>
      </c>
      <c r="AB68" s="1011"/>
      <c r="AC68" s="1011"/>
      <c r="AD68" s="1011"/>
      <c r="AE68" s="1011"/>
      <c r="AF68" s="1011">
        <v>168</v>
      </c>
      <c r="AG68" s="1011"/>
      <c r="AH68" s="1011"/>
      <c r="AI68" s="1011"/>
      <c r="AJ68" s="1011"/>
      <c r="AK68" s="1011" t="s">
        <v>555</v>
      </c>
      <c r="AL68" s="1011"/>
      <c r="AM68" s="1011"/>
      <c r="AN68" s="1011"/>
      <c r="AO68" s="1011"/>
      <c r="AP68" s="1011">
        <v>492</v>
      </c>
      <c r="AQ68" s="1011"/>
      <c r="AR68" s="1011"/>
      <c r="AS68" s="1011"/>
      <c r="AT68" s="1011"/>
      <c r="AU68" s="1011">
        <v>12</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556</v>
      </c>
      <c r="C69" s="1004"/>
      <c r="D69" s="1004"/>
      <c r="E69" s="1004"/>
      <c r="F69" s="1004"/>
      <c r="G69" s="1004"/>
      <c r="H69" s="1004"/>
      <c r="I69" s="1004"/>
      <c r="J69" s="1004"/>
      <c r="K69" s="1004"/>
      <c r="L69" s="1004"/>
      <c r="M69" s="1004"/>
      <c r="N69" s="1004"/>
      <c r="O69" s="1004"/>
      <c r="P69" s="1005"/>
      <c r="Q69" s="1006">
        <v>23</v>
      </c>
      <c r="R69" s="1000"/>
      <c r="S69" s="1000"/>
      <c r="T69" s="1000"/>
      <c r="U69" s="1000"/>
      <c r="V69" s="1000">
        <v>15</v>
      </c>
      <c r="W69" s="1000"/>
      <c r="X69" s="1000"/>
      <c r="Y69" s="1000"/>
      <c r="Z69" s="1000"/>
      <c r="AA69" s="1000">
        <v>7</v>
      </c>
      <c r="AB69" s="1000"/>
      <c r="AC69" s="1000"/>
      <c r="AD69" s="1000"/>
      <c r="AE69" s="1000"/>
      <c r="AF69" s="1000">
        <v>7</v>
      </c>
      <c r="AG69" s="1000"/>
      <c r="AH69" s="1000"/>
      <c r="AI69" s="1000"/>
      <c r="AJ69" s="1000"/>
      <c r="AK69" s="1000" t="s">
        <v>555</v>
      </c>
      <c r="AL69" s="1000"/>
      <c r="AM69" s="1000"/>
      <c r="AN69" s="1000"/>
      <c r="AO69" s="1000"/>
      <c r="AP69" s="1000" t="s">
        <v>555</v>
      </c>
      <c r="AQ69" s="1000"/>
      <c r="AR69" s="1000"/>
      <c r="AS69" s="1000"/>
      <c r="AT69" s="1000"/>
      <c r="AU69" s="1000" t="s">
        <v>557</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539</v>
      </c>
      <c r="C70" s="1004"/>
      <c r="D70" s="1004"/>
      <c r="E70" s="1004"/>
      <c r="F70" s="1004"/>
      <c r="G70" s="1004"/>
      <c r="H70" s="1004"/>
      <c r="I70" s="1004"/>
      <c r="J70" s="1004"/>
      <c r="K70" s="1004"/>
      <c r="L70" s="1004"/>
      <c r="M70" s="1004"/>
      <c r="N70" s="1004"/>
      <c r="O70" s="1004"/>
      <c r="P70" s="1005"/>
      <c r="Q70" s="1010">
        <v>455</v>
      </c>
      <c r="R70" s="1008"/>
      <c r="S70" s="1008"/>
      <c r="T70" s="1008"/>
      <c r="U70" s="1009"/>
      <c r="V70" s="1007">
        <v>429</v>
      </c>
      <c r="W70" s="1008"/>
      <c r="X70" s="1008"/>
      <c r="Y70" s="1008"/>
      <c r="Z70" s="1009"/>
      <c r="AA70" s="1007">
        <v>26</v>
      </c>
      <c r="AB70" s="1008"/>
      <c r="AC70" s="1008"/>
      <c r="AD70" s="1008"/>
      <c r="AE70" s="1009"/>
      <c r="AF70" s="1007">
        <v>26</v>
      </c>
      <c r="AG70" s="1008"/>
      <c r="AH70" s="1008"/>
      <c r="AI70" s="1008"/>
      <c r="AJ70" s="1009"/>
      <c r="AK70" s="1007" t="s">
        <v>555</v>
      </c>
      <c r="AL70" s="1008"/>
      <c r="AM70" s="1008"/>
      <c r="AN70" s="1008"/>
      <c r="AO70" s="1009"/>
      <c r="AP70" s="1007" t="s">
        <v>555</v>
      </c>
      <c r="AQ70" s="1008"/>
      <c r="AR70" s="1008"/>
      <c r="AS70" s="1008"/>
      <c r="AT70" s="1009"/>
      <c r="AU70" s="1007" t="s">
        <v>555</v>
      </c>
      <c r="AV70" s="1008"/>
      <c r="AW70" s="1008"/>
      <c r="AX70" s="1008"/>
      <c r="AY70" s="1009"/>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540</v>
      </c>
      <c r="C71" s="1004"/>
      <c r="D71" s="1004"/>
      <c r="E71" s="1004"/>
      <c r="F71" s="1004"/>
      <c r="G71" s="1004"/>
      <c r="H71" s="1004"/>
      <c r="I71" s="1004"/>
      <c r="J71" s="1004"/>
      <c r="K71" s="1004"/>
      <c r="L71" s="1004"/>
      <c r="M71" s="1004"/>
      <c r="N71" s="1004"/>
      <c r="O71" s="1004"/>
      <c r="P71" s="1005"/>
      <c r="Q71" s="1010">
        <v>2125</v>
      </c>
      <c r="R71" s="1008"/>
      <c r="S71" s="1008"/>
      <c r="T71" s="1008"/>
      <c r="U71" s="1009"/>
      <c r="V71" s="1007">
        <v>2067</v>
      </c>
      <c r="W71" s="1008"/>
      <c r="X71" s="1008"/>
      <c r="Y71" s="1008"/>
      <c r="Z71" s="1009"/>
      <c r="AA71" s="1007">
        <v>58</v>
      </c>
      <c r="AB71" s="1008"/>
      <c r="AC71" s="1008"/>
      <c r="AD71" s="1008"/>
      <c r="AE71" s="1009"/>
      <c r="AF71" s="1007">
        <v>58</v>
      </c>
      <c r="AG71" s="1008"/>
      <c r="AH71" s="1008"/>
      <c r="AI71" s="1008"/>
      <c r="AJ71" s="1009"/>
      <c r="AK71" s="1007">
        <v>125</v>
      </c>
      <c r="AL71" s="1008"/>
      <c r="AM71" s="1008"/>
      <c r="AN71" s="1008"/>
      <c r="AO71" s="1009"/>
      <c r="AP71" s="1007" t="s">
        <v>555</v>
      </c>
      <c r="AQ71" s="1008"/>
      <c r="AR71" s="1008"/>
      <c r="AS71" s="1008"/>
      <c r="AT71" s="1009"/>
      <c r="AU71" s="1007" t="s">
        <v>555</v>
      </c>
      <c r="AV71" s="1008"/>
      <c r="AW71" s="1008"/>
      <c r="AX71" s="1008"/>
      <c r="AY71" s="1009"/>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541</v>
      </c>
      <c r="C72" s="1004"/>
      <c r="D72" s="1004"/>
      <c r="E72" s="1004"/>
      <c r="F72" s="1004"/>
      <c r="G72" s="1004"/>
      <c r="H72" s="1004"/>
      <c r="I72" s="1004"/>
      <c r="J72" s="1004"/>
      <c r="K72" s="1004"/>
      <c r="L72" s="1004"/>
      <c r="M72" s="1004"/>
      <c r="N72" s="1004"/>
      <c r="O72" s="1004"/>
      <c r="P72" s="1005"/>
      <c r="Q72" s="1010">
        <v>273707</v>
      </c>
      <c r="R72" s="1008"/>
      <c r="S72" s="1008"/>
      <c r="T72" s="1008"/>
      <c r="U72" s="1009"/>
      <c r="V72" s="1007">
        <v>260942</v>
      </c>
      <c r="W72" s="1008"/>
      <c r="X72" s="1008"/>
      <c r="Y72" s="1008"/>
      <c r="Z72" s="1009"/>
      <c r="AA72" s="1007">
        <v>12765</v>
      </c>
      <c r="AB72" s="1008"/>
      <c r="AC72" s="1008"/>
      <c r="AD72" s="1008"/>
      <c r="AE72" s="1009"/>
      <c r="AF72" s="1007">
        <v>12765</v>
      </c>
      <c r="AG72" s="1008"/>
      <c r="AH72" s="1008"/>
      <c r="AI72" s="1008"/>
      <c r="AJ72" s="1009"/>
      <c r="AK72" s="1007">
        <v>1788</v>
      </c>
      <c r="AL72" s="1008"/>
      <c r="AM72" s="1008"/>
      <c r="AN72" s="1008"/>
      <c r="AO72" s="1009"/>
      <c r="AP72" s="1007" t="s">
        <v>555</v>
      </c>
      <c r="AQ72" s="1008"/>
      <c r="AR72" s="1008"/>
      <c r="AS72" s="1008"/>
      <c r="AT72" s="1009"/>
      <c r="AU72" s="1007" t="s">
        <v>555</v>
      </c>
      <c r="AV72" s="1008"/>
      <c r="AW72" s="1008"/>
      <c r="AX72" s="1008"/>
      <c r="AY72" s="1009"/>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542</v>
      </c>
      <c r="C73" s="1004"/>
      <c r="D73" s="1004"/>
      <c r="E73" s="1004"/>
      <c r="F73" s="1004"/>
      <c r="G73" s="1004"/>
      <c r="H73" s="1004"/>
      <c r="I73" s="1004"/>
      <c r="J73" s="1004"/>
      <c r="K73" s="1004"/>
      <c r="L73" s="1004"/>
      <c r="M73" s="1004"/>
      <c r="N73" s="1004"/>
      <c r="O73" s="1004"/>
      <c r="P73" s="1005"/>
      <c r="Q73" s="1006">
        <v>6977</v>
      </c>
      <c r="R73" s="1000"/>
      <c r="S73" s="1000"/>
      <c r="T73" s="1000"/>
      <c r="U73" s="1000"/>
      <c r="V73" s="1000">
        <v>6240</v>
      </c>
      <c r="W73" s="1000"/>
      <c r="X73" s="1000"/>
      <c r="Y73" s="1000"/>
      <c r="Z73" s="1000"/>
      <c r="AA73" s="1000">
        <v>737</v>
      </c>
      <c r="AB73" s="1000"/>
      <c r="AC73" s="1000"/>
      <c r="AD73" s="1000"/>
      <c r="AE73" s="1000"/>
      <c r="AF73" s="1000">
        <v>737</v>
      </c>
      <c r="AG73" s="1000"/>
      <c r="AH73" s="1000"/>
      <c r="AI73" s="1000"/>
      <c r="AJ73" s="1000"/>
      <c r="AK73" s="1000">
        <v>630</v>
      </c>
      <c r="AL73" s="1000"/>
      <c r="AM73" s="1000"/>
      <c r="AN73" s="1000"/>
      <c r="AO73" s="1000"/>
      <c r="AP73" s="1007" t="s">
        <v>555</v>
      </c>
      <c r="AQ73" s="1008"/>
      <c r="AR73" s="1008"/>
      <c r="AS73" s="1008"/>
      <c r="AT73" s="1009"/>
      <c r="AU73" s="1007" t="s">
        <v>555</v>
      </c>
      <c r="AV73" s="1008"/>
      <c r="AW73" s="1008"/>
      <c r="AX73" s="1008"/>
      <c r="AY73" s="1009"/>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543</v>
      </c>
      <c r="C74" s="1004"/>
      <c r="D74" s="1004"/>
      <c r="E74" s="1004"/>
      <c r="F74" s="1004"/>
      <c r="G74" s="1004"/>
      <c r="H74" s="1004"/>
      <c r="I74" s="1004"/>
      <c r="J74" s="1004"/>
      <c r="K74" s="1004"/>
      <c r="L74" s="1004"/>
      <c r="M74" s="1004"/>
      <c r="N74" s="1004"/>
      <c r="O74" s="1004"/>
      <c r="P74" s="1005"/>
      <c r="Q74" s="1006">
        <v>15</v>
      </c>
      <c r="R74" s="1000"/>
      <c r="S74" s="1000"/>
      <c r="T74" s="1000"/>
      <c r="U74" s="1000"/>
      <c r="V74" s="1000">
        <v>13</v>
      </c>
      <c r="W74" s="1000"/>
      <c r="X74" s="1000"/>
      <c r="Y74" s="1000"/>
      <c r="Z74" s="1000"/>
      <c r="AA74" s="1000">
        <v>2</v>
      </c>
      <c r="AB74" s="1000"/>
      <c r="AC74" s="1000"/>
      <c r="AD74" s="1000"/>
      <c r="AE74" s="1000"/>
      <c r="AF74" s="1000">
        <v>2</v>
      </c>
      <c r="AG74" s="1000"/>
      <c r="AH74" s="1000"/>
      <c r="AI74" s="1000"/>
      <c r="AJ74" s="1000"/>
      <c r="AK74" s="1000">
        <v>9</v>
      </c>
      <c r="AL74" s="1000"/>
      <c r="AM74" s="1000"/>
      <c r="AN74" s="1000"/>
      <c r="AO74" s="1000"/>
      <c r="AP74" s="1007" t="s">
        <v>555</v>
      </c>
      <c r="AQ74" s="1008"/>
      <c r="AR74" s="1008"/>
      <c r="AS74" s="1008"/>
      <c r="AT74" s="1009"/>
      <c r="AU74" s="1007" t="s">
        <v>555</v>
      </c>
      <c r="AV74" s="1008"/>
      <c r="AW74" s="1008"/>
      <c r="AX74" s="1008"/>
      <c r="AY74" s="1009"/>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544</v>
      </c>
      <c r="C75" s="1004"/>
      <c r="D75" s="1004"/>
      <c r="E75" s="1004"/>
      <c r="F75" s="1004"/>
      <c r="G75" s="1004"/>
      <c r="H75" s="1004"/>
      <c r="I75" s="1004"/>
      <c r="J75" s="1004"/>
      <c r="K75" s="1004"/>
      <c r="L75" s="1004"/>
      <c r="M75" s="1004"/>
      <c r="N75" s="1004"/>
      <c r="O75" s="1004"/>
      <c r="P75" s="1005"/>
      <c r="Q75" s="1010">
        <v>79</v>
      </c>
      <c r="R75" s="1008"/>
      <c r="S75" s="1008"/>
      <c r="T75" s="1008"/>
      <c r="U75" s="1009"/>
      <c r="V75" s="1007">
        <v>71</v>
      </c>
      <c r="W75" s="1008"/>
      <c r="X75" s="1008"/>
      <c r="Y75" s="1008"/>
      <c r="Z75" s="1009"/>
      <c r="AA75" s="1007">
        <v>8</v>
      </c>
      <c r="AB75" s="1008"/>
      <c r="AC75" s="1008"/>
      <c r="AD75" s="1008"/>
      <c r="AE75" s="1009"/>
      <c r="AF75" s="1007">
        <v>8</v>
      </c>
      <c r="AG75" s="1008"/>
      <c r="AH75" s="1008"/>
      <c r="AI75" s="1008"/>
      <c r="AJ75" s="1009"/>
      <c r="AK75" s="1007">
        <v>7</v>
      </c>
      <c r="AL75" s="1008"/>
      <c r="AM75" s="1008"/>
      <c r="AN75" s="1008"/>
      <c r="AO75" s="1009"/>
      <c r="AP75" s="1007" t="s">
        <v>558</v>
      </c>
      <c r="AQ75" s="1008"/>
      <c r="AR75" s="1008"/>
      <c r="AS75" s="1008"/>
      <c r="AT75" s="1009"/>
      <c r="AU75" s="1007" t="s">
        <v>558</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545</v>
      </c>
      <c r="C76" s="1004"/>
      <c r="D76" s="1004"/>
      <c r="E76" s="1004"/>
      <c r="F76" s="1004"/>
      <c r="G76" s="1004"/>
      <c r="H76" s="1004"/>
      <c r="I76" s="1004"/>
      <c r="J76" s="1004"/>
      <c r="K76" s="1004"/>
      <c r="L76" s="1004"/>
      <c r="M76" s="1004"/>
      <c r="N76" s="1004"/>
      <c r="O76" s="1004"/>
      <c r="P76" s="1005"/>
      <c r="Q76" s="1006">
        <v>373</v>
      </c>
      <c r="R76" s="1000"/>
      <c r="S76" s="1000"/>
      <c r="T76" s="1000"/>
      <c r="U76" s="1000"/>
      <c r="V76" s="1000">
        <v>345</v>
      </c>
      <c r="W76" s="1000"/>
      <c r="X76" s="1000"/>
      <c r="Y76" s="1000"/>
      <c r="Z76" s="1000"/>
      <c r="AA76" s="1000">
        <v>29</v>
      </c>
      <c r="AB76" s="1000"/>
      <c r="AC76" s="1000"/>
      <c r="AD76" s="1000"/>
      <c r="AE76" s="1000"/>
      <c r="AF76" s="1000">
        <v>29</v>
      </c>
      <c r="AG76" s="1000"/>
      <c r="AH76" s="1000"/>
      <c r="AI76" s="1000"/>
      <c r="AJ76" s="1000"/>
      <c r="AK76" s="1000" t="s">
        <v>555</v>
      </c>
      <c r="AL76" s="1000"/>
      <c r="AM76" s="1000"/>
      <c r="AN76" s="1000"/>
      <c r="AO76" s="1000"/>
      <c r="AP76" s="1000">
        <v>548</v>
      </c>
      <c r="AQ76" s="1000"/>
      <c r="AR76" s="1000"/>
      <c r="AS76" s="1000"/>
      <c r="AT76" s="1000"/>
      <c r="AU76" s="1007">
        <v>16</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t="s">
        <v>546</v>
      </c>
      <c r="C77" s="1004"/>
      <c r="D77" s="1004"/>
      <c r="E77" s="1004"/>
      <c r="F77" s="1004"/>
      <c r="G77" s="1004"/>
      <c r="H77" s="1004"/>
      <c r="I77" s="1004"/>
      <c r="J77" s="1004"/>
      <c r="K77" s="1004"/>
      <c r="L77" s="1004"/>
      <c r="M77" s="1004"/>
      <c r="N77" s="1004"/>
      <c r="O77" s="1004"/>
      <c r="P77" s="1005"/>
      <c r="Q77" s="1006">
        <v>4729</v>
      </c>
      <c r="R77" s="1000"/>
      <c r="S77" s="1000"/>
      <c r="T77" s="1000"/>
      <c r="U77" s="1000"/>
      <c r="V77" s="1000">
        <v>4677</v>
      </c>
      <c r="W77" s="1000"/>
      <c r="X77" s="1000"/>
      <c r="Y77" s="1000"/>
      <c r="Z77" s="1000"/>
      <c r="AA77" s="1000">
        <v>52</v>
      </c>
      <c r="AB77" s="1000"/>
      <c r="AC77" s="1000"/>
      <c r="AD77" s="1000"/>
      <c r="AE77" s="1000"/>
      <c r="AF77" s="1000">
        <v>52</v>
      </c>
      <c r="AG77" s="1000"/>
      <c r="AH77" s="1000"/>
      <c r="AI77" s="1000"/>
      <c r="AJ77" s="1000"/>
      <c r="AK77" s="1000">
        <v>147</v>
      </c>
      <c r="AL77" s="1000"/>
      <c r="AM77" s="1000"/>
      <c r="AN77" s="1000"/>
      <c r="AO77" s="1000"/>
      <c r="AP77" s="1000" t="s">
        <v>557</v>
      </c>
      <c r="AQ77" s="1000"/>
      <c r="AR77" s="1000"/>
      <c r="AS77" s="1000"/>
      <c r="AT77" s="1000"/>
      <c r="AU77" s="1007" t="s">
        <v>558</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t="s">
        <v>547</v>
      </c>
      <c r="C78" s="1004"/>
      <c r="D78" s="1004"/>
      <c r="E78" s="1004"/>
      <c r="F78" s="1004"/>
      <c r="G78" s="1004"/>
      <c r="H78" s="1004"/>
      <c r="I78" s="1004"/>
      <c r="J78" s="1004"/>
      <c r="K78" s="1004"/>
      <c r="L78" s="1004"/>
      <c r="M78" s="1004"/>
      <c r="N78" s="1004"/>
      <c r="O78" s="1004"/>
      <c r="P78" s="1005"/>
      <c r="Q78" s="1006">
        <v>72</v>
      </c>
      <c r="R78" s="1000"/>
      <c r="S78" s="1000"/>
      <c r="T78" s="1000"/>
      <c r="U78" s="1000"/>
      <c r="V78" s="1000">
        <v>65</v>
      </c>
      <c r="W78" s="1000"/>
      <c r="X78" s="1000"/>
      <c r="Y78" s="1000"/>
      <c r="Z78" s="1000"/>
      <c r="AA78" s="1000">
        <v>7</v>
      </c>
      <c r="AB78" s="1000"/>
      <c r="AC78" s="1000"/>
      <c r="AD78" s="1000"/>
      <c r="AE78" s="1000"/>
      <c r="AF78" s="1000">
        <v>7</v>
      </c>
      <c r="AG78" s="1000"/>
      <c r="AH78" s="1000"/>
      <c r="AI78" s="1000"/>
      <c r="AJ78" s="1000"/>
      <c r="AK78" s="1000">
        <v>3</v>
      </c>
      <c r="AL78" s="1000"/>
      <c r="AM78" s="1000"/>
      <c r="AN78" s="1000"/>
      <c r="AO78" s="1000"/>
      <c r="AP78" s="1000" t="s">
        <v>558</v>
      </c>
      <c r="AQ78" s="1000"/>
      <c r="AR78" s="1000"/>
      <c r="AS78" s="1000"/>
      <c r="AT78" s="1000"/>
      <c r="AU78" s="1000" t="s">
        <v>558</v>
      </c>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t="s">
        <v>548</v>
      </c>
      <c r="C79" s="1004"/>
      <c r="D79" s="1004"/>
      <c r="E79" s="1004"/>
      <c r="F79" s="1004"/>
      <c r="G79" s="1004"/>
      <c r="H79" s="1004"/>
      <c r="I79" s="1004"/>
      <c r="J79" s="1004"/>
      <c r="K79" s="1004"/>
      <c r="L79" s="1004"/>
      <c r="M79" s="1004"/>
      <c r="N79" s="1004"/>
      <c r="O79" s="1004"/>
      <c r="P79" s="1005"/>
      <c r="Q79" s="1006">
        <v>56</v>
      </c>
      <c r="R79" s="1000"/>
      <c r="S79" s="1000"/>
      <c r="T79" s="1000"/>
      <c r="U79" s="1000"/>
      <c r="V79" s="1000">
        <v>50</v>
      </c>
      <c r="W79" s="1000"/>
      <c r="X79" s="1000"/>
      <c r="Y79" s="1000"/>
      <c r="Z79" s="1000"/>
      <c r="AA79" s="1000">
        <v>6</v>
      </c>
      <c r="AB79" s="1000"/>
      <c r="AC79" s="1000"/>
      <c r="AD79" s="1000"/>
      <c r="AE79" s="1000"/>
      <c r="AF79" s="1000">
        <v>3</v>
      </c>
      <c r="AG79" s="1000"/>
      <c r="AH79" s="1000"/>
      <c r="AI79" s="1000"/>
      <c r="AJ79" s="1000"/>
      <c r="AK79" s="1000">
        <v>17</v>
      </c>
      <c r="AL79" s="1000"/>
      <c r="AM79" s="1000"/>
      <c r="AN79" s="1000"/>
      <c r="AO79" s="1000"/>
      <c r="AP79" s="1000" t="s">
        <v>558</v>
      </c>
      <c r="AQ79" s="1000"/>
      <c r="AR79" s="1000"/>
      <c r="AS79" s="1000"/>
      <c r="AT79" s="1000"/>
      <c r="AU79" s="1000" t="s">
        <v>557</v>
      </c>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t="s">
        <v>549</v>
      </c>
      <c r="C80" s="1004"/>
      <c r="D80" s="1004"/>
      <c r="E80" s="1004"/>
      <c r="F80" s="1004"/>
      <c r="G80" s="1004"/>
      <c r="H80" s="1004"/>
      <c r="I80" s="1004"/>
      <c r="J80" s="1004"/>
      <c r="K80" s="1004"/>
      <c r="L80" s="1004"/>
      <c r="M80" s="1004"/>
      <c r="N80" s="1004"/>
      <c r="O80" s="1004"/>
      <c r="P80" s="1005"/>
      <c r="Q80" s="1006">
        <v>1204</v>
      </c>
      <c r="R80" s="1000"/>
      <c r="S80" s="1000"/>
      <c r="T80" s="1000"/>
      <c r="U80" s="1000"/>
      <c r="V80" s="1000">
        <v>1192</v>
      </c>
      <c r="W80" s="1000"/>
      <c r="X80" s="1000"/>
      <c r="Y80" s="1000"/>
      <c r="Z80" s="1000"/>
      <c r="AA80" s="1000">
        <v>12</v>
      </c>
      <c r="AB80" s="1000"/>
      <c r="AC80" s="1000"/>
      <c r="AD80" s="1000"/>
      <c r="AE80" s="1000"/>
      <c r="AF80" s="1000">
        <v>12</v>
      </c>
      <c r="AG80" s="1000"/>
      <c r="AH80" s="1000"/>
      <c r="AI80" s="1000"/>
      <c r="AJ80" s="1000"/>
      <c r="AK80" s="1000" t="s">
        <v>557</v>
      </c>
      <c r="AL80" s="1000"/>
      <c r="AM80" s="1000"/>
      <c r="AN80" s="1000"/>
      <c r="AO80" s="1000"/>
      <c r="AP80" s="1000">
        <v>40</v>
      </c>
      <c r="AQ80" s="1000"/>
      <c r="AR80" s="1000"/>
      <c r="AS80" s="1000"/>
      <c r="AT80" s="1000"/>
      <c r="AU80" s="1000">
        <v>1</v>
      </c>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t="s">
        <v>550</v>
      </c>
      <c r="C81" s="1004"/>
      <c r="D81" s="1004"/>
      <c r="E81" s="1004"/>
      <c r="F81" s="1004"/>
      <c r="G81" s="1004"/>
      <c r="H81" s="1004"/>
      <c r="I81" s="1004"/>
      <c r="J81" s="1004"/>
      <c r="K81" s="1004"/>
      <c r="L81" s="1004"/>
      <c r="M81" s="1004"/>
      <c r="N81" s="1004"/>
      <c r="O81" s="1004"/>
      <c r="P81" s="1005"/>
      <c r="Q81" s="1006">
        <v>151</v>
      </c>
      <c r="R81" s="1000"/>
      <c r="S81" s="1000"/>
      <c r="T81" s="1000"/>
      <c r="U81" s="1000"/>
      <c r="V81" s="1000">
        <v>140</v>
      </c>
      <c r="W81" s="1000"/>
      <c r="X81" s="1000"/>
      <c r="Y81" s="1000"/>
      <c r="Z81" s="1000"/>
      <c r="AA81" s="1000">
        <v>12</v>
      </c>
      <c r="AB81" s="1000"/>
      <c r="AC81" s="1000"/>
      <c r="AD81" s="1000"/>
      <c r="AE81" s="1000"/>
      <c r="AF81" s="1000">
        <v>12</v>
      </c>
      <c r="AG81" s="1000"/>
      <c r="AH81" s="1000"/>
      <c r="AI81" s="1000"/>
      <c r="AJ81" s="1000"/>
      <c r="AK81" s="1000" t="s">
        <v>555</v>
      </c>
      <c r="AL81" s="1000"/>
      <c r="AM81" s="1000"/>
      <c r="AN81" s="1000"/>
      <c r="AO81" s="1000"/>
      <c r="AP81" s="1000" t="s">
        <v>555</v>
      </c>
      <c r="AQ81" s="1000"/>
      <c r="AR81" s="1000"/>
      <c r="AS81" s="1000"/>
      <c r="AT81" s="1000"/>
      <c r="AU81" s="1000" t="s">
        <v>555</v>
      </c>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t="s">
        <v>551</v>
      </c>
      <c r="C82" s="1004"/>
      <c r="D82" s="1004"/>
      <c r="E82" s="1004"/>
      <c r="F82" s="1004"/>
      <c r="G82" s="1004"/>
      <c r="H82" s="1004"/>
      <c r="I82" s="1004"/>
      <c r="J82" s="1004"/>
      <c r="K82" s="1004"/>
      <c r="L82" s="1004"/>
      <c r="M82" s="1004"/>
      <c r="N82" s="1004"/>
      <c r="O82" s="1004"/>
      <c r="P82" s="1005"/>
      <c r="Q82" s="1006">
        <v>193</v>
      </c>
      <c r="R82" s="1000"/>
      <c r="S82" s="1000"/>
      <c r="T82" s="1000"/>
      <c r="U82" s="1000"/>
      <c r="V82" s="1000">
        <v>181</v>
      </c>
      <c r="W82" s="1000"/>
      <c r="X82" s="1000"/>
      <c r="Y82" s="1000"/>
      <c r="Z82" s="1000"/>
      <c r="AA82" s="1000">
        <v>12</v>
      </c>
      <c r="AB82" s="1000"/>
      <c r="AC82" s="1000"/>
      <c r="AD82" s="1000"/>
      <c r="AE82" s="1000"/>
      <c r="AF82" s="1000">
        <v>12</v>
      </c>
      <c r="AG82" s="1000"/>
      <c r="AH82" s="1000"/>
      <c r="AI82" s="1000"/>
      <c r="AJ82" s="1000"/>
      <c r="AK82" s="1000" t="s">
        <v>555</v>
      </c>
      <c r="AL82" s="1000"/>
      <c r="AM82" s="1000"/>
      <c r="AN82" s="1000"/>
      <c r="AO82" s="1000"/>
      <c r="AP82" s="1000" t="s">
        <v>555</v>
      </c>
      <c r="AQ82" s="1000"/>
      <c r="AR82" s="1000"/>
      <c r="AS82" s="1000"/>
      <c r="AT82" s="1000"/>
      <c r="AU82" s="1000" t="s">
        <v>555</v>
      </c>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369</v>
      </c>
      <c r="B88" s="973" t="s">
        <v>395</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13897</v>
      </c>
      <c r="AG88" s="988"/>
      <c r="AH88" s="988"/>
      <c r="AI88" s="988"/>
      <c r="AJ88" s="988"/>
      <c r="AK88" s="992"/>
      <c r="AL88" s="992"/>
      <c r="AM88" s="992"/>
      <c r="AN88" s="992"/>
      <c r="AO88" s="992"/>
      <c r="AP88" s="988">
        <v>1079</v>
      </c>
      <c r="AQ88" s="988"/>
      <c r="AR88" s="988"/>
      <c r="AS88" s="988"/>
      <c r="AT88" s="988"/>
      <c r="AU88" s="988">
        <v>29</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73" t="s">
        <v>396</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38</v>
      </c>
      <c r="CS102" s="980"/>
      <c r="CT102" s="980"/>
      <c r="CU102" s="980"/>
      <c r="CV102" s="981"/>
      <c r="CW102" s="979" t="s">
        <v>559</v>
      </c>
      <c r="CX102" s="980"/>
      <c r="CY102" s="980"/>
      <c r="CZ102" s="980"/>
      <c r="DA102" s="981"/>
      <c r="DB102" s="979" t="s">
        <v>559</v>
      </c>
      <c r="DC102" s="980"/>
      <c r="DD102" s="980"/>
      <c r="DE102" s="980"/>
      <c r="DF102" s="981"/>
      <c r="DG102" s="979" t="s">
        <v>559</v>
      </c>
      <c r="DH102" s="980"/>
      <c r="DI102" s="980"/>
      <c r="DJ102" s="980"/>
      <c r="DK102" s="981"/>
      <c r="DL102" s="979" t="s">
        <v>559</v>
      </c>
      <c r="DM102" s="980"/>
      <c r="DN102" s="980"/>
      <c r="DO102" s="980"/>
      <c r="DP102" s="981"/>
      <c r="DQ102" s="979" t="s">
        <v>559</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397</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398</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401</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402</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403</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404</v>
      </c>
      <c r="AB109" s="923"/>
      <c r="AC109" s="923"/>
      <c r="AD109" s="923"/>
      <c r="AE109" s="924"/>
      <c r="AF109" s="925" t="s">
        <v>288</v>
      </c>
      <c r="AG109" s="923"/>
      <c r="AH109" s="923"/>
      <c r="AI109" s="923"/>
      <c r="AJ109" s="924"/>
      <c r="AK109" s="925" t="s">
        <v>287</v>
      </c>
      <c r="AL109" s="923"/>
      <c r="AM109" s="923"/>
      <c r="AN109" s="923"/>
      <c r="AO109" s="924"/>
      <c r="AP109" s="925" t="s">
        <v>405</v>
      </c>
      <c r="AQ109" s="923"/>
      <c r="AR109" s="923"/>
      <c r="AS109" s="923"/>
      <c r="AT109" s="954"/>
      <c r="AU109" s="922" t="s">
        <v>403</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404</v>
      </c>
      <c r="BR109" s="923"/>
      <c r="BS109" s="923"/>
      <c r="BT109" s="923"/>
      <c r="BU109" s="924"/>
      <c r="BV109" s="925" t="s">
        <v>288</v>
      </c>
      <c r="BW109" s="923"/>
      <c r="BX109" s="923"/>
      <c r="BY109" s="923"/>
      <c r="BZ109" s="924"/>
      <c r="CA109" s="925" t="s">
        <v>287</v>
      </c>
      <c r="CB109" s="923"/>
      <c r="CC109" s="923"/>
      <c r="CD109" s="923"/>
      <c r="CE109" s="924"/>
      <c r="CF109" s="961" t="s">
        <v>405</v>
      </c>
      <c r="CG109" s="961"/>
      <c r="CH109" s="961"/>
      <c r="CI109" s="961"/>
      <c r="CJ109" s="961"/>
      <c r="CK109" s="925" t="s">
        <v>406</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404</v>
      </c>
      <c r="DH109" s="923"/>
      <c r="DI109" s="923"/>
      <c r="DJ109" s="923"/>
      <c r="DK109" s="924"/>
      <c r="DL109" s="925" t="s">
        <v>288</v>
      </c>
      <c r="DM109" s="923"/>
      <c r="DN109" s="923"/>
      <c r="DO109" s="923"/>
      <c r="DP109" s="924"/>
      <c r="DQ109" s="925" t="s">
        <v>287</v>
      </c>
      <c r="DR109" s="923"/>
      <c r="DS109" s="923"/>
      <c r="DT109" s="923"/>
      <c r="DU109" s="924"/>
      <c r="DV109" s="925" t="s">
        <v>405</v>
      </c>
      <c r="DW109" s="923"/>
      <c r="DX109" s="923"/>
      <c r="DY109" s="923"/>
      <c r="DZ109" s="954"/>
    </row>
    <row r="110" spans="1:131" s="199" customFormat="1" ht="26.25" customHeight="1" x14ac:dyDescent="0.15">
      <c r="A110" s="825" t="s">
        <v>407</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239219</v>
      </c>
      <c r="AB110" s="916"/>
      <c r="AC110" s="916"/>
      <c r="AD110" s="916"/>
      <c r="AE110" s="917"/>
      <c r="AF110" s="918">
        <v>224642</v>
      </c>
      <c r="AG110" s="916"/>
      <c r="AH110" s="916"/>
      <c r="AI110" s="916"/>
      <c r="AJ110" s="917"/>
      <c r="AK110" s="918">
        <v>227771</v>
      </c>
      <c r="AL110" s="916"/>
      <c r="AM110" s="916"/>
      <c r="AN110" s="916"/>
      <c r="AO110" s="917"/>
      <c r="AP110" s="919">
        <v>16.7</v>
      </c>
      <c r="AQ110" s="920"/>
      <c r="AR110" s="920"/>
      <c r="AS110" s="920"/>
      <c r="AT110" s="921"/>
      <c r="AU110" s="955" t="s">
        <v>61</v>
      </c>
      <c r="AV110" s="956"/>
      <c r="AW110" s="956"/>
      <c r="AX110" s="956"/>
      <c r="AY110" s="956"/>
      <c r="AZ110" s="881" t="s">
        <v>408</v>
      </c>
      <c r="BA110" s="826"/>
      <c r="BB110" s="826"/>
      <c r="BC110" s="826"/>
      <c r="BD110" s="826"/>
      <c r="BE110" s="826"/>
      <c r="BF110" s="826"/>
      <c r="BG110" s="826"/>
      <c r="BH110" s="826"/>
      <c r="BI110" s="826"/>
      <c r="BJ110" s="826"/>
      <c r="BK110" s="826"/>
      <c r="BL110" s="826"/>
      <c r="BM110" s="826"/>
      <c r="BN110" s="826"/>
      <c r="BO110" s="826"/>
      <c r="BP110" s="827"/>
      <c r="BQ110" s="882">
        <v>2115389</v>
      </c>
      <c r="BR110" s="863"/>
      <c r="BS110" s="863"/>
      <c r="BT110" s="863"/>
      <c r="BU110" s="863"/>
      <c r="BV110" s="863">
        <v>2296703</v>
      </c>
      <c r="BW110" s="863"/>
      <c r="BX110" s="863"/>
      <c r="BY110" s="863"/>
      <c r="BZ110" s="863"/>
      <c r="CA110" s="863">
        <v>2424900</v>
      </c>
      <c r="CB110" s="863"/>
      <c r="CC110" s="863"/>
      <c r="CD110" s="863"/>
      <c r="CE110" s="863"/>
      <c r="CF110" s="887">
        <v>177.4</v>
      </c>
      <c r="CG110" s="888"/>
      <c r="CH110" s="888"/>
      <c r="CI110" s="888"/>
      <c r="CJ110" s="888"/>
      <c r="CK110" s="951" t="s">
        <v>409</v>
      </c>
      <c r="CL110" s="837"/>
      <c r="CM110" s="912" t="s">
        <v>410</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x14ac:dyDescent="0.15">
      <c r="A111" s="792" t="s">
        <v>411</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412</v>
      </c>
      <c r="BA111" s="768"/>
      <c r="BB111" s="768"/>
      <c r="BC111" s="768"/>
      <c r="BD111" s="768"/>
      <c r="BE111" s="768"/>
      <c r="BF111" s="768"/>
      <c r="BG111" s="768"/>
      <c r="BH111" s="768"/>
      <c r="BI111" s="768"/>
      <c r="BJ111" s="768"/>
      <c r="BK111" s="768"/>
      <c r="BL111" s="768"/>
      <c r="BM111" s="768"/>
      <c r="BN111" s="768"/>
      <c r="BO111" s="768"/>
      <c r="BP111" s="769"/>
      <c r="BQ111" s="834" t="s">
        <v>112</v>
      </c>
      <c r="BR111" s="835"/>
      <c r="BS111" s="835"/>
      <c r="BT111" s="835"/>
      <c r="BU111" s="835"/>
      <c r="BV111" s="835" t="s">
        <v>112</v>
      </c>
      <c r="BW111" s="835"/>
      <c r="BX111" s="835"/>
      <c r="BY111" s="835"/>
      <c r="BZ111" s="835"/>
      <c r="CA111" s="835" t="s">
        <v>112</v>
      </c>
      <c r="CB111" s="835"/>
      <c r="CC111" s="835"/>
      <c r="CD111" s="835"/>
      <c r="CE111" s="835"/>
      <c r="CF111" s="896" t="s">
        <v>112</v>
      </c>
      <c r="CG111" s="897"/>
      <c r="CH111" s="897"/>
      <c r="CI111" s="897"/>
      <c r="CJ111" s="897"/>
      <c r="CK111" s="952"/>
      <c r="CL111" s="839"/>
      <c r="CM111" s="842" t="s">
        <v>413</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x14ac:dyDescent="0.15">
      <c r="A112" s="937" t="s">
        <v>414</v>
      </c>
      <c r="B112" s="938"/>
      <c r="C112" s="768" t="s">
        <v>415</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416</v>
      </c>
      <c r="BA112" s="768"/>
      <c r="BB112" s="768"/>
      <c r="BC112" s="768"/>
      <c r="BD112" s="768"/>
      <c r="BE112" s="768"/>
      <c r="BF112" s="768"/>
      <c r="BG112" s="768"/>
      <c r="BH112" s="768"/>
      <c r="BI112" s="768"/>
      <c r="BJ112" s="768"/>
      <c r="BK112" s="768"/>
      <c r="BL112" s="768"/>
      <c r="BM112" s="768"/>
      <c r="BN112" s="768"/>
      <c r="BO112" s="768"/>
      <c r="BP112" s="769"/>
      <c r="BQ112" s="834">
        <v>1967875</v>
      </c>
      <c r="BR112" s="835"/>
      <c r="BS112" s="835"/>
      <c r="BT112" s="835"/>
      <c r="BU112" s="835"/>
      <c r="BV112" s="835">
        <v>1890023</v>
      </c>
      <c r="BW112" s="835"/>
      <c r="BX112" s="835"/>
      <c r="BY112" s="835"/>
      <c r="BZ112" s="835"/>
      <c r="CA112" s="835">
        <v>1700918</v>
      </c>
      <c r="CB112" s="835"/>
      <c r="CC112" s="835"/>
      <c r="CD112" s="835"/>
      <c r="CE112" s="835"/>
      <c r="CF112" s="896">
        <v>124.4</v>
      </c>
      <c r="CG112" s="897"/>
      <c r="CH112" s="897"/>
      <c r="CI112" s="897"/>
      <c r="CJ112" s="897"/>
      <c r="CK112" s="952"/>
      <c r="CL112" s="839"/>
      <c r="CM112" s="842" t="s">
        <v>417</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x14ac:dyDescent="0.15">
      <c r="A113" s="939"/>
      <c r="B113" s="940"/>
      <c r="C113" s="768" t="s">
        <v>418</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176099</v>
      </c>
      <c r="AB113" s="944"/>
      <c r="AC113" s="944"/>
      <c r="AD113" s="944"/>
      <c r="AE113" s="945"/>
      <c r="AF113" s="946">
        <v>165749</v>
      </c>
      <c r="AG113" s="944"/>
      <c r="AH113" s="944"/>
      <c r="AI113" s="944"/>
      <c r="AJ113" s="945"/>
      <c r="AK113" s="946">
        <v>155398</v>
      </c>
      <c r="AL113" s="944"/>
      <c r="AM113" s="944"/>
      <c r="AN113" s="944"/>
      <c r="AO113" s="945"/>
      <c r="AP113" s="947">
        <v>11.4</v>
      </c>
      <c r="AQ113" s="948"/>
      <c r="AR113" s="948"/>
      <c r="AS113" s="948"/>
      <c r="AT113" s="949"/>
      <c r="AU113" s="957"/>
      <c r="AV113" s="958"/>
      <c r="AW113" s="958"/>
      <c r="AX113" s="958"/>
      <c r="AY113" s="958"/>
      <c r="AZ113" s="833" t="s">
        <v>419</v>
      </c>
      <c r="BA113" s="768"/>
      <c r="BB113" s="768"/>
      <c r="BC113" s="768"/>
      <c r="BD113" s="768"/>
      <c r="BE113" s="768"/>
      <c r="BF113" s="768"/>
      <c r="BG113" s="768"/>
      <c r="BH113" s="768"/>
      <c r="BI113" s="768"/>
      <c r="BJ113" s="768"/>
      <c r="BK113" s="768"/>
      <c r="BL113" s="768"/>
      <c r="BM113" s="768"/>
      <c r="BN113" s="768"/>
      <c r="BO113" s="768"/>
      <c r="BP113" s="769"/>
      <c r="BQ113" s="834">
        <v>49254</v>
      </c>
      <c r="BR113" s="835"/>
      <c r="BS113" s="835"/>
      <c r="BT113" s="835"/>
      <c r="BU113" s="835"/>
      <c r="BV113" s="835">
        <v>37019</v>
      </c>
      <c r="BW113" s="835"/>
      <c r="BX113" s="835"/>
      <c r="BY113" s="835"/>
      <c r="BZ113" s="835"/>
      <c r="CA113" s="835">
        <v>29303</v>
      </c>
      <c r="CB113" s="835"/>
      <c r="CC113" s="835"/>
      <c r="CD113" s="835"/>
      <c r="CE113" s="835"/>
      <c r="CF113" s="896">
        <v>2.1</v>
      </c>
      <c r="CG113" s="897"/>
      <c r="CH113" s="897"/>
      <c r="CI113" s="897"/>
      <c r="CJ113" s="897"/>
      <c r="CK113" s="952"/>
      <c r="CL113" s="839"/>
      <c r="CM113" s="842" t="s">
        <v>420</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x14ac:dyDescent="0.15">
      <c r="A114" s="939"/>
      <c r="B114" s="940"/>
      <c r="C114" s="768" t="s">
        <v>421</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9955</v>
      </c>
      <c r="AB114" s="798"/>
      <c r="AC114" s="798"/>
      <c r="AD114" s="798"/>
      <c r="AE114" s="799"/>
      <c r="AF114" s="800">
        <v>8668</v>
      </c>
      <c r="AG114" s="798"/>
      <c r="AH114" s="798"/>
      <c r="AI114" s="798"/>
      <c r="AJ114" s="799"/>
      <c r="AK114" s="800">
        <v>6704</v>
      </c>
      <c r="AL114" s="798"/>
      <c r="AM114" s="798"/>
      <c r="AN114" s="798"/>
      <c r="AO114" s="799"/>
      <c r="AP114" s="845">
        <v>0.5</v>
      </c>
      <c r="AQ114" s="846"/>
      <c r="AR114" s="846"/>
      <c r="AS114" s="846"/>
      <c r="AT114" s="847"/>
      <c r="AU114" s="957"/>
      <c r="AV114" s="958"/>
      <c r="AW114" s="958"/>
      <c r="AX114" s="958"/>
      <c r="AY114" s="958"/>
      <c r="AZ114" s="833" t="s">
        <v>422</v>
      </c>
      <c r="BA114" s="768"/>
      <c r="BB114" s="768"/>
      <c r="BC114" s="768"/>
      <c r="BD114" s="768"/>
      <c r="BE114" s="768"/>
      <c r="BF114" s="768"/>
      <c r="BG114" s="768"/>
      <c r="BH114" s="768"/>
      <c r="BI114" s="768"/>
      <c r="BJ114" s="768"/>
      <c r="BK114" s="768"/>
      <c r="BL114" s="768"/>
      <c r="BM114" s="768"/>
      <c r="BN114" s="768"/>
      <c r="BO114" s="768"/>
      <c r="BP114" s="769"/>
      <c r="BQ114" s="834">
        <v>578951</v>
      </c>
      <c r="BR114" s="835"/>
      <c r="BS114" s="835"/>
      <c r="BT114" s="835"/>
      <c r="BU114" s="835"/>
      <c r="BV114" s="835">
        <v>604821</v>
      </c>
      <c r="BW114" s="835"/>
      <c r="BX114" s="835"/>
      <c r="BY114" s="835"/>
      <c r="BZ114" s="835"/>
      <c r="CA114" s="835">
        <v>587949</v>
      </c>
      <c r="CB114" s="835"/>
      <c r="CC114" s="835"/>
      <c r="CD114" s="835"/>
      <c r="CE114" s="835"/>
      <c r="CF114" s="896">
        <v>43</v>
      </c>
      <c r="CG114" s="897"/>
      <c r="CH114" s="897"/>
      <c r="CI114" s="897"/>
      <c r="CJ114" s="897"/>
      <c r="CK114" s="952"/>
      <c r="CL114" s="839"/>
      <c r="CM114" s="842" t="s">
        <v>423</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x14ac:dyDescent="0.15">
      <c r="A115" s="939"/>
      <c r="B115" s="940"/>
      <c r="C115" s="768" t="s">
        <v>424</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112</v>
      </c>
      <c r="AB115" s="944"/>
      <c r="AC115" s="944"/>
      <c r="AD115" s="944"/>
      <c r="AE115" s="945"/>
      <c r="AF115" s="946" t="s">
        <v>112</v>
      </c>
      <c r="AG115" s="944"/>
      <c r="AH115" s="944"/>
      <c r="AI115" s="944"/>
      <c r="AJ115" s="945"/>
      <c r="AK115" s="946" t="s">
        <v>112</v>
      </c>
      <c r="AL115" s="944"/>
      <c r="AM115" s="944"/>
      <c r="AN115" s="944"/>
      <c r="AO115" s="945"/>
      <c r="AP115" s="947" t="s">
        <v>112</v>
      </c>
      <c r="AQ115" s="948"/>
      <c r="AR115" s="948"/>
      <c r="AS115" s="948"/>
      <c r="AT115" s="949"/>
      <c r="AU115" s="957"/>
      <c r="AV115" s="958"/>
      <c r="AW115" s="958"/>
      <c r="AX115" s="958"/>
      <c r="AY115" s="958"/>
      <c r="AZ115" s="833" t="s">
        <v>425</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426</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x14ac:dyDescent="0.15">
      <c r="A116" s="941"/>
      <c r="B116" s="942"/>
      <c r="C116" s="901" t="s">
        <v>427</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t="s">
        <v>112</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428</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429</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x14ac:dyDescent="0.15">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430</v>
      </c>
      <c r="Z117" s="924"/>
      <c r="AA117" s="929">
        <v>425273</v>
      </c>
      <c r="AB117" s="930"/>
      <c r="AC117" s="930"/>
      <c r="AD117" s="930"/>
      <c r="AE117" s="931"/>
      <c r="AF117" s="932">
        <v>399059</v>
      </c>
      <c r="AG117" s="930"/>
      <c r="AH117" s="930"/>
      <c r="AI117" s="930"/>
      <c r="AJ117" s="931"/>
      <c r="AK117" s="932">
        <v>389873</v>
      </c>
      <c r="AL117" s="930"/>
      <c r="AM117" s="930"/>
      <c r="AN117" s="930"/>
      <c r="AO117" s="931"/>
      <c r="AP117" s="933"/>
      <c r="AQ117" s="934"/>
      <c r="AR117" s="934"/>
      <c r="AS117" s="934"/>
      <c r="AT117" s="935"/>
      <c r="AU117" s="957"/>
      <c r="AV117" s="958"/>
      <c r="AW117" s="958"/>
      <c r="AX117" s="958"/>
      <c r="AY117" s="958"/>
      <c r="AZ117" s="884" t="s">
        <v>431</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432</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x14ac:dyDescent="0.15">
      <c r="A118" s="922" t="s">
        <v>406</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404</v>
      </c>
      <c r="AB118" s="923"/>
      <c r="AC118" s="923"/>
      <c r="AD118" s="923"/>
      <c r="AE118" s="924"/>
      <c r="AF118" s="925" t="s">
        <v>288</v>
      </c>
      <c r="AG118" s="923"/>
      <c r="AH118" s="923"/>
      <c r="AI118" s="923"/>
      <c r="AJ118" s="924"/>
      <c r="AK118" s="925" t="s">
        <v>287</v>
      </c>
      <c r="AL118" s="923"/>
      <c r="AM118" s="923"/>
      <c r="AN118" s="923"/>
      <c r="AO118" s="924"/>
      <c r="AP118" s="926" t="s">
        <v>405</v>
      </c>
      <c r="AQ118" s="927"/>
      <c r="AR118" s="927"/>
      <c r="AS118" s="927"/>
      <c r="AT118" s="928"/>
      <c r="AU118" s="957"/>
      <c r="AV118" s="958"/>
      <c r="AW118" s="958"/>
      <c r="AX118" s="958"/>
      <c r="AY118" s="958"/>
      <c r="AZ118" s="900" t="s">
        <v>433</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434</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x14ac:dyDescent="0.15">
      <c r="A119" s="836" t="s">
        <v>409</v>
      </c>
      <c r="B119" s="837"/>
      <c r="C119" s="912" t="s">
        <v>410</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435</v>
      </c>
      <c r="BP119" s="899"/>
      <c r="BQ119" s="903">
        <v>4711469</v>
      </c>
      <c r="BR119" s="866"/>
      <c r="BS119" s="866"/>
      <c r="BT119" s="866"/>
      <c r="BU119" s="866"/>
      <c r="BV119" s="866">
        <v>4828566</v>
      </c>
      <c r="BW119" s="866"/>
      <c r="BX119" s="866"/>
      <c r="BY119" s="866"/>
      <c r="BZ119" s="866"/>
      <c r="CA119" s="866">
        <v>4743070</v>
      </c>
      <c r="CB119" s="866"/>
      <c r="CC119" s="866"/>
      <c r="CD119" s="866"/>
      <c r="CE119" s="866"/>
      <c r="CF119" s="764"/>
      <c r="CG119" s="765"/>
      <c r="CH119" s="765"/>
      <c r="CI119" s="765"/>
      <c r="CJ119" s="855"/>
      <c r="CK119" s="953"/>
      <c r="CL119" s="841"/>
      <c r="CM119" s="859" t="s">
        <v>436</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x14ac:dyDescent="0.15">
      <c r="A120" s="838"/>
      <c r="B120" s="839"/>
      <c r="C120" s="842" t="s">
        <v>413</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437</v>
      </c>
      <c r="AV120" s="905"/>
      <c r="AW120" s="905"/>
      <c r="AX120" s="905"/>
      <c r="AY120" s="906"/>
      <c r="AZ120" s="881" t="s">
        <v>438</v>
      </c>
      <c r="BA120" s="826"/>
      <c r="BB120" s="826"/>
      <c r="BC120" s="826"/>
      <c r="BD120" s="826"/>
      <c r="BE120" s="826"/>
      <c r="BF120" s="826"/>
      <c r="BG120" s="826"/>
      <c r="BH120" s="826"/>
      <c r="BI120" s="826"/>
      <c r="BJ120" s="826"/>
      <c r="BK120" s="826"/>
      <c r="BL120" s="826"/>
      <c r="BM120" s="826"/>
      <c r="BN120" s="826"/>
      <c r="BO120" s="826"/>
      <c r="BP120" s="827"/>
      <c r="BQ120" s="882">
        <v>2194195</v>
      </c>
      <c r="BR120" s="863"/>
      <c r="BS120" s="863"/>
      <c r="BT120" s="863"/>
      <c r="BU120" s="863"/>
      <c r="BV120" s="863">
        <v>2319150</v>
      </c>
      <c r="BW120" s="863"/>
      <c r="BX120" s="863"/>
      <c r="BY120" s="863"/>
      <c r="BZ120" s="863"/>
      <c r="CA120" s="863">
        <v>2483724</v>
      </c>
      <c r="CB120" s="863"/>
      <c r="CC120" s="863"/>
      <c r="CD120" s="863"/>
      <c r="CE120" s="863"/>
      <c r="CF120" s="887">
        <v>181.7</v>
      </c>
      <c r="CG120" s="888"/>
      <c r="CH120" s="888"/>
      <c r="CI120" s="888"/>
      <c r="CJ120" s="888"/>
      <c r="CK120" s="889" t="s">
        <v>439</v>
      </c>
      <c r="CL120" s="873"/>
      <c r="CM120" s="873"/>
      <c r="CN120" s="873"/>
      <c r="CO120" s="874"/>
      <c r="CP120" s="893" t="s">
        <v>386</v>
      </c>
      <c r="CQ120" s="894"/>
      <c r="CR120" s="894"/>
      <c r="CS120" s="894"/>
      <c r="CT120" s="894"/>
      <c r="CU120" s="894"/>
      <c r="CV120" s="894"/>
      <c r="CW120" s="894"/>
      <c r="CX120" s="894"/>
      <c r="CY120" s="894"/>
      <c r="CZ120" s="894"/>
      <c r="DA120" s="894"/>
      <c r="DB120" s="894"/>
      <c r="DC120" s="894"/>
      <c r="DD120" s="894"/>
      <c r="DE120" s="894"/>
      <c r="DF120" s="895"/>
      <c r="DG120" s="882">
        <v>1122249</v>
      </c>
      <c r="DH120" s="863"/>
      <c r="DI120" s="863"/>
      <c r="DJ120" s="863"/>
      <c r="DK120" s="863"/>
      <c r="DL120" s="863">
        <v>1119256</v>
      </c>
      <c r="DM120" s="863"/>
      <c r="DN120" s="863"/>
      <c r="DO120" s="863"/>
      <c r="DP120" s="863"/>
      <c r="DQ120" s="863">
        <v>1040426</v>
      </c>
      <c r="DR120" s="863"/>
      <c r="DS120" s="863"/>
      <c r="DT120" s="863"/>
      <c r="DU120" s="863"/>
      <c r="DV120" s="864">
        <v>76.099999999999994</v>
      </c>
      <c r="DW120" s="864"/>
      <c r="DX120" s="864"/>
      <c r="DY120" s="864"/>
      <c r="DZ120" s="865"/>
    </row>
    <row r="121" spans="1:130" s="199" customFormat="1" ht="26.25" customHeight="1" x14ac:dyDescent="0.15">
      <c r="A121" s="838"/>
      <c r="B121" s="839"/>
      <c r="C121" s="884" t="s">
        <v>440</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441</v>
      </c>
      <c r="BA121" s="768"/>
      <c r="BB121" s="768"/>
      <c r="BC121" s="768"/>
      <c r="BD121" s="768"/>
      <c r="BE121" s="768"/>
      <c r="BF121" s="768"/>
      <c r="BG121" s="768"/>
      <c r="BH121" s="768"/>
      <c r="BI121" s="768"/>
      <c r="BJ121" s="768"/>
      <c r="BK121" s="768"/>
      <c r="BL121" s="768"/>
      <c r="BM121" s="768"/>
      <c r="BN121" s="768"/>
      <c r="BO121" s="768"/>
      <c r="BP121" s="769"/>
      <c r="BQ121" s="834">
        <v>78750</v>
      </c>
      <c r="BR121" s="835"/>
      <c r="BS121" s="835"/>
      <c r="BT121" s="835"/>
      <c r="BU121" s="835"/>
      <c r="BV121" s="835">
        <v>71899</v>
      </c>
      <c r="BW121" s="835"/>
      <c r="BX121" s="835"/>
      <c r="BY121" s="835"/>
      <c r="BZ121" s="835"/>
      <c r="CA121" s="835">
        <v>64994</v>
      </c>
      <c r="CB121" s="835"/>
      <c r="CC121" s="835"/>
      <c r="CD121" s="835"/>
      <c r="CE121" s="835"/>
      <c r="CF121" s="896">
        <v>4.8</v>
      </c>
      <c r="CG121" s="897"/>
      <c r="CH121" s="897"/>
      <c r="CI121" s="897"/>
      <c r="CJ121" s="897"/>
      <c r="CK121" s="890"/>
      <c r="CL121" s="876"/>
      <c r="CM121" s="876"/>
      <c r="CN121" s="876"/>
      <c r="CO121" s="877"/>
      <c r="CP121" s="856" t="s">
        <v>384</v>
      </c>
      <c r="CQ121" s="857"/>
      <c r="CR121" s="857"/>
      <c r="CS121" s="857"/>
      <c r="CT121" s="857"/>
      <c r="CU121" s="857"/>
      <c r="CV121" s="857"/>
      <c r="CW121" s="857"/>
      <c r="CX121" s="857"/>
      <c r="CY121" s="857"/>
      <c r="CZ121" s="857"/>
      <c r="DA121" s="857"/>
      <c r="DB121" s="857"/>
      <c r="DC121" s="857"/>
      <c r="DD121" s="857"/>
      <c r="DE121" s="857"/>
      <c r="DF121" s="858"/>
      <c r="DG121" s="834">
        <v>811956</v>
      </c>
      <c r="DH121" s="835"/>
      <c r="DI121" s="835"/>
      <c r="DJ121" s="835"/>
      <c r="DK121" s="835"/>
      <c r="DL121" s="835">
        <v>753829</v>
      </c>
      <c r="DM121" s="835"/>
      <c r="DN121" s="835"/>
      <c r="DO121" s="835"/>
      <c r="DP121" s="835"/>
      <c r="DQ121" s="835">
        <v>646519</v>
      </c>
      <c r="DR121" s="835"/>
      <c r="DS121" s="835"/>
      <c r="DT121" s="835"/>
      <c r="DU121" s="835"/>
      <c r="DV121" s="812">
        <v>47.3</v>
      </c>
      <c r="DW121" s="812"/>
      <c r="DX121" s="812"/>
      <c r="DY121" s="812"/>
      <c r="DZ121" s="813"/>
    </row>
    <row r="122" spans="1:130" s="199" customFormat="1" ht="26.25" customHeight="1" x14ac:dyDescent="0.15">
      <c r="A122" s="838"/>
      <c r="B122" s="839"/>
      <c r="C122" s="842" t="s">
        <v>423</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442</v>
      </c>
      <c r="BA122" s="901"/>
      <c r="BB122" s="901"/>
      <c r="BC122" s="901"/>
      <c r="BD122" s="901"/>
      <c r="BE122" s="901"/>
      <c r="BF122" s="901"/>
      <c r="BG122" s="901"/>
      <c r="BH122" s="901"/>
      <c r="BI122" s="901"/>
      <c r="BJ122" s="901"/>
      <c r="BK122" s="901"/>
      <c r="BL122" s="901"/>
      <c r="BM122" s="901"/>
      <c r="BN122" s="901"/>
      <c r="BO122" s="901"/>
      <c r="BP122" s="902"/>
      <c r="BQ122" s="903">
        <v>2743094</v>
      </c>
      <c r="BR122" s="866"/>
      <c r="BS122" s="866"/>
      <c r="BT122" s="866"/>
      <c r="BU122" s="866"/>
      <c r="BV122" s="866">
        <v>2800594</v>
      </c>
      <c r="BW122" s="866"/>
      <c r="BX122" s="866"/>
      <c r="BY122" s="866"/>
      <c r="BZ122" s="866"/>
      <c r="CA122" s="866">
        <v>2834515</v>
      </c>
      <c r="CB122" s="866"/>
      <c r="CC122" s="866"/>
      <c r="CD122" s="866"/>
      <c r="CE122" s="866"/>
      <c r="CF122" s="867">
        <v>207.3</v>
      </c>
      <c r="CG122" s="868"/>
      <c r="CH122" s="868"/>
      <c r="CI122" s="868"/>
      <c r="CJ122" s="868"/>
      <c r="CK122" s="890"/>
      <c r="CL122" s="876"/>
      <c r="CM122" s="876"/>
      <c r="CN122" s="876"/>
      <c r="CO122" s="877"/>
      <c r="CP122" s="856" t="s">
        <v>387</v>
      </c>
      <c r="CQ122" s="857"/>
      <c r="CR122" s="857"/>
      <c r="CS122" s="857"/>
      <c r="CT122" s="857"/>
      <c r="CU122" s="857"/>
      <c r="CV122" s="857"/>
      <c r="CW122" s="857"/>
      <c r="CX122" s="857"/>
      <c r="CY122" s="857"/>
      <c r="CZ122" s="857"/>
      <c r="DA122" s="857"/>
      <c r="DB122" s="857"/>
      <c r="DC122" s="857"/>
      <c r="DD122" s="857"/>
      <c r="DE122" s="857"/>
      <c r="DF122" s="858"/>
      <c r="DG122" s="834">
        <v>18670</v>
      </c>
      <c r="DH122" s="835"/>
      <c r="DI122" s="835"/>
      <c r="DJ122" s="835"/>
      <c r="DK122" s="835"/>
      <c r="DL122" s="835">
        <v>16938</v>
      </c>
      <c r="DM122" s="835"/>
      <c r="DN122" s="835"/>
      <c r="DO122" s="835"/>
      <c r="DP122" s="835"/>
      <c r="DQ122" s="835">
        <v>12993</v>
      </c>
      <c r="DR122" s="835"/>
      <c r="DS122" s="835"/>
      <c r="DT122" s="835"/>
      <c r="DU122" s="835"/>
      <c r="DV122" s="812">
        <v>1</v>
      </c>
      <c r="DW122" s="812"/>
      <c r="DX122" s="812"/>
      <c r="DY122" s="812"/>
      <c r="DZ122" s="813"/>
    </row>
    <row r="123" spans="1:130" s="199" customFormat="1" ht="26.25" customHeight="1" x14ac:dyDescent="0.15">
      <c r="A123" s="838"/>
      <c r="B123" s="839"/>
      <c r="C123" s="842" t="s">
        <v>429</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443</v>
      </c>
      <c r="BP123" s="899"/>
      <c r="BQ123" s="853">
        <v>5016039</v>
      </c>
      <c r="BR123" s="854"/>
      <c r="BS123" s="854"/>
      <c r="BT123" s="854"/>
      <c r="BU123" s="854"/>
      <c r="BV123" s="854">
        <v>5191643</v>
      </c>
      <c r="BW123" s="854"/>
      <c r="BX123" s="854"/>
      <c r="BY123" s="854"/>
      <c r="BZ123" s="854"/>
      <c r="CA123" s="854">
        <v>5383233</v>
      </c>
      <c r="CB123" s="854"/>
      <c r="CC123" s="854"/>
      <c r="CD123" s="854"/>
      <c r="CE123" s="854"/>
      <c r="CF123" s="764"/>
      <c r="CG123" s="765"/>
      <c r="CH123" s="765"/>
      <c r="CI123" s="765"/>
      <c r="CJ123" s="855"/>
      <c r="CK123" s="890"/>
      <c r="CL123" s="876"/>
      <c r="CM123" s="876"/>
      <c r="CN123" s="876"/>
      <c r="CO123" s="877"/>
      <c r="CP123" s="856" t="s">
        <v>382</v>
      </c>
      <c r="CQ123" s="857"/>
      <c r="CR123" s="857"/>
      <c r="CS123" s="857"/>
      <c r="CT123" s="857"/>
      <c r="CU123" s="857"/>
      <c r="CV123" s="857"/>
      <c r="CW123" s="857"/>
      <c r="CX123" s="857"/>
      <c r="CY123" s="857"/>
      <c r="CZ123" s="857"/>
      <c r="DA123" s="857"/>
      <c r="DB123" s="857"/>
      <c r="DC123" s="857"/>
      <c r="DD123" s="857"/>
      <c r="DE123" s="857"/>
      <c r="DF123" s="858"/>
      <c r="DG123" s="797">
        <v>15000</v>
      </c>
      <c r="DH123" s="798"/>
      <c r="DI123" s="798"/>
      <c r="DJ123" s="798"/>
      <c r="DK123" s="799"/>
      <c r="DL123" s="800" t="s">
        <v>112</v>
      </c>
      <c r="DM123" s="798"/>
      <c r="DN123" s="798"/>
      <c r="DO123" s="798"/>
      <c r="DP123" s="799"/>
      <c r="DQ123" s="800">
        <v>980</v>
      </c>
      <c r="DR123" s="798"/>
      <c r="DS123" s="798"/>
      <c r="DT123" s="798"/>
      <c r="DU123" s="799"/>
      <c r="DV123" s="845">
        <v>0.1</v>
      </c>
      <c r="DW123" s="846"/>
      <c r="DX123" s="846"/>
      <c r="DY123" s="846"/>
      <c r="DZ123" s="847"/>
    </row>
    <row r="124" spans="1:130" s="199" customFormat="1" ht="26.25" customHeight="1" thickBot="1" x14ac:dyDescent="0.2">
      <c r="A124" s="838"/>
      <c r="B124" s="839"/>
      <c r="C124" s="842" t="s">
        <v>432</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444</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112</v>
      </c>
      <c r="BR124" s="852"/>
      <c r="BS124" s="852"/>
      <c r="BT124" s="852"/>
      <c r="BU124" s="852"/>
      <c r="BV124" s="852" t="s">
        <v>112</v>
      </c>
      <c r="BW124" s="852"/>
      <c r="BX124" s="852"/>
      <c r="BY124" s="852"/>
      <c r="BZ124" s="852"/>
      <c r="CA124" s="852" t="s">
        <v>112</v>
      </c>
      <c r="CB124" s="852"/>
      <c r="CC124" s="852"/>
      <c r="CD124" s="852"/>
      <c r="CE124" s="852"/>
      <c r="CF124" s="742"/>
      <c r="CG124" s="743"/>
      <c r="CH124" s="743"/>
      <c r="CI124" s="743"/>
      <c r="CJ124" s="883"/>
      <c r="CK124" s="891"/>
      <c r="CL124" s="891"/>
      <c r="CM124" s="891"/>
      <c r="CN124" s="891"/>
      <c r="CO124" s="892"/>
      <c r="CP124" s="856" t="s">
        <v>445</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x14ac:dyDescent="0.15">
      <c r="A125" s="838"/>
      <c r="B125" s="839"/>
      <c r="C125" s="842" t="s">
        <v>434</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446</v>
      </c>
      <c r="CL125" s="873"/>
      <c r="CM125" s="873"/>
      <c r="CN125" s="873"/>
      <c r="CO125" s="874"/>
      <c r="CP125" s="881" t="s">
        <v>447</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x14ac:dyDescent="0.2">
      <c r="A126" s="838"/>
      <c r="B126" s="839"/>
      <c r="C126" s="842" t="s">
        <v>436</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112</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448</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x14ac:dyDescent="0.15">
      <c r="A127" s="840"/>
      <c r="B127" s="841"/>
      <c r="C127" s="859" t="s">
        <v>449</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450</v>
      </c>
      <c r="AY127" s="830"/>
      <c r="AZ127" s="830"/>
      <c r="BA127" s="830"/>
      <c r="BB127" s="830"/>
      <c r="BC127" s="830"/>
      <c r="BD127" s="830"/>
      <c r="BE127" s="831"/>
      <c r="BF127" s="829" t="s">
        <v>451</v>
      </c>
      <c r="BG127" s="830"/>
      <c r="BH127" s="830"/>
      <c r="BI127" s="830"/>
      <c r="BJ127" s="830"/>
      <c r="BK127" s="830"/>
      <c r="BL127" s="831"/>
      <c r="BM127" s="829" t="s">
        <v>452</v>
      </c>
      <c r="BN127" s="830"/>
      <c r="BO127" s="830"/>
      <c r="BP127" s="830"/>
      <c r="BQ127" s="830"/>
      <c r="BR127" s="830"/>
      <c r="BS127" s="831"/>
      <c r="BT127" s="829" t="s">
        <v>453</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454</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x14ac:dyDescent="0.2">
      <c r="A128" s="814" t="s">
        <v>455</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456</v>
      </c>
      <c r="X128" s="816"/>
      <c r="Y128" s="816"/>
      <c r="Z128" s="817"/>
      <c r="AA128" s="818">
        <v>7353</v>
      </c>
      <c r="AB128" s="819"/>
      <c r="AC128" s="819"/>
      <c r="AD128" s="819"/>
      <c r="AE128" s="820"/>
      <c r="AF128" s="821">
        <v>7353</v>
      </c>
      <c r="AG128" s="819"/>
      <c r="AH128" s="819"/>
      <c r="AI128" s="819"/>
      <c r="AJ128" s="820"/>
      <c r="AK128" s="821">
        <v>7353</v>
      </c>
      <c r="AL128" s="819"/>
      <c r="AM128" s="819"/>
      <c r="AN128" s="819"/>
      <c r="AO128" s="820"/>
      <c r="AP128" s="822"/>
      <c r="AQ128" s="823"/>
      <c r="AR128" s="823"/>
      <c r="AS128" s="823"/>
      <c r="AT128" s="824"/>
      <c r="AU128" s="235"/>
      <c r="AV128" s="235"/>
      <c r="AW128" s="235"/>
      <c r="AX128" s="825" t="s">
        <v>457</v>
      </c>
      <c r="AY128" s="826"/>
      <c r="AZ128" s="826"/>
      <c r="BA128" s="826"/>
      <c r="BB128" s="826"/>
      <c r="BC128" s="826"/>
      <c r="BD128" s="826"/>
      <c r="BE128" s="827"/>
      <c r="BF128" s="804" t="s">
        <v>112</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458</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459</v>
      </c>
      <c r="X129" s="795"/>
      <c r="Y129" s="795"/>
      <c r="Z129" s="796"/>
      <c r="AA129" s="797">
        <v>1627385</v>
      </c>
      <c r="AB129" s="798"/>
      <c r="AC129" s="798"/>
      <c r="AD129" s="798"/>
      <c r="AE129" s="799"/>
      <c r="AF129" s="800">
        <v>1680222</v>
      </c>
      <c r="AG129" s="798"/>
      <c r="AH129" s="798"/>
      <c r="AI129" s="798"/>
      <c r="AJ129" s="799"/>
      <c r="AK129" s="800">
        <v>1671228</v>
      </c>
      <c r="AL129" s="798"/>
      <c r="AM129" s="798"/>
      <c r="AN129" s="798"/>
      <c r="AO129" s="799"/>
      <c r="AP129" s="801"/>
      <c r="AQ129" s="802"/>
      <c r="AR129" s="802"/>
      <c r="AS129" s="802"/>
      <c r="AT129" s="803"/>
      <c r="AU129" s="237"/>
      <c r="AV129" s="237"/>
      <c r="AW129" s="237"/>
      <c r="AX129" s="767" t="s">
        <v>460</v>
      </c>
      <c r="AY129" s="768"/>
      <c r="AZ129" s="768"/>
      <c r="BA129" s="768"/>
      <c r="BB129" s="768"/>
      <c r="BC129" s="768"/>
      <c r="BD129" s="768"/>
      <c r="BE129" s="769"/>
      <c r="BF129" s="787" t="s">
        <v>112</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461</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462</v>
      </c>
      <c r="X130" s="795"/>
      <c r="Y130" s="795"/>
      <c r="Z130" s="796"/>
      <c r="AA130" s="797">
        <v>313596</v>
      </c>
      <c r="AB130" s="798"/>
      <c r="AC130" s="798"/>
      <c r="AD130" s="798"/>
      <c r="AE130" s="799"/>
      <c r="AF130" s="800">
        <v>303690</v>
      </c>
      <c r="AG130" s="798"/>
      <c r="AH130" s="798"/>
      <c r="AI130" s="798"/>
      <c r="AJ130" s="799"/>
      <c r="AK130" s="800">
        <v>303946</v>
      </c>
      <c r="AL130" s="798"/>
      <c r="AM130" s="798"/>
      <c r="AN130" s="798"/>
      <c r="AO130" s="799"/>
      <c r="AP130" s="801"/>
      <c r="AQ130" s="802"/>
      <c r="AR130" s="802"/>
      <c r="AS130" s="802"/>
      <c r="AT130" s="803"/>
      <c r="AU130" s="237"/>
      <c r="AV130" s="237"/>
      <c r="AW130" s="237"/>
      <c r="AX130" s="767" t="s">
        <v>463</v>
      </c>
      <c r="AY130" s="768"/>
      <c r="AZ130" s="768"/>
      <c r="BA130" s="768"/>
      <c r="BB130" s="768"/>
      <c r="BC130" s="768"/>
      <c r="BD130" s="768"/>
      <c r="BE130" s="769"/>
      <c r="BF130" s="770">
        <v>6.6</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464</v>
      </c>
      <c r="X131" s="778"/>
      <c r="Y131" s="778"/>
      <c r="Z131" s="779"/>
      <c r="AA131" s="780">
        <v>1313789</v>
      </c>
      <c r="AB131" s="781"/>
      <c r="AC131" s="781"/>
      <c r="AD131" s="781"/>
      <c r="AE131" s="782"/>
      <c r="AF131" s="783">
        <v>1376532</v>
      </c>
      <c r="AG131" s="781"/>
      <c r="AH131" s="781"/>
      <c r="AI131" s="781"/>
      <c r="AJ131" s="782"/>
      <c r="AK131" s="783">
        <v>1367282</v>
      </c>
      <c r="AL131" s="781"/>
      <c r="AM131" s="781"/>
      <c r="AN131" s="781"/>
      <c r="AO131" s="782"/>
      <c r="AP131" s="784"/>
      <c r="AQ131" s="785"/>
      <c r="AR131" s="785"/>
      <c r="AS131" s="785"/>
      <c r="AT131" s="786"/>
      <c r="AU131" s="237"/>
      <c r="AV131" s="237"/>
      <c r="AW131" s="237"/>
      <c r="AX131" s="745" t="s">
        <v>465</v>
      </c>
      <c r="AY131" s="746"/>
      <c r="AZ131" s="746"/>
      <c r="BA131" s="746"/>
      <c r="BB131" s="746"/>
      <c r="BC131" s="746"/>
      <c r="BD131" s="746"/>
      <c r="BE131" s="747"/>
      <c r="BF131" s="748" t="s">
        <v>112</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466</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467</v>
      </c>
      <c r="W132" s="758"/>
      <c r="X132" s="758"/>
      <c r="Y132" s="758"/>
      <c r="Z132" s="759"/>
      <c r="AA132" s="760">
        <v>7.9406967179999999</v>
      </c>
      <c r="AB132" s="761"/>
      <c r="AC132" s="761"/>
      <c r="AD132" s="761"/>
      <c r="AE132" s="762"/>
      <c r="AF132" s="763">
        <v>6.3940395140000001</v>
      </c>
      <c r="AG132" s="761"/>
      <c r="AH132" s="761"/>
      <c r="AI132" s="761"/>
      <c r="AJ132" s="762"/>
      <c r="AK132" s="763">
        <v>5.7467296430000001</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468</v>
      </c>
      <c r="W133" s="737"/>
      <c r="X133" s="737"/>
      <c r="Y133" s="737"/>
      <c r="Z133" s="738"/>
      <c r="AA133" s="739">
        <v>8.1999999999999993</v>
      </c>
      <c r="AB133" s="740"/>
      <c r="AC133" s="740"/>
      <c r="AD133" s="740"/>
      <c r="AE133" s="741"/>
      <c r="AF133" s="739">
        <v>7.8</v>
      </c>
      <c r="AG133" s="740"/>
      <c r="AH133" s="740"/>
      <c r="AI133" s="740"/>
      <c r="AJ133" s="741"/>
      <c r="AK133" s="739">
        <v>6.6</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469</v>
      </c>
      <c r="B5" s="248"/>
      <c r="C5" s="248"/>
      <c r="D5" s="248"/>
      <c r="E5" s="248"/>
      <c r="F5" s="248"/>
      <c r="G5" s="248"/>
      <c r="H5" s="248"/>
      <c r="I5" s="248"/>
      <c r="J5" s="248"/>
      <c r="K5" s="248"/>
      <c r="L5" s="248"/>
      <c r="M5" s="248"/>
      <c r="N5" s="248"/>
      <c r="O5" s="249"/>
    </row>
    <row r="6" spans="1:16" x14ac:dyDescent="0.15">
      <c r="A6" s="250"/>
      <c r="B6" s="246"/>
      <c r="C6" s="246"/>
      <c r="D6" s="246"/>
      <c r="E6" s="246"/>
      <c r="F6" s="246"/>
      <c r="G6" s="251" t="s">
        <v>470</v>
      </c>
      <c r="H6" s="251"/>
      <c r="I6" s="251"/>
      <c r="J6" s="251"/>
      <c r="K6" s="246"/>
      <c r="L6" s="246"/>
      <c r="M6" s="246"/>
      <c r="N6" s="246"/>
    </row>
    <row r="7" spans="1:16" x14ac:dyDescent="0.15">
      <c r="A7" s="250"/>
      <c r="B7" s="246"/>
      <c r="C7" s="246"/>
      <c r="D7" s="246"/>
      <c r="E7" s="246"/>
      <c r="F7" s="246"/>
      <c r="G7" s="253"/>
      <c r="H7" s="254"/>
      <c r="I7" s="254"/>
      <c r="J7" s="255"/>
      <c r="K7" s="1151" t="s">
        <v>471</v>
      </c>
      <c r="L7" s="256"/>
      <c r="M7" s="257" t="s">
        <v>472</v>
      </c>
      <c r="N7" s="258"/>
    </row>
    <row r="8" spans="1:16" x14ac:dyDescent="0.15">
      <c r="A8" s="250"/>
      <c r="B8" s="246"/>
      <c r="C8" s="246"/>
      <c r="D8" s="246"/>
      <c r="E8" s="246"/>
      <c r="F8" s="246"/>
      <c r="G8" s="259"/>
      <c r="H8" s="260"/>
      <c r="I8" s="260"/>
      <c r="J8" s="261"/>
      <c r="K8" s="1152"/>
      <c r="L8" s="262" t="s">
        <v>473</v>
      </c>
      <c r="M8" s="263" t="s">
        <v>474</v>
      </c>
      <c r="N8" s="264" t="s">
        <v>475</v>
      </c>
    </row>
    <row r="9" spans="1:16" x14ac:dyDescent="0.15">
      <c r="A9" s="250"/>
      <c r="B9" s="246"/>
      <c r="C9" s="246"/>
      <c r="D9" s="246"/>
      <c r="E9" s="246"/>
      <c r="F9" s="246"/>
      <c r="G9" s="1165" t="s">
        <v>476</v>
      </c>
      <c r="H9" s="1166"/>
      <c r="I9" s="1166"/>
      <c r="J9" s="1167"/>
      <c r="K9" s="265">
        <v>404935</v>
      </c>
      <c r="L9" s="266">
        <v>141388</v>
      </c>
      <c r="M9" s="267">
        <v>189696</v>
      </c>
      <c r="N9" s="268">
        <v>-25.5</v>
      </c>
    </row>
    <row r="10" spans="1:16" x14ac:dyDescent="0.15">
      <c r="A10" s="250"/>
      <c r="B10" s="246"/>
      <c r="C10" s="246"/>
      <c r="D10" s="246"/>
      <c r="E10" s="246"/>
      <c r="F10" s="246"/>
      <c r="G10" s="1165" t="s">
        <v>477</v>
      </c>
      <c r="H10" s="1166"/>
      <c r="I10" s="1166"/>
      <c r="J10" s="1167"/>
      <c r="K10" s="269">
        <v>56957</v>
      </c>
      <c r="L10" s="270">
        <v>19887</v>
      </c>
      <c r="M10" s="271">
        <v>21936</v>
      </c>
      <c r="N10" s="272">
        <v>-9.3000000000000007</v>
      </c>
    </row>
    <row r="11" spans="1:16" ht="13.5" customHeight="1" x14ac:dyDescent="0.15">
      <c r="A11" s="250"/>
      <c r="B11" s="246"/>
      <c r="C11" s="246"/>
      <c r="D11" s="246"/>
      <c r="E11" s="246"/>
      <c r="F11" s="246"/>
      <c r="G11" s="1165" t="s">
        <v>478</v>
      </c>
      <c r="H11" s="1166"/>
      <c r="I11" s="1166"/>
      <c r="J11" s="1167"/>
      <c r="K11" s="269">
        <v>71147</v>
      </c>
      <c r="L11" s="270">
        <v>24842</v>
      </c>
      <c r="M11" s="271">
        <v>29437</v>
      </c>
      <c r="N11" s="272">
        <v>-15.6</v>
      </c>
    </row>
    <row r="12" spans="1:16" ht="13.5" customHeight="1" x14ac:dyDescent="0.15">
      <c r="A12" s="250"/>
      <c r="B12" s="246"/>
      <c r="C12" s="246"/>
      <c r="D12" s="246"/>
      <c r="E12" s="246"/>
      <c r="F12" s="246"/>
      <c r="G12" s="1165" t="s">
        <v>479</v>
      </c>
      <c r="H12" s="1166"/>
      <c r="I12" s="1166"/>
      <c r="J12" s="1167"/>
      <c r="K12" s="269" t="s">
        <v>480</v>
      </c>
      <c r="L12" s="270" t="s">
        <v>480</v>
      </c>
      <c r="M12" s="271">
        <v>3160</v>
      </c>
      <c r="N12" s="272" t="s">
        <v>480</v>
      </c>
    </row>
    <row r="13" spans="1:16" ht="13.5" customHeight="1" x14ac:dyDescent="0.15">
      <c r="A13" s="250"/>
      <c r="B13" s="246"/>
      <c r="C13" s="246"/>
      <c r="D13" s="246"/>
      <c r="E13" s="246"/>
      <c r="F13" s="246"/>
      <c r="G13" s="1165" t="s">
        <v>481</v>
      </c>
      <c r="H13" s="1166"/>
      <c r="I13" s="1166"/>
      <c r="J13" s="1167"/>
      <c r="K13" s="269" t="s">
        <v>480</v>
      </c>
      <c r="L13" s="270" t="s">
        <v>480</v>
      </c>
      <c r="M13" s="271" t="s">
        <v>480</v>
      </c>
      <c r="N13" s="272" t="s">
        <v>480</v>
      </c>
    </row>
    <row r="14" spans="1:16" ht="13.5" customHeight="1" x14ac:dyDescent="0.15">
      <c r="A14" s="250"/>
      <c r="B14" s="246"/>
      <c r="C14" s="246"/>
      <c r="D14" s="246"/>
      <c r="E14" s="246"/>
      <c r="F14" s="246"/>
      <c r="G14" s="1165" t="s">
        <v>482</v>
      </c>
      <c r="H14" s="1166"/>
      <c r="I14" s="1166"/>
      <c r="J14" s="1167"/>
      <c r="K14" s="269">
        <v>30852</v>
      </c>
      <c r="L14" s="270">
        <v>10772</v>
      </c>
      <c r="M14" s="271">
        <v>9091</v>
      </c>
      <c r="N14" s="272">
        <v>18.5</v>
      </c>
    </row>
    <row r="15" spans="1:16" ht="13.5" customHeight="1" x14ac:dyDescent="0.15">
      <c r="A15" s="250"/>
      <c r="B15" s="246"/>
      <c r="C15" s="246"/>
      <c r="D15" s="246"/>
      <c r="E15" s="246"/>
      <c r="F15" s="246"/>
      <c r="G15" s="1165" t="s">
        <v>483</v>
      </c>
      <c r="H15" s="1166"/>
      <c r="I15" s="1166"/>
      <c r="J15" s="1167"/>
      <c r="K15" s="269">
        <v>9101</v>
      </c>
      <c r="L15" s="270">
        <v>3178</v>
      </c>
      <c r="M15" s="271">
        <v>4470</v>
      </c>
      <c r="N15" s="272">
        <v>-28.9</v>
      </c>
    </row>
    <row r="16" spans="1:16" x14ac:dyDescent="0.15">
      <c r="A16" s="250"/>
      <c r="B16" s="246"/>
      <c r="C16" s="246"/>
      <c r="D16" s="246"/>
      <c r="E16" s="246"/>
      <c r="F16" s="246"/>
      <c r="G16" s="1168" t="s">
        <v>484</v>
      </c>
      <c r="H16" s="1169"/>
      <c r="I16" s="1169"/>
      <c r="J16" s="1170"/>
      <c r="K16" s="270">
        <v>-30957</v>
      </c>
      <c r="L16" s="270">
        <v>-10809</v>
      </c>
      <c r="M16" s="271">
        <v>-19414</v>
      </c>
      <c r="N16" s="272">
        <v>-44.3</v>
      </c>
    </row>
    <row r="17" spans="1:16" x14ac:dyDescent="0.15">
      <c r="A17" s="250"/>
      <c r="B17" s="246"/>
      <c r="C17" s="246"/>
      <c r="D17" s="246"/>
      <c r="E17" s="246"/>
      <c r="F17" s="246"/>
      <c r="G17" s="1168" t="s">
        <v>171</v>
      </c>
      <c r="H17" s="1169"/>
      <c r="I17" s="1169"/>
      <c r="J17" s="1170"/>
      <c r="K17" s="270">
        <v>542035</v>
      </c>
      <c r="L17" s="270">
        <v>189258</v>
      </c>
      <c r="M17" s="271">
        <v>238376</v>
      </c>
      <c r="N17" s="272">
        <v>-20.6</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485</v>
      </c>
      <c r="H19" s="246"/>
      <c r="I19" s="246"/>
      <c r="J19" s="246"/>
      <c r="K19" s="246"/>
      <c r="L19" s="246"/>
      <c r="M19" s="246"/>
      <c r="N19" s="246"/>
    </row>
    <row r="20" spans="1:16" x14ac:dyDescent="0.15">
      <c r="A20" s="250"/>
      <c r="B20" s="246"/>
      <c r="C20" s="246"/>
      <c r="D20" s="246"/>
      <c r="E20" s="246"/>
      <c r="F20" s="246"/>
      <c r="G20" s="274"/>
      <c r="H20" s="275"/>
      <c r="I20" s="275"/>
      <c r="J20" s="276"/>
      <c r="K20" s="277" t="s">
        <v>486</v>
      </c>
      <c r="L20" s="278" t="s">
        <v>487</v>
      </c>
      <c r="M20" s="279" t="s">
        <v>488</v>
      </c>
      <c r="N20" s="280"/>
    </row>
    <row r="21" spans="1:16" s="286" customFormat="1" x14ac:dyDescent="0.15">
      <c r="A21" s="281"/>
      <c r="B21" s="251"/>
      <c r="C21" s="251"/>
      <c r="D21" s="251"/>
      <c r="E21" s="251"/>
      <c r="F21" s="251"/>
      <c r="G21" s="1162" t="s">
        <v>489</v>
      </c>
      <c r="H21" s="1163"/>
      <c r="I21" s="1163"/>
      <c r="J21" s="1164"/>
      <c r="K21" s="282">
        <v>14.32</v>
      </c>
      <c r="L21" s="283">
        <v>21.75</v>
      </c>
      <c r="M21" s="284">
        <v>-7.43</v>
      </c>
      <c r="N21" s="251"/>
      <c r="O21" s="285"/>
      <c r="P21" s="281"/>
    </row>
    <row r="22" spans="1:16" s="286" customFormat="1" x14ac:dyDescent="0.15">
      <c r="A22" s="281"/>
      <c r="B22" s="251"/>
      <c r="C22" s="251"/>
      <c r="D22" s="251"/>
      <c r="E22" s="251"/>
      <c r="F22" s="251"/>
      <c r="G22" s="1162" t="s">
        <v>490</v>
      </c>
      <c r="H22" s="1163"/>
      <c r="I22" s="1163"/>
      <c r="J22" s="1164"/>
      <c r="K22" s="287">
        <v>94.3</v>
      </c>
      <c r="L22" s="288">
        <v>95.2</v>
      </c>
      <c r="M22" s="289">
        <v>-0.9</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491</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492</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493</v>
      </c>
      <c r="H29" s="251"/>
      <c r="I29" s="251"/>
      <c r="J29" s="251"/>
      <c r="K29" s="246"/>
      <c r="L29" s="246"/>
      <c r="M29" s="246"/>
      <c r="N29" s="246"/>
      <c r="O29" s="295"/>
    </row>
    <row r="30" spans="1:16" x14ac:dyDescent="0.15">
      <c r="A30" s="250"/>
      <c r="B30" s="246"/>
      <c r="C30" s="246"/>
      <c r="D30" s="246"/>
      <c r="E30" s="246"/>
      <c r="F30" s="246"/>
      <c r="G30" s="253"/>
      <c r="H30" s="254"/>
      <c r="I30" s="254"/>
      <c r="J30" s="255"/>
      <c r="K30" s="1151" t="s">
        <v>471</v>
      </c>
      <c r="L30" s="256"/>
      <c r="M30" s="257" t="s">
        <v>472</v>
      </c>
      <c r="N30" s="258"/>
    </row>
    <row r="31" spans="1:16" x14ac:dyDescent="0.15">
      <c r="A31" s="250"/>
      <c r="B31" s="246"/>
      <c r="C31" s="246"/>
      <c r="D31" s="246"/>
      <c r="E31" s="246"/>
      <c r="F31" s="246"/>
      <c r="G31" s="259"/>
      <c r="H31" s="260"/>
      <c r="I31" s="260"/>
      <c r="J31" s="261"/>
      <c r="K31" s="1152"/>
      <c r="L31" s="262" t="s">
        <v>473</v>
      </c>
      <c r="M31" s="263" t="s">
        <v>474</v>
      </c>
      <c r="N31" s="264" t="s">
        <v>475</v>
      </c>
    </row>
    <row r="32" spans="1:16" ht="27" customHeight="1" x14ac:dyDescent="0.15">
      <c r="A32" s="250"/>
      <c r="B32" s="246"/>
      <c r="C32" s="246"/>
      <c r="D32" s="246"/>
      <c r="E32" s="246"/>
      <c r="F32" s="246"/>
      <c r="G32" s="1153" t="s">
        <v>494</v>
      </c>
      <c r="H32" s="1154"/>
      <c r="I32" s="1154"/>
      <c r="J32" s="1155"/>
      <c r="K32" s="296">
        <v>227771</v>
      </c>
      <c r="L32" s="296">
        <v>79529</v>
      </c>
      <c r="M32" s="297">
        <v>139853</v>
      </c>
      <c r="N32" s="298">
        <v>-43.1</v>
      </c>
    </row>
    <row r="33" spans="1:16" ht="13.5" customHeight="1" x14ac:dyDescent="0.15">
      <c r="A33" s="250"/>
      <c r="B33" s="246"/>
      <c r="C33" s="246"/>
      <c r="D33" s="246"/>
      <c r="E33" s="246"/>
      <c r="F33" s="246"/>
      <c r="G33" s="1153" t="s">
        <v>495</v>
      </c>
      <c r="H33" s="1154"/>
      <c r="I33" s="1154"/>
      <c r="J33" s="1155"/>
      <c r="K33" s="296" t="s">
        <v>480</v>
      </c>
      <c r="L33" s="296" t="s">
        <v>480</v>
      </c>
      <c r="M33" s="297" t="s">
        <v>480</v>
      </c>
      <c r="N33" s="298" t="s">
        <v>480</v>
      </c>
    </row>
    <row r="34" spans="1:16" ht="27" customHeight="1" x14ac:dyDescent="0.15">
      <c r="A34" s="250"/>
      <c r="B34" s="246"/>
      <c r="C34" s="246"/>
      <c r="D34" s="246"/>
      <c r="E34" s="246"/>
      <c r="F34" s="246"/>
      <c r="G34" s="1153" t="s">
        <v>496</v>
      </c>
      <c r="H34" s="1154"/>
      <c r="I34" s="1154"/>
      <c r="J34" s="1155"/>
      <c r="K34" s="296" t="s">
        <v>480</v>
      </c>
      <c r="L34" s="296" t="s">
        <v>480</v>
      </c>
      <c r="M34" s="297">
        <v>4</v>
      </c>
      <c r="N34" s="298" t="s">
        <v>480</v>
      </c>
    </row>
    <row r="35" spans="1:16" ht="27" customHeight="1" x14ac:dyDescent="0.15">
      <c r="A35" s="250"/>
      <c r="B35" s="246"/>
      <c r="C35" s="246"/>
      <c r="D35" s="246"/>
      <c r="E35" s="246"/>
      <c r="F35" s="246"/>
      <c r="G35" s="1153" t="s">
        <v>497</v>
      </c>
      <c r="H35" s="1154"/>
      <c r="I35" s="1154"/>
      <c r="J35" s="1155"/>
      <c r="K35" s="296">
        <v>155398</v>
      </c>
      <c r="L35" s="296">
        <v>54259</v>
      </c>
      <c r="M35" s="297">
        <v>31890</v>
      </c>
      <c r="N35" s="298">
        <v>70.099999999999994</v>
      </c>
    </row>
    <row r="36" spans="1:16" ht="27" customHeight="1" x14ac:dyDescent="0.15">
      <c r="A36" s="250"/>
      <c r="B36" s="246"/>
      <c r="C36" s="246"/>
      <c r="D36" s="246"/>
      <c r="E36" s="246"/>
      <c r="F36" s="246"/>
      <c r="G36" s="1153" t="s">
        <v>498</v>
      </c>
      <c r="H36" s="1154"/>
      <c r="I36" s="1154"/>
      <c r="J36" s="1155"/>
      <c r="K36" s="296">
        <v>6704</v>
      </c>
      <c r="L36" s="296">
        <v>2341</v>
      </c>
      <c r="M36" s="297">
        <v>5316</v>
      </c>
      <c r="N36" s="298">
        <v>-56</v>
      </c>
    </row>
    <row r="37" spans="1:16" ht="13.5" customHeight="1" x14ac:dyDescent="0.15">
      <c r="A37" s="250"/>
      <c r="B37" s="246"/>
      <c r="C37" s="246"/>
      <c r="D37" s="246"/>
      <c r="E37" s="246"/>
      <c r="F37" s="246"/>
      <c r="G37" s="1153" t="s">
        <v>499</v>
      </c>
      <c r="H37" s="1154"/>
      <c r="I37" s="1154"/>
      <c r="J37" s="1155"/>
      <c r="K37" s="296" t="s">
        <v>480</v>
      </c>
      <c r="L37" s="296" t="s">
        <v>480</v>
      </c>
      <c r="M37" s="297">
        <v>1757</v>
      </c>
      <c r="N37" s="298" t="s">
        <v>480</v>
      </c>
    </row>
    <row r="38" spans="1:16" ht="27" customHeight="1" x14ac:dyDescent="0.15">
      <c r="A38" s="250"/>
      <c r="B38" s="246"/>
      <c r="C38" s="246"/>
      <c r="D38" s="246"/>
      <c r="E38" s="246"/>
      <c r="F38" s="246"/>
      <c r="G38" s="1156" t="s">
        <v>500</v>
      </c>
      <c r="H38" s="1157"/>
      <c r="I38" s="1157"/>
      <c r="J38" s="1158"/>
      <c r="K38" s="299" t="s">
        <v>480</v>
      </c>
      <c r="L38" s="299" t="s">
        <v>480</v>
      </c>
      <c r="M38" s="300">
        <v>42</v>
      </c>
      <c r="N38" s="301" t="s">
        <v>480</v>
      </c>
      <c r="O38" s="295"/>
    </row>
    <row r="39" spans="1:16" x14ac:dyDescent="0.15">
      <c r="A39" s="250"/>
      <c r="B39" s="246"/>
      <c r="C39" s="246"/>
      <c r="D39" s="246"/>
      <c r="E39" s="246"/>
      <c r="F39" s="246"/>
      <c r="G39" s="1156" t="s">
        <v>501</v>
      </c>
      <c r="H39" s="1157"/>
      <c r="I39" s="1157"/>
      <c r="J39" s="1158"/>
      <c r="K39" s="302">
        <v>-7353</v>
      </c>
      <c r="L39" s="302">
        <v>-2567</v>
      </c>
      <c r="M39" s="303">
        <v>-8426</v>
      </c>
      <c r="N39" s="304">
        <v>-69.5</v>
      </c>
      <c r="O39" s="295"/>
    </row>
    <row r="40" spans="1:16" ht="27" customHeight="1" x14ac:dyDescent="0.15">
      <c r="A40" s="250"/>
      <c r="B40" s="246"/>
      <c r="C40" s="246"/>
      <c r="D40" s="246"/>
      <c r="E40" s="246"/>
      <c r="F40" s="246"/>
      <c r="G40" s="1153" t="s">
        <v>502</v>
      </c>
      <c r="H40" s="1154"/>
      <c r="I40" s="1154"/>
      <c r="J40" s="1155"/>
      <c r="K40" s="302">
        <v>-303946</v>
      </c>
      <c r="L40" s="302">
        <v>-106126</v>
      </c>
      <c r="M40" s="303">
        <v>-127711</v>
      </c>
      <c r="N40" s="304">
        <v>-16.899999999999999</v>
      </c>
      <c r="O40" s="295"/>
    </row>
    <row r="41" spans="1:16" x14ac:dyDescent="0.15">
      <c r="A41" s="250"/>
      <c r="B41" s="246"/>
      <c r="C41" s="246"/>
      <c r="D41" s="246"/>
      <c r="E41" s="246"/>
      <c r="F41" s="246"/>
      <c r="G41" s="1159" t="s">
        <v>282</v>
      </c>
      <c r="H41" s="1160"/>
      <c r="I41" s="1160"/>
      <c r="J41" s="1161"/>
      <c r="K41" s="296">
        <v>78574</v>
      </c>
      <c r="L41" s="302">
        <v>27435</v>
      </c>
      <c r="M41" s="303">
        <v>42725</v>
      </c>
      <c r="N41" s="304">
        <v>-35.799999999999997</v>
      </c>
      <c r="O41" s="295"/>
    </row>
    <row r="42" spans="1:16" x14ac:dyDescent="0.15">
      <c r="A42" s="250"/>
      <c r="B42" s="246"/>
      <c r="C42" s="246"/>
      <c r="D42" s="246"/>
      <c r="E42" s="246"/>
      <c r="F42" s="246"/>
      <c r="G42" s="305" t="s">
        <v>503</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504</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505</v>
      </c>
      <c r="H48" s="310"/>
      <c r="I48" s="310"/>
      <c r="J48" s="310"/>
      <c r="K48" s="310"/>
      <c r="L48" s="310"/>
      <c r="M48" s="311"/>
      <c r="N48" s="310"/>
    </row>
    <row r="49" spans="1:14" ht="13.5" customHeight="1" x14ac:dyDescent="0.15">
      <c r="A49" s="250"/>
      <c r="B49" s="246"/>
      <c r="C49" s="246"/>
      <c r="D49" s="246"/>
      <c r="E49" s="246"/>
      <c r="F49" s="246"/>
      <c r="G49" s="312"/>
      <c r="H49" s="313"/>
      <c r="I49" s="1146" t="s">
        <v>471</v>
      </c>
      <c r="J49" s="1148" t="s">
        <v>506</v>
      </c>
      <c r="K49" s="1149"/>
      <c r="L49" s="1149"/>
      <c r="M49" s="1149"/>
      <c r="N49" s="1150"/>
    </row>
    <row r="50" spans="1:14" x14ac:dyDescent="0.15">
      <c r="A50" s="250"/>
      <c r="B50" s="246"/>
      <c r="C50" s="246"/>
      <c r="D50" s="246"/>
      <c r="E50" s="246"/>
      <c r="F50" s="246"/>
      <c r="G50" s="314"/>
      <c r="H50" s="315"/>
      <c r="I50" s="1147"/>
      <c r="J50" s="316" t="s">
        <v>507</v>
      </c>
      <c r="K50" s="317" t="s">
        <v>508</v>
      </c>
      <c r="L50" s="318" t="s">
        <v>509</v>
      </c>
      <c r="M50" s="319" t="s">
        <v>510</v>
      </c>
      <c r="N50" s="320" t="s">
        <v>511</v>
      </c>
    </row>
    <row r="51" spans="1:14" x14ac:dyDescent="0.15">
      <c r="A51" s="250"/>
      <c r="B51" s="246"/>
      <c r="C51" s="246"/>
      <c r="D51" s="246"/>
      <c r="E51" s="246"/>
      <c r="F51" s="246"/>
      <c r="G51" s="312" t="s">
        <v>512</v>
      </c>
      <c r="H51" s="313"/>
      <c r="I51" s="321">
        <v>351102</v>
      </c>
      <c r="J51" s="322">
        <v>116490</v>
      </c>
      <c r="K51" s="323">
        <v>-0.2</v>
      </c>
      <c r="L51" s="324">
        <v>185018</v>
      </c>
      <c r="M51" s="325">
        <v>-9.1</v>
      </c>
      <c r="N51" s="326">
        <v>8.9</v>
      </c>
    </row>
    <row r="52" spans="1:14" x14ac:dyDescent="0.15">
      <c r="A52" s="250"/>
      <c r="B52" s="246"/>
      <c r="C52" s="246"/>
      <c r="D52" s="246"/>
      <c r="E52" s="246"/>
      <c r="F52" s="246"/>
      <c r="G52" s="327"/>
      <c r="H52" s="328" t="s">
        <v>513</v>
      </c>
      <c r="I52" s="329">
        <v>143106</v>
      </c>
      <c r="J52" s="330">
        <v>47480</v>
      </c>
      <c r="K52" s="331">
        <v>-54.9</v>
      </c>
      <c r="L52" s="332">
        <v>95064</v>
      </c>
      <c r="M52" s="333">
        <v>-21.5</v>
      </c>
      <c r="N52" s="334">
        <v>-33.4</v>
      </c>
    </row>
    <row r="53" spans="1:14" x14ac:dyDescent="0.15">
      <c r="A53" s="250"/>
      <c r="B53" s="246"/>
      <c r="C53" s="246"/>
      <c r="D53" s="246"/>
      <c r="E53" s="246"/>
      <c r="F53" s="246"/>
      <c r="G53" s="312" t="s">
        <v>514</v>
      </c>
      <c r="H53" s="313"/>
      <c r="I53" s="321">
        <v>192845</v>
      </c>
      <c r="J53" s="322">
        <v>64561</v>
      </c>
      <c r="K53" s="323">
        <v>-44.6</v>
      </c>
      <c r="L53" s="324">
        <v>238802</v>
      </c>
      <c r="M53" s="325">
        <v>29.1</v>
      </c>
      <c r="N53" s="326">
        <v>-73.7</v>
      </c>
    </row>
    <row r="54" spans="1:14" x14ac:dyDescent="0.15">
      <c r="A54" s="250"/>
      <c r="B54" s="246"/>
      <c r="C54" s="246"/>
      <c r="D54" s="246"/>
      <c r="E54" s="246"/>
      <c r="F54" s="246"/>
      <c r="G54" s="327"/>
      <c r="H54" s="328" t="s">
        <v>513</v>
      </c>
      <c r="I54" s="329">
        <v>129932</v>
      </c>
      <c r="J54" s="330">
        <v>43499</v>
      </c>
      <c r="K54" s="331">
        <v>-8.4</v>
      </c>
      <c r="L54" s="332">
        <v>128562</v>
      </c>
      <c r="M54" s="333">
        <v>35.200000000000003</v>
      </c>
      <c r="N54" s="334">
        <v>-43.6</v>
      </c>
    </row>
    <row r="55" spans="1:14" x14ac:dyDescent="0.15">
      <c r="A55" s="250"/>
      <c r="B55" s="246"/>
      <c r="C55" s="246"/>
      <c r="D55" s="246"/>
      <c r="E55" s="246"/>
      <c r="F55" s="246"/>
      <c r="G55" s="312" t="s">
        <v>515</v>
      </c>
      <c r="H55" s="313"/>
      <c r="I55" s="321">
        <v>388311</v>
      </c>
      <c r="J55" s="322">
        <v>132394</v>
      </c>
      <c r="K55" s="323">
        <v>105.1</v>
      </c>
      <c r="L55" s="324">
        <v>288550</v>
      </c>
      <c r="M55" s="325">
        <v>20.8</v>
      </c>
      <c r="N55" s="326">
        <v>84.3</v>
      </c>
    </row>
    <row r="56" spans="1:14" x14ac:dyDescent="0.15">
      <c r="A56" s="250"/>
      <c r="B56" s="246"/>
      <c r="C56" s="246"/>
      <c r="D56" s="246"/>
      <c r="E56" s="246"/>
      <c r="F56" s="246"/>
      <c r="G56" s="327"/>
      <c r="H56" s="328" t="s">
        <v>513</v>
      </c>
      <c r="I56" s="329">
        <v>265911</v>
      </c>
      <c r="J56" s="330">
        <v>90662</v>
      </c>
      <c r="K56" s="331">
        <v>108.4</v>
      </c>
      <c r="L56" s="332">
        <v>141525</v>
      </c>
      <c r="M56" s="333">
        <v>10.1</v>
      </c>
      <c r="N56" s="334">
        <v>98.3</v>
      </c>
    </row>
    <row r="57" spans="1:14" x14ac:dyDescent="0.15">
      <c r="A57" s="250"/>
      <c r="B57" s="246"/>
      <c r="C57" s="246"/>
      <c r="D57" s="246"/>
      <c r="E57" s="246"/>
      <c r="F57" s="246"/>
      <c r="G57" s="312" t="s">
        <v>516</v>
      </c>
      <c r="H57" s="313"/>
      <c r="I57" s="321">
        <v>493490</v>
      </c>
      <c r="J57" s="322">
        <v>170522</v>
      </c>
      <c r="K57" s="323">
        <v>28.8</v>
      </c>
      <c r="L57" s="324">
        <v>245039</v>
      </c>
      <c r="M57" s="325">
        <v>-15.1</v>
      </c>
      <c r="N57" s="326">
        <v>43.9</v>
      </c>
    </row>
    <row r="58" spans="1:14" x14ac:dyDescent="0.15">
      <c r="A58" s="250"/>
      <c r="B58" s="246"/>
      <c r="C58" s="246"/>
      <c r="D58" s="246"/>
      <c r="E58" s="246"/>
      <c r="F58" s="246"/>
      <c r="G58" s="327"/>
      <c r="H58" s="328" t="s">
        <v>513</v>
      </c>
      <c r="I58" s="329">
        <v>307060</v>
      </c>
      <c r="J58" s="330">
        <v>106102</v>
      </c>
      <c r="K58" s="331">
        <v>17</v>
      </c>
      <c r="L58" s="332">
        <v>108922</v>
      </c>
      <c r="M58" s="333">
        <v>-23</v>
      </c>
      <c r="N58" s="334">
        <v>40</v>
      </c>
    </row>
    <row r="59" spans="1:14" x14ac:dyDescent="0.15">
      <c r="A59" s="250"/>
      <c r="B59" s="246"/>
      <c r="C59" s="246"/>
      <c r="D59" s="246"/>
      <c r="E59" s="246"/>
      <c r="F59" s="246"/>
      <c r="G59" s="312" t="s">
        <v>517</v>
      </c>
      <c r="H59" s="313"/>
      <c r="I59" s="321">
        <v>401946</v>
      </c>
      <c r="J59" s="322">
        <v>140344</v>
      </c>
      <c r="K59" s="323">
        <v>-17.7</v>
      </c>
      <c r="L59" s="324">
        <v>291945</v>
      </c>
      <c r="M59" s="325">
        <v>19.100000000000001</v>
      </c>
      <c r="N59" s="326">
        <v>-36.799999999999997</v>
      </c>
    </row>
    <row r="60" spans="1:14" x14ac:dyDescent="0.15">
      <c r="A60" s="250"/>
      <c r="B60" s="246"/>
      <c r="C60" s="246"/>
      <c r="D60" s="246"/>
      <c r="E60" s="246"/>
      <c r="F60" s="246"/>
      <c r="G60" s="327"/>
      <c r="H60" s="328" t="s">
        <v>513</v>
      </c>
      <c r="I60" s="335">
        <v>279557</v>
      </c>
      <c r="J60" s="330">
        <v>97611</v>
      </c>
      <c r="K60" s="331">
        <v>-8</v>
      </c>
      <c r="L60" s="332">
        <v>127651</v>
      </c>
      <c r="M60" s="333">
        <v>17.2</v>
      </c>
      <c r="N60" s="334">
        <v>-25.2</v>
      </c>
    </row>
    <row r="61" spans="1:14" x14ac:dyDescent="0.15">
      <c r="A61" s="250"/>
      <c r="B61" s="246"/>
      <c r="C61" s="246"/>
      <c r="D61" s="246"/>
      <c r="E61" s="246"/>
      <c r="F61" s="246"/>
      <c r="G61" s="312" t="s">
        <v>518</v>
      </c>
      <c r="H61" s="336"/>
      <c r="I61" s="337">
        <v>365539</v>
      </c>
      <c r="J61" s="338">
        <v>124862</v>
      </c>
      <c r="K61" s="339">
        <v>14.3</v>
      </c>
      <c r="L61" s="340">
        <v>249871</v>
      </c>
      <c r="M61" s="341">
        <v>9</v>
      </c>
      <c r="N61" s="326">
        <v>5.3</v>
      </c>
    </row>
    <row r="62" spans="1:14" x14ac:dyDescent="0.15">
      <c r="A62" s="250"/>
      <c r="B62" s="246"/>
      <c r="C62" s="246"/>
      <c r="D62" s="246"/>
      <c r="E62" s="246"/>
      <c r="F62" s="246"/>
      <c r="G62" s="327"/>
      <c r="H62" s="328" t="s">
        <v>513</v>
      </c>
      <c r="I62" s="329">
        <v>225113</v>
      </c>
      <c r="J62" s="330">
        <v>77071</v>
      </c>
      <c r="K62" s="331">
        <v>10.8</v>
      </c>
      <c r="L62" s="332">
        <v>120345</v>
      </c>
      <c r="M62" s="333">
        <v>3.6</v>
      </c>
      <c r="N62" s="334">
        <v>7.2</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15">
      <c r="B47" s="10"/>
      <c r="C47" s="1171" t="s">
        <v>3</v>
      </c>
      <c r="D47" s="1171"/>
      <c r="E47" s="1172"/>
      <c r="F47" s="11">
        <v>39.700000000000003</v>
      </c>
      <c r="G47" s="12">
        <v>42.67</v>
      </c>
      <c r="H47" s="12">
        <v>44.16</v>
      </c>
      <c r="I47" s="12">
        <v>43.96</v>
      </c>
      <c r="J47" s="13">
        <v>44.43</v>
      </c>
    </row>
    <row r="48" spans="2:10" ht="57.75" customHeight="1" x14ac:dyDescent="0.15">
      <c r="B48" s="14"/>
      <c r="C48" s="1173" t="s">
        <v>4</v>
      </c>
      <c r="D48" s="1173"/>
      <c r="E48" s="1174"/>
      <c r="F48" s="15">
        <v>5.0599999999999996</v>
      </c>
      <c r="G48" s="16">
        <v>5.39</v>
      </c>
      <c r="H48" s="16">
        <v>5.38</v>
      </c>
      <c r="I48" s="16">
        <v>7.98</v>
      </c>
      <c r="J48" s="17">
        <v>4.6500000000000004</v>
      </c>
    </row>
    <row r="49" spans="2:10" ht="57.75" customHeight="1" thickBot="1" x14ac:dyDescent="0.2">
      <c r="B49" s="18"/>
      <c r="C49" s="1175" t="s">
        <v>5</v>
      </c>
      <c r="D49" s="1175"/>
      <c r="E49" s="1176"/>
      <c r="F49" s="19">
        <v>7.66</v>
      </c>
      <c r="G49" s="20">
        <v>3.41</v>
      </c>
      <c r="H49" s="20">
        <v>0.08</v>
      </c>
      <c r="I49" s="20">
        <v>3.96</v>
      </c>
      <c r="J49" s="21" t="s">
        <v>525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2018-02-12T23:48:22Z</cp:lastPrinted>
  <dcterms:created xsi:type="dcterms:W3CDTF">2018-01-24T05:00:50Z</dcterms:created>
  <dcterms:modified xsi:type="dcterms:W3CDTF">2018-10-30T06:59:52Z</dcterms:modified>
</cp:coreProperties>
</file>