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6木曽\"/>
    </mc:Choice>
  </mc:AlternateContent>
  <bookViews>
    <workbookView xWindow="0" yWindow="0" windowWidth="1932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c r="BE35" i="9" s="1"/>
  <c r="BE36" i="9" s="1"/>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<sst xmlns="http://schemas.openxmlformats.org/spreadsheetml/2006/main" count="1089" uniqueCount="560">
  <si>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</si>
  <si>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</si>
  <si>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</si>
  <si>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</si>
  <si>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</si>
  <si>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</si>
  <si>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</si>
  <si>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</si>
  <si>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</si>
  <si>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</si>
  <si>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</si>
  <si>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</si>
  <si>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</si>
  <si>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</si>
  <si>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</si>
  <si>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</si>
  <si>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</si>
  <si>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</si>
  <si>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</si>
  <si>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</si>
  <si>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</si>
  <si>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</si>
  <si>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</si>
  <si>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</si>
  <si>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</si>
  <si>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</si>
  <si>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</si>
  <si>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</si>
  <si>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</si>
  <si>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</si>
  <si>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</si>
  <si>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</si>
  <si>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</si>
  <si>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</si>
  <si>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</si>
  <si>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</si>
  <si>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</si>
  <si>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</si>
  <si>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</si>
  <si>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</si>
  <si>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</si>
  <si>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</si>
  <si>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</si>
  <si>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</si>
  <si>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</si>
  <si>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</si>
  <si>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</si>
  <si>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</si>
  <si>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</si>
  <si>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</si>
  <si>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</si>
  <si>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</si>
  <si>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</si>
  <si>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</si>
  <si>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</si>
  <si>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</si>
  <si>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</si>
  <si>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</si>
  <si>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</si>
  <si>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</si>
  <si>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</si>
  <si>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</si>
  <si>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</si>
  <si>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</si>
  <si>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</si>
  <si>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</si>
  <si>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</si>
  <si>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</si>
  <si>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</si>
  <si>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</si>
  <si>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</si>
  <si>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</si>
  <si>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</si>
  <si>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</si>
  <si>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</si>
  <si>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</si>
  <si>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</si>
  <si>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</si>
  <si>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</si>
  <si>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</si>
  <si>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</si>
  <si>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</si>
  <si>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</si>
  <si>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</si>
  <si>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</si>
  <si>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</si>
  <si>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</si>
  <si>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</si>
  <si>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</si>
  <si>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</si>
  <si>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</si>
  <si>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</si>
  <si>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</si>
  <si>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</si>
  <si>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</si>
  <si>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</si>
  <si>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</si>
  <si>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</si>
  <si>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</si>
  <si>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</si>
  <si>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</si>
  <si>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</si>
  <si>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</si>
  <si>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</si>
  <si>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</si>
  <si>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</si>
  <si>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</si>
  <si>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</si>
  <si>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</si>
  <si>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</si>
  <si>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</si>
  <si>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</si>
  <si>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</si>
  <si>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</si>
  <si>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</si>
  <si>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</si>
  <si>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</si>
  <si>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</si>
  <si>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</si>
  <si>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</si>
  <si>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</si>
  <si>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</si>
  <si>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</si>
  <si>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</si>
  <si>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</si>
  <si>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</si>
  <si>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</si>
  <si>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</si>
  <si>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</si>
  <si>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</si>
  <si>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</si>
  <si>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</si>
  <si>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</si>
  <si>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</si>
  <si>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</si>
  <si>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</si>
  <si>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</si>
  <si>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</si>
  <si>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</si>
  <si>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</si>
  <si>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</si>
  <si>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</si>
  <si>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</si>
  <si>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</si>
  <si>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</si>
  <si>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</si>
  <si>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</si>
  <si>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</si>
  <si>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</si>
  <si>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</si>
  <si>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</si>
  <si>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</si>
  <si>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</si>
  <si>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</si>
  <si>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</si>
  <si>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</si>
  <si>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</si>
  <si>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</si>
  <si>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</si>
  <si>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</si>
  <si>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</si>
  <si>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</si>
  <si>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</si>
  <si>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</si>
  <si>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</si>
  <si>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</si>
  <si>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</si>
  <si>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</si>
  <si>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</si>
  <si>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</si>
  <si>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</si>
  <si>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</si>
  <si>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</si>
  <si>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</si>
  <si>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</si>
  <si>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</si>
  <si>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</si>
  <si>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</si>
  <si>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</si>
  <si>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</si>
  <si>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</si>
  <si>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</si>
  <si>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</si>
  <si>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</si>
  <si>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</si>
  <si>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</si>
  <si>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</si>
  <si>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</si>
  <si>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</si>
  <si>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</si>
  <si>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</si>
  <si>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</si>
  <si>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</si>
  <si>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</si>
  <si>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</si>
  <si>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</si>
  <si>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</si>
  <si>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長野県大桑村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</si>
  <si>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</si>
  <si>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</si>
  <si>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</si>
  <si>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</si>
  <si>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</si>
  <si>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</si>
  <si>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</si>
  <si>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</si>
  <si>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</si>
  <si>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</si>
  <si>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</si>
  <si>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</si>
  <si>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</si>
  <si>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</si>
  <si>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</si>
  <si>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</si>
  <si>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</si>
  <si>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</si>
  <si>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</si>
  <si>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</si>
  <si>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</si>
  <si>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</si>
  <si>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</si>
  <si>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</si>
  <si>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</si>
  <si>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</si>
  <si>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</si>
  <si>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</si>
  <si>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</si>
  <si>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</si>
  <si>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</si>
  <si>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</si>
  <si>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</si>
  <si>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</si>
  <si>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</si>
  <si>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</si>
  <si>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</si>
  <si>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</si>
  <si>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</si>
  <si>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</si>
  <si>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</si>
  <si>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</si>
  <si>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</si>
  <si>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</si>
  <si>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</si>
  <si>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</si>
  <si>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</si>
  <si>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</si>
  <si>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</si>
  <si>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</si>
  <si>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</si>
  <si>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</si>
  <si>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</si>
  <si>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</si>
  <si>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</si>
  <si>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</si>
  <si>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</si>
  <si>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</si>
  <si>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</si>
  <si>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</si>
  <si>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</si>
  <si>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</si>
  <si>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</si>
  <si>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</si>
  <si>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</si>
  <si>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</si>
  <si>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</si>
  <si>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</si>
  <si>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</si>
  <si>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</si>
  <si>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</si>
  <si>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</si>
  <si>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</si>
  <si>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</si>
  <si>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</si>
  <si>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</si>
  <si>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</si>
  <si>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</si>
  <si>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</si>
  <si>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</si>
  <si>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</si>
  <si>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</si>
  <si>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</si>
  <si>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</si>
  <si>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</si>
  <si>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</si>
  <si>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</si>
  <si>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</si>
  <si>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</si>
  <si>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</si>
  <si>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</si>
  <si>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</si>
  <si>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</si>
  <si>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</si>
  <si>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</si>
  <si>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</si>
  <si>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</si>
  <si>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</si>
  <si>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</si>
  <si>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</si>
  <si>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</si>
  <si>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</si>
  <si>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</si>
  <si>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</si>
  <si>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</si>
  <si>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</si>
  <si>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</si>
  <si>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</si>
  <si>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</si>
  <si>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</si>
  <si>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</si>
  <si>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</si>
  <si>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</si>
  <si>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</si>
  <si>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</si>
  <si>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</si>
  <si>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</si>
  <si>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</si>
  <si>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</si>
  <si>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</si>
  <si>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</si>
  <si>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</si>
  <si>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</si>
  <si>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</si>
  <si>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</si>
  <si>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</si>
  <si>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</si>
  <si>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</si>
  <si>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</si>
  <si>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</si>
  <si>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</si>
  <si>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</si>
  <si>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</si>
  <si>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</si>
  <si>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</si>
  <si>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</si>
  <si>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</si>
  <si>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</si>
  <si>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</si>
  <si>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</si>
  <si>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</si>
  <si>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</si>
  <si>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</si>
  <si>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</si>
  <si>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</si>
  <si>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</si>
  <si>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</si>
  <si>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</si>
  <si>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長野県大桑村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</si>
  <si>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</si>
  <si>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</si>
  <si>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</si>
  <si>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</si>
  <si>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</si>
  <si>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</si>
  <si>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</si>
  <si>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</si>
  <si>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</si>
  <si>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</si>
  <si>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</si>
  <si>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</si>
  <si>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</si>
  <si>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</si>
  <si>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</si>
  <si>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</si>
  <si>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</si>
  <si>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</si>
  <si>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</si>
  <si>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</si>
  <si>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</si>
  <si>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</si>
  <si>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</si>
  <si>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</si>
  <si>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</si>
  <si>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</si>
  <si>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</si>
  <si>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</si>
  <si>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</si>
  <si>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</si>
  <si>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</si>
  <si>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</si>
  <si>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</si>
  <si>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</si>
  <si>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</si>
  <si>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</si>
  <si>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</si>
  <si>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</si>
  <si>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</si>
  <si>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</si>
  <si>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</si>
  <si>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</si>
  <si>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</si>
  <si>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</si>
  <si>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</si>
  <si>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</si>
  <si>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</si>
  <si>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</si>
  <si>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</si>
  <si>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</si>
  <si>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</si>
  <si>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</si>
  <si>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</si>
  <si>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</si>
  <si>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</si>
  <si>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</si>
  <si>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</si>
  <si>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</si>
  <si>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</si>
  <si>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</si>
  <si>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</si>
  <si>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</si>
  <si>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</si>
  <si>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</si>
  <si>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</si>
  <si>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</si>
  <si>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</si>
  <si>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</si>
  <si>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</si>
  <si>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</si>
  <si>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</si>
  <si>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</si>
  <si>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</si>
  <si>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</si>
  <si>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</si>
  <si>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</si>
  <si>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</si>
  <si>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</si>
  <si>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</si>
  <si>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</si>
  <si>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</si>
  <si>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</si>
  <si>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</si>
  <si>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</si>
  <si>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</si>
  <si>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</si>
  <si>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</si>
  <si>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</si>
  <si>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</si>
  <si>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</si>
  <si>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</si>
  <si>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</si>
  <si>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</si>
  <si>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</si>
  <si>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</si>
  <si>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</si>
  <si>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</si>
  <si>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</si>
  <si>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</si>
  <si>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</si>
  <si>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</si>
  <si>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</si>
  <si>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</si>
  <si>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</si>
  <si>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</si>
  <si>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</si>
  <si>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</si>
  <si>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</si>
  <si>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</si>
  <si>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</si>
  <si>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</si>
  <si>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</si>
  <si>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</si>
  <si>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</si>
  <si>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</si>
  <si>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</si>
  <si>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</si>
  <si>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</si>
  <si>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</si>
  <si>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</si>
  <si>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</si>
  <si>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</si>
  <si>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</si>
  <si>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</si>
  <si>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</si>
  <si>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</si>
  <si>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</si>
  <si>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</si>
  <si>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</si>
  <si>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</si>
  <si>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</si>
  <si>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</si>
  <si>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</si>
  <si>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</si>
  <si>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</si>
  <si>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</si>
  <si>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</si>
  <si>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</si>
  <si>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</si>
  <si>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</si>
  <si>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</si>
  <si>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</si>
  <si>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</si>
  <si>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</si>
  <si>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</si>
  <si>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</si>
  <si>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</si>
  <si>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</si>
  <si>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</si>
  <si>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</si>
  <si>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</si>
  <si>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</si>
  <si>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</si>
  <si>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</si>
  <si>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</si>
  <si>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</si>
  <si>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</si>
  <si>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</si>
  <si>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</si>
  <si>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</si>
  <si>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</si>
  <si>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</si>
  <si>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</si>
  <si>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</si>
  <si>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</si>
  <si>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</si>
  <si>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</si>
  <si>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</si>
  <si>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</si>
  <si>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</si>
  <si>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</si>
  <si>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</si>
  <si>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</si>
  <si>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</si>
  <si>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5.18</t>
  </si>
  <si>
    <t>▲ 3.14</t>
  </si>
  <si>
    <t>一般会計</t>
  </si>
  <si>
    <t>大桑村国民健康保険事業特別会計</t>
  </si>
  <si>
    <t>大桑村村営水道事業特別会計</t>
  </si>
  <si>
    <t>大桑村農業集落排水事業特別会計</t>
  </si>
  <si>
    <t>大桑村公共下水道事業特別会計</t>
  </si>
  <si>
    <t>大桑村後期高齢者医療事業特別会計</t>
  </si>
  <si>
    <t>その他会計（赤字）</t>
  </si>
  <si>
    <t>その他会計（黒字）</t>
  </si>
  <si>
    <t>-</t>
    <phoneticPr fontId="2"/>
  </si>
  <si>
    <t>木曽広域連合</t>
    <rPh sb="0" eb="2">
      <t>キソ</t>
    </rPh>
    <rPh sb="2" eb="4">
      <t>コウイキ</t>
    </rPh>
    <rPh sb="4" eb="6">
      <t>レンゴウ</t>
    </rPh>
    <phoneticPr fontId="5"/>
  </si>
  <si>
    <t>　（一般会計）</t>
    <rPh sb="2" eb="4">
      <t>イッパン</t>
    </rPh>
    <rPh sb="4" eb="6">
      <t>カイケイ</t>
    </rPh>
    <phoneticPr fontId="5"/>
  </si>
  <si>
    <t>　（一般会計（下水道））</t>
    <rPh sb="2" eb="4">
      <t>イッパン</t>
    </rPh>
    <rPh sb="4" eb="6">
      <t>カイケイ</t>
    </rPh>
    <rPh sb="7" eb="10">
      <t>ゲスイドウ</t>
    </rPh>
    <phoneticPr fontId="5"/>
  </si>
  <si>
    <t>　（介護保険特別会計）</t>
    <rPh sb="2" eb="4">
      <t>カイゴ</t>
    </rPh>
    <rPh sb="4" eb="6">
      <t>ホケン</t>
    </rPh>
    <rPh sb="6" eb="8">
      <t>トクベツ</t>
    </rPh>
    <rPh sb="8" eb="10">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</si>
  <si>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</si>
  <si>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</si>
  <si>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</si>
  <si>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（後期高齢者医療事業会計）</t>
    <rPh sb="2" eb="4">
      <t>コウキ</t>
    </rPh>
    <rPh sb="4" eb="7">
      <t>コウレイシャ</t>
    </rPh>
    <rPh sb="7" eb="9">
      <t>イリョウ</t>
    </rPh>
    <rPh sb="9" eb="11">
      <t>ジギョウ</t>
    </rPh>
    <rPh sb="11" eb="13">
      <t>カイケイ</t>
    </rPh>
    <phoneticPr fontId="5"/>
  </si>
  <si>
    <t>長野県市町村総合事務組合</t>
    <rPh sb="0" eb="3">
      <t>ナガノケン</t>
    </rPh>
    <rPh sb="3" eb="6">
      <t>シチョウソン</t>
    </rPh>
    <rPh sb="6" eb="8">
      <t>ソウゴウ</t>
    </rPh>
    <rPh sb="8" eb="10">
      <t>ジム</t>
    </rPh>
    <rPh sb="10" eb="12">
      <t>クミアイ</t>
    </rPh>
    <phoneticPr fontId="5"/>
  </si>
  <si>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</si>
  <si>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</si>
  <si>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5"/>
  </si>
  <si>
    <t>長野県地方税滞納整理機構</t>
    <rPh sb="0" eb="3">
      <t>ナガノケン</t>
    </rPh>
    <rPh sb="3" eb="6">
      <t>チホウゼイ</t>
    </rPh>
    <rPh sb="6" eb="8">
      <t>タイノウ</t>
    </rPh>
    <rPh sb="8" eb="10">
      <t>セイリ</t>
    </rPh>
    <rPh sb="10" eb="12">
      <t>キコウ</t>
    </rPh>
    <phoneticPr fontId="5"/>
  </si>
  <si>
    <t>株式会社　大桑村地場産業振興センター</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</si>
  <si>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</si>
  <si>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</si>
  <si>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</si>
  <si>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</si>
  <si>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</si>
  <si>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</si>
  <si>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</si>
  <si>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</si>
  <si>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</si>
  <si>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</si>
  <si>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</si>
  <si>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</si>
  <si>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平均より高い水準にある一方、有形固定資産減価償却率は類似団体より低い水準である。これは大桑村の施設が比較的新しいためであると考えられるが、今後は相当の期間にわたって現状の公共施設の維持を行う必要があり、施設更新が集中しないよう公共施設等総合管理計画にのっとり適正に管理する必要がある。</t>
    <phoneticPr fontId="5"/>
  </si>
  <si>
    <t xml:space="preserve">　実質公債費率・将来負担比率は類似団体と比較して高いものの減少傾向であるが、今後大型事業が計画されているため、実施事業の緊急性・必要性を峻別する必要がある。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</si>
</sst>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8" applyFont="1" applyBorder="1" applyAlignment="1" applyProtection="1">
      <alignment horizontal="left" vertical="center" shrinkToFit="1"/>
      <protection locked="0"/>
    </xf>
    <xf numFmtId="0" fontId="26" fillId="0" borderId="113" xfId="38" applyFont="1" applyBorder="1" applyAlignment="1" applyProtection="1">
      <alignment horizontal="left" vertical="center" shrinkToFit="1"/>
      <protection locked="0"/>
    </xf>
    <xf numFmtId="0" fontId="26" fillId="0" borderId="114" xfId="38"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6_APAHO402200_O-JJ1016-001-3_財政状況資料集(決算状況カード(各会計・関係団体))(Rev2)2 2" xfId="38"/>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5B3F-41C3-892E-958B62F83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174193</c:v>
                </c:pt>
                <c:pt idx="1">
                  <c:v>153754</c:v>
                </c:pt>
                <c:pt idx="2">
                  <c:v>190022</c:v>
                </c:pt>
                <c:pt idx="3">
                  <c:v>166584</c:v>
                </c:pt>
                <c:pt idx="4">
                  <c:v>176467</c:v>
                </c:pt>
              </c:numCache>
            </c:numRef>
          </c:val>
          <c:smooth val="0"/>
          <c:extLst>
            <c:ext xmlns:c16="http://schemas.microsoft.com/office/drawing/2014/chart" uri="{C3380CC4-5D6E-409C-BE32-E72D297353CC}">
              <c16:uniqueId val="{00000001-5B3F-41C3-892E-958B62F83D9D}"/>
            </c:ext>
          </c:extLst>
        </c:ser>
        <c:dLbls>
          <c:showLegendKey val="0"/>
          <c:showVal val="0"/>
          <c:showCatName val="0"/>
          <c:showSerName val="0"/>
          <c:showPercent val="0"/>
          <c:showBubbleSize val="0"/>
        </c:dLbls>
        <c:marker val="1"/>
        <c:smooth val="0"/>
        <c:axId val="101439360"/>
        <c:axId val="101584896"/>
      </c:lineChart>
      <c:catAx>
        <c:axId val="10143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84896"/>
        <c:crosses val="autoZero"/>
        <c:auto val="1"/>
        <c:lblAlgn val="ctr"/>
        <c:lblOffset val="100"/>
        <c:tickLblSkip val="1"/>
        <c:tickMarkSkip val="1"/>
        <c:noMultiLvlLbl val="0"/>
      </c:catAx>
      <c:valAx>
        <c:axId val="1015848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3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3.66</c:v>
                </c:pt>
                <c:pt idx="1">
                  <c:v>5.14</c:v>
                </c:pt>
                <c:pt idx="2">
                  <c:v>2.68</c:v>
                </c:pt>
                <c:pt idx="3">
                  <c:v>4.72</c:v>
                </c:pt>
                <c:pt idx="4">
                  <c:v>4.13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32.56</c:v>
                </c:pt>
                <c:pt idx="1">
                  <c:v>36.61</c:v>
                </c:pt>
                <c:pt idx="2">
                  <c:v>37.799999999999997</c:v>
                </c:pt>
                <c:pt idx="3">
                  <c:v>38.39</c:v>
                </c:pt>
                <c:pt idx="4">
                  <c:v>39.26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023488"/>
        <c:axId val="11902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1.33</c:v>
                </c:pt>
                <c:pt idx="1">
                  <c:v>3.49</c:v>
                </c:pt>
                <c:pt idx="2">
                  <c:v>-5.18</c:v>
                </c:pt>
                <c:pt idx="3">
                  <c:v>2.12</c:v>
                </c:pt>
                <c:pt idx="4">
                  <c:v>-3.14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023488"/>
        <c:axId val="119029760"/>
      </c:lineChart>
      <c:catAx>
        <c:axId val="1190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029760"/>
        <c:crosses val="autoZero"/>
        <c:auto val="1"/>
        <c:lblAlgn val="ctr"/>
        <c:lblOffset val="100"/>
        <c:tickLblSkip val="1"/>
        <c:tickMarkSkip val="1"/>
        <c:noMultiLvlLbl val="0"/>
      </c:catAx>
      <c:valAx>
        <c:axId val="11902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大桑村公共下水道事業特別会計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大桑村農業集落排水事業特別会計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1.72</c:v>
                </c:pt>
                <c:pt idx="2">
                  <c:v>#N/A</c:v>
                </c:pt>
                <c:pt idx="3">
                  <c:v>0.93</c:v>
                </c:pt>
                <c:pt idx="4">
                  <c:v>#N/A</c:v>
                </c:pt>
                <c:pt idx="5">
                  <c:v>0.64</c:v>
                </c:pt>
                <c:pt idx="6">
                  <c:v>#N/A</c:v>
                </c:pt>
                <c:pt idx="7">
                  <c:v>0.33</c:v>
                </c:pt>
                <c:pt idx="8">
                  <c:v>#N/A</c:v>
                </c:pt>
                <c:pt idx="9">
                  <c:v>0.62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3.66</c:v>
                </c:pt>
                <c:pt idx="2">
                  <c:v>#N/A</c:v>
                </c:pt>
                <c:pt idx="3">
                  <c:v>5.14</c:v>
                </c:pt>
                <c:pt idx="4">
                  <c:v>#N/A</c:v>
                </c:pt>
                <c:pt idx="5">
                  <c:v>2.68</c:v>
                </c:pt>
                <c:pt idx="6">
                  <c:v>#N/A</c:v>
                </c:pt>
                <c:pt idx="7">
                  <c:v>4.71</c:v>
                </c:pt>
                <c:pt idx="8">
                  <c:v>#N/A</c:v>
                </c:pt>
                <c:pt idx="9">
                  <c:v>4.12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737728"/>
        <c:axId val="119743616"/>
      </c:barChart>
      <c:catAx>
        <c:axId val="1197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43616"/>
        <c:crosses val="autoZero"/>
        <c:auto val="1"/>
        <c:lblAlgn val="ctr"/>
        <c:lblOffset val="100"/>
        <c:tickLblSkip val="1"/>
        <c:tickMarkSkip val="1"/>
        <c:noMultiLvlLbl val="0"/>
      </c:catAx>
      <c:valAx>
        <c:axId val="11974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3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675</c:v>
                </c:pt>
                <c:pt idx="5">
                  <c:v>652</c:v>
                </c:pt>
                <c:pt idx="8">
                  <c:v>636</c:v>
                </c:pt>
                <c:pt idx="11">
                  <c:v>608</c:v>
                </c:pt>
                <c:pt idx="14">
                  <c:v>570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22</c:v>
                </c:pt>
                <c:pt idx="6">
                  <c:v>15</c:v>
                </c:pt>
                <c:pt idx="9">
                  <c:v>13</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11</c:v>
                </c:pt>
                <c:pt idx="6">
                  <c:v>12</c:v>
                </c:pt>
                <c:pt idx="9">
                  <c:v>9</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239</c:v>
                </c:pt>
                <c:pt idx="6">
                  <c:v>220</c:v>
                </c:pt>
                <c:pt idx="9">
                  <c:v>202</c:v>
                </c:pt>
                <c:pt idx="12">
                  <c:v>205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608</c:v>
                </c:pt>
                <c:pt idx="3">
                  <c:v>580</c:v>
                </c:pt>
                <c:pt idx="6">
                  <c:v>567</c:v>
                </c:pt>
                <c:pt idx="9">
                  <c:v>546</c:v>
                </c:pt>
                <c:pt idx="12">
                  <c:v>510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357440"/>
        <c:axId val="10135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200</c:v>
                </c:pt>
                <c:pt idx="5">
                  <c:v>#N/A</c:v>
                </c:pt>
                <c:pt idx="6">
                  <c:v>#N/A</c:v>
                </c:pt>
                <c:pt idx="7">
                  <c:v>178</c:v>
                </c:pt>
                <c:pt idx="8">
                  <c:v>#N/A</c:v>
                </c:pt>
                <c:pt idx="9">
                  <c:v>#N/A</c:v>
                </c:pt>
                <c:pt idx="10">
                  <c:v>162</c:v>
                </c:pt>
                <c:pt idx="11">
                  <c:v>#N/A</c:v>
                </c:pt>
                <c:pt idx="12">
                  <c:v>#N/A</c:v>
                </c:pt>
                <c:pt idx="13">
                  <c:v>166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357440"/>
        <c:axId val="101359616"/>
      </c:lineChart>
      <c:catAx>
        <c:axId val="1013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359616"/>
        <c:crosses val="autoZero"/>
        <c:auto val="1"/>
        <c:lblAlgn val="ctr"/>
        <c:lblOffset val="100"/>
        <c:tickLblSkip val="1"/>
        <c:tickMarkSkip val="1"/>
        <c:noMultiLvlLbl val="0"/>
      </c:catAx>
      <c:valAx>
        <c:axId val="10135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4535</c:v>
                </c:pt>
                <c:pt idx="5">
                  <c:v>4453</c:v>
                </c:pt>
                <c:pt idx="8">
                  <c:v>4416</c:v>
                </c:pt>
                <c:pt idx="11">
                  <c:v>4405</c:v>
                </c:pt>
                <c:pt idx="14">
                  <c:v>4390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307</c:v>
                </c:pt>
                <c:pt idx="5">
                  <c:v>239</c:v>
                </c:pt>
                <c:pt idx="8">
                  <c:v>122</c:v>
                </c:pt>
                <c:pt idx="11">
                  <c:v>110</c:v>
                </c:pt>
                <c:pt idx="14">
                  <c:v>117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1148</c:v>
                </c:pt>
                <c:pt idx="5">
                  <c:v>1414</c:v>
                </c:pt>
                <c:pt idx="8">
                  <c:v>1526</c:v>
                </c:pt>
                <c:pt idx="11">
                  <c:v>1743</c:v>
                </c:pt>
                <c:pt idx="14">
                  <c:v>1925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650</c:v>
                </c:pt>
                <c:pt idx="3">
                  <c:v>653</c:v>
                </c:pt>
                <c:pt idx="6">
                  <c:v>613</c:v>
                </c:pt>
                <c:pt idx="9">
                  <c:v>593</c:v>
                </c:pt>
                <c:pt idx="12">
                  <c:v>594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c:v>
                </c:pt>
                <c:pt idx="3">
                  <c:v>132</c:v>
                </c:pt>
                <c:pt idx="6">
                  <c:v>121</c:v>
                </c:pt>
                <c:pt idx="9">
                  <c:v>113</c:v>
                </c:pt>
                <c:pt idx="12">
                  <c:v>106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2234</c:v>
                </c:pt>
                <c:pt idx="3">
                  <c:v>2140</c:v>
                </c:pt>
                <c:pt idx="6">
                  <c:v>2090</c:v>
                </c:pt>
                <c:pt idx="9">
                  <c:v>1964</c:v>
                </c:pt>
                <c:pt idx="12">
                  <c:v>1847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229</c:v>
                </c:pt>
                <c:pt idx="3">
                  <c:v>198</c:v>
                </c:pt>
                <c:pt idx="6">
                  <c:v>175</c:v>
                </c:pt>
                <c:pt idx="9">
                  <c:v>154</c:v>
                </c:pt>
                <c:pt idx="12">
                  <c:v>134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4428</c:v>
                </c:pt>
                <c:pt idx="3">
                  <c:v>4382</c:v>
                </c:pt>
                <c:pt idx="6">
                  <c:v>4371</c:v>
                </c:pt>
                <c:pt idx="9">
                  <c:v>4357</c:v>
                </c:pt>
                <c:pt idx="12">
                  <c:v>4473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732736"/>
        <c:axId val="10573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1616</c:v>
                </c:pt>
                <c:pt idx="2">
                  <c:v>#N/A</c:v>
                </c:pt>
                <c:pt idx="3">
                  <c:v>#N/A</c:v>
                </c:pt>
                <c:pt idx="4">
                  <c:v>1398</c:v>
                </c:pt>
                <c:pt idx="5">
                  <c:v>#N/A</c:v>
                </c:pt>
                <c:pt idx="6">
                  <c:v>#N/A</c:v>
                </c:pt>
                <c:pt idx="7">
                  <c:v>1307</c:v>
                </c:pt>
                <c:pt idx="8">
                  <c:v>#N/A</c:v>
                </c:pt>
                <c:pt idx="9">
                  <c:v>#N/A</c:v>
                </c:pt>
                <c:pt idx="10">
                  <c:v>924</c:v>
                </c:pt>
                <c:pt idx="11">
                  <c:v>#N/A</c:v>
                </c:pt>
                <c:pt idx="12">
                  <c:v>#N/A</c:v>
                </c:pt>
                <c:pt idx="13">
                  <c:v>721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732736"/>
        <c:axId val="105734912"/>
      </c:lineChart>
      <c:catAx>
        <c:axId val="1057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34912"/>
        <c:crosses val="autoZero"/>
        <c:auto val="1"/>
        <c:lblAlgn val="ctr"/>
        <c:lblOffset val="100"/>
        <c:tickLblSkip val="1"/>
        <c:tickMarkSkip val="1"/>
        <c:noMultiLvlLbl val="0"/>
      </c:catAx>
      <c:valAx>
        <c:axId val="10573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{2AEBE3C4-8D5F-4F8E-941A-2CDDAA716F80}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1A-4050-9DFC-72D865D7D11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{1F8ABC5E-A384-4F56-A527-C1B8D7AB03EC}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1A-4050-9DFC-72D865D7D11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{6DADCBAA-68F3-47DF-9581-D6BEC677DADF}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1A-4050-9DFC-72D865D7D11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{CD934A4B-C383-4462-A266-88473ABC95B1}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1A-4050-9DFC-72D865D7D11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{85BA5FD1-8754-4454-8FC1-B68B8272990D}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1A-4050-9DFC-72D865D7D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pt idx="3">
                  <c:v>49.8</c:v>
                </c:pt>
              </c:numCache>
            </c:numRef>
          </c:yVal>
          <c:smooth val="0"/>
          <c:extLst>
            <c:ext xmlns:c16="http://schemas.microsoft.com/office/drawing/2014/chart" uri="{C3380CC4-5D6E-409C-BE32-E72D297353CC}">
              <c16:uniqueId val="{00000005-FB1A-4050-9DFC-72D865D7D11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{2413CAC1-878D-49C8-832F-DE0081D9BC4E}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1A-4050-9DFC-72D865D7D11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{AF45686E-F95A-44BD-9032-84367024220A}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1A-4050-9DFC-72D865D7D11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{D2867607-02A7-44BA-826C-B4ADB1E42697}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1A-4050-9DFC-72D865D7D11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{39F8A68F-5ABD-476D-B972-43E0E64830E0}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1A-4050-9DFC-72D865D7D11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{F92AA220-D9D8-43D8-AA5B-FE1411FB392C}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1A-4050-9DFC-72D865D7D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FB1A-4050-9DFC-72D865D7D11E}"/>
            </c:ext>
          </c:extLst>
        </c:ser>
        <c:dLbls>
          <c:showLegendKey val="0"/>
          <c:showVal val="0"/>
          <c:showCatName val="0"/>
          <c:showSerName val="0"/>
          <c:showPercent val="0"/>
          <c:showBubbleSize val="0"/>
        </c:dLbls>
        <c:axId val="72895104"/>
        <c:axId val="72917760"/>
      </c:scatterChart>
      <c:valAx>
        <c:axId val="72895104"/>
        <c:scaling>
          <c:orientation val="minMax"/>
          <c:max val="56.7"/>
          <c:min val="4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7760"/>
        <c:crosses val="autoZero"/>
        <c:crossBetween val="midCat"/>
      </c:valAx>
      <c:valAx>
        <c:axId val="7291776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510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{99C32495-FC3A-4EAA-9967-00BD332CAF9C}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A91-4135-9EB6-090E4A9C7D2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{2768AF1D-2EF8-4377-89A3-23D97EBD1AB0}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A91-4135-9EB6-090E4A9C7D2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{5814FF07-3BEC-48E6-AF88-9A64D898463C}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A91-4135-9EB6-090E4A9C7D2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{119DD7B2-F1C1-4207-A90F-667BFA3D8EB2}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A91-4135-9EB6-090E4A9C7D2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{B9580903-B48B-4C34-89FD-47189A4686E5}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A91-4135-9EB6-090E4A9C7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11.6</c:v>
                </c:pt>
                <c:pt idx="2">
                  <c:v>10.7</c:v>
                </c:pt>
                <c:pt idx="3">
                  <c:v>9.8000000000000007</c:v>
                </c:pt>
                <c:pt idx="4">
                  <c:v>9.3000000000000007</c:v>
                </c:pt>
              </c:numCache>
            </c:numRef>
          </c:xVal>
          <c:yVal>
            <c:numRef>
              <c:f>公会計指標分析・財政指標組合せ分析表!$K$73:$O$73</c:f>
              <c:numCache>
                <c:formatCode>#,##0.0;"▲ "#,##0.0</c:formatCode>
                <c:ptCount val="5"/>
                <c:pt idx="0">
                  <c:v>87.8</c:v>
                </c:pt>
                <c:pt idx="1">
                  <c:v>75.400000000000006</c:v>
                </c:pt>
                <c:pt idx="2">
                  <c:v>72.7</c:v>
                </c:pt>
                <c:pt idx="3">
                  <c:v>49.8</c:v>
                </c:pt>
                <c:pt idx="4">
                  <c:v>39.4</c:v>
                </c:pt>
              </c:numCache>
            </c:numRef>
          </c:yVal>
          <c:smooth val="0"/>
          <c:extLst>
            <c:ext xmlns:c16="http://schemas.microsoft.com/office/drawing/2014/chart" uri="{C3380CC4-5D6E-409C-BE32-E72D297353CC}">
              <c16:uniqueId val="{00000005-AA91-4135-9EB6-090E4A9C7D2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{F2656AA7-9698-4550-98C9-8894DE568D12}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A91-4135-9EB6-090E4A9C7D2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{A3156C74-A1C3-4494-BBD3-4663079E8A1D}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A91-4135-9EB6-090E4A9C7D2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{A058A223-B514-4262-951C-32D5AD3F4AEF}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A91-4135-9EB6-090E4A9C7D2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{AFB7F420-8EB5-4BCA-8E8D-71BE96B2AA96}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A91-4135-9EB6-090E4A9C7D2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{08420EDD-A2C1-4F30-8BCD-919DAC3C1E0F}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A91-4135-9EB6-090E4A9C7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A91-4135-9EB6-090E4A9C7D25}"/>
            </c:ext>
          </c:extLst>
        </c:ser>
        <c:dLbls>
          <c:showLegendKey val="0"/>
          <c:showVal val="0"/>
          <c:showCatName val="0"/>
          <c:showSerName val="0"/>
          <c:showPercent val="0"/>
          <c:showBubbleSize val="0"/>
        </c:dLbls>
        <c:axId val="72923392"/>
        <c:axId val="73167232"/>
      </c:scatterChart>
      <c:valAx>
        <c:axId val="72923392"/>
        <c:scaling>
          <c:orientation val="minMax"/>
          <c:max val="13.1"/>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7232"/>
        <c:crosses val="autoZero"/>
        <c:crossBetween val="midCat"/>
      </c:valAx>
      <c:valAx>
        <c:axId val="73167232"/>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3392"/>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は平成２３年度であり、以降減少してきた。今後、大型事業の実施が計画されていることから横ばいの状態が続く見込みである。また、公営企業債の元利償還金に対する繰入金ピークは平成２４年度であり、以降減少する見込みである。</a:t>
          </a:r>
        </a:p>
        <a:p>
          <a:r>
            <a:rPr kumimoji="1" lang="ja-JP" altLang="en-US" sz="1400">
              <a:latin typeface="ＭＳ ゴシック" pitchFamily="49" charset="-128"/>
              <a:ea typeface="ＭＳ ゴシック" pitchFamily="49" charset="-128"/>
            </a:rPr>
            <a:t>　算入公債費等も公営企業債の元利償還金の減少に伴い、今後減少する見込みである。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現在高は、今後、大型事業の実施が計画されていることから横ばいの状況が続く見込みである。公営企業債等繰入見込額はピークを過ぎており以降減少する見込みである。</a:t>
          </a:r>
        </a:p>
        <a:p>
          <a:r>
            <a:rPr kumimoji="1" lang="ja-JP" altLang="en-US" sz="1400">
              <a:latin typeface="ＭＳ ゴシック" pitchFamily="49" charset="-128"/>
              <a:ea typeface="ＭＳ ゴシック" pitchFamily="49" charset="-128"/>
            </a:rPr>
            <a:t>　充当可能財源等の充当可能基金は、庁舎建設基金の積立により増加している。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D243089C-29B0-4587-B881-B86824B4C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430D9A57-45FD-400A-86C1-7A69A7615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B91CB552-E2FF-40CD-AA58-2C5E97E7A7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B9542032-4318-4991-BFA5-612C0B8398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3AABDEA3-39DF-44B0-BC83-3B5132B39F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6DD98F66-5456-4A00-8F7A-1B68E3AB8D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C7C01A55-8DD9-4CA3-BF9E-D86F140C74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54873856-BE2F-4B4A-BCE5-D8D7661952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87675BB7-6260-4B83-B47D-7E2D24A87C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BB34CD23-2C22-41A4-8695-18B6C821AD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54DA9E8E-B3DB-469D-9C3F-69478AB224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B9EE2653-17D5-4F08-8160-F332C04679C1}"/>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51EBA75A-F82A-48BF-9C26-6C05B6A387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539837B6-C1F0-40C1-A17A-8DBFD10965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F41C5AB3-EEF3-4D67-B4B0-80CE1E55E9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7BF080BD-ED6A-4FF7-9CBC-4F4F9C1B00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A6E9053-61C5-412B-8C5C-D2CE1EA728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C48F62A-7595-4B81-90DB-E9938C13B9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C77BAB86-765E-4CDC-84AC-DA2DDE4EC7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4359B29-8E0C-4834-AEE2-CC3193166A1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DD0A6B36-F51E-4221-98C0-FA1D38B8F0B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4CFBD73F-F257-4FF8-87DF-C968F2FE177D}"/>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2CAB2CD5-C4BE-495A-82AC-FC43ACA384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F9C18BBD-B397-4D72-993D-E648AEE5E1C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C20DC445-F9E3-42A5-85EC-38A5E88A85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45988F65-17CE-4961-8508-7792772262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6163D426-E344-4644-81B7-4AFE6FD575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CE64F88D-DAF6-4DFA-9CBA-A8C807F7F33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72E9B76B-C56F-4BAC-87AB-7E2F5F1722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230D7D69-D037-4E8F-B4D8-A5B052C5F1F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E362FE40-8011-424F-B8B5-20B6A7B965D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777A03F9-F9BA-415F-8176-0EA28C54D0AA}"/>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62EF3903-331B-4338-BAD8-358CAEAC7F41}"/>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68D426A7-F175-4148-BB26-F1A3291794D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A14335FF-D6A3-42CD-87F8-223F8A366B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32FCE096-DE6B-4D82-8A49-7DE38B00C76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ED2F9329-93BD-4CDB-BCC5-FC51392147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2F909741-067D-4C90-AC95-77C83CAC7A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7B6165A8-FBD4-400F-8A1F-B5E516AE57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1ED97426-DD58-415B-B30C-0B2B9A655C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E5024460-07D6-4ECE-A497-094ADBD18C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A03B499-52C2-43E1-B7B0-E2D738AE9D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4F2D43B4-2B77-445E-8151-1E7FE576689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495735DD-1A4C-4B30-BF9D-3C063DC715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5DFEBA1C-F491-4EC8-A49F-16F0D93ECB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BFAAA1E6-8EF5-4A4B-99A3-E5C8A43ECB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有形固定資産減価償却率については、類似団体平均と比較すると△</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％下回っており、今後もケーブルテレビの光化事業、橋梁架け替え事業、庁舎建設事業等の大型事業が予定されていることから、さらに下降することが予想される。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C9C5F33B-60C0-489D-860C-CC844EEEC20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6C1ACFC2-000B-48EE-9524-ECF104E3A0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ABA53D34-698F-4A5F-AD42-D9BBB8D2A0E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4F414485-E9C3-4608-84D6-A5D9E67C591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623B7BB8-AA7B-4F9D-8300-AEF807B29773}"/>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AF35DDFE-42E8-4A1F-8FED-1640FF0A1DB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B8E6EAFC-D747-4ED9-AEAD-A03089DD03CE}"/>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48145C1F-F97E-4BDB-AA25-983999FE349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7BB211D2-429B-49FF-9E7A-CB3FF920A5FB}"/>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B194E25B-61F2-4DA2-B71F-E49EBFDE4F5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C49EB775-C833-4BDC-9A15-DE5A0EED77C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F746B247-0DE2-4584-A4DE-E8609B9F6E7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7823DB06-8E3C-46D4-873A-27038B32EFC5}"/>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8CD75B4C-1A7C-490C-9154-78A367EC22A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2" name="直線コネクタ 61">
          <a:extLst>
            <a:ext uri="{FF2B5EF4-FFF2-40B4-BE49-F238E27FC236}">
              <a16:creationId xmlns:a16="http://schemas.microsoft.com/office/drawing/2014/main" id="{C6EE9587-45A6-4CB3-8974-059DED0B6A8F}"/>
            </a:ext>
          </a:extLst>
        </xdr:cNvPr>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3" name="有形固定資産減価償却率最小値テキスト">
          <a:extLst>
            <a:ext uri="{FF2B5EF4-FFF2-40B4-BE49-F238E27FC236}">
              <a16:creationId xmlns:a16="http://schemas.microsoft.com/office/drawing/2014/main" id="{D750C13F-1B99-455D-940E-C08C516E9ABE}"/>
            </a:ext>
          </a:extLst>
        </xdr:cNvPr>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4" name="直線コネクタ 63">
          <a:extLst>
            <a:ext uri="{FF2B5EF4-FFF2-40B4-BE49-F238E27FC236}">
              <a16:creationId xmlns:a16="http://schemas.microsoft.com/office/drawing/2014/main" id="{92F699F6-2ABA-45E4-B134-6F332FFE8BBC}"/>
            </a:ext>
          </a:extLst>
        </xdr:cNvPr>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5" name="有形固定資産減価償却率最大値テキスト">
          <a:extLst>
            <a:ext uri="{FF2B5EF4-FFF2-40B4-BE49-F238E27FC236}">
              <a16:creationId xmlns:a16="http://schemas.microsoft.com/office/drawing/2014/main" id="{54EF1FB9-568F-4BAC-9747-236AA54F3253}"/>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66" name="直線コネクタ 65">
          <a:extLst>
            <a:ext uri="{FF2B5EF4-FFF2-40B4-BE49-F238E27FC236}">
              <a16:creationId xmlns:a16="http://schemas.microsoft.com/office/drawing/2014/main" id="{11549DBF-B624-442E-85AC-3287271468FB}"/>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67" name="有形固定資産減価償却率平均値テキスト">
          <a:extLst>
            <a:ext uri="{FF2B5EF4-FFF2-40B4-BE49-F238E27FC236}">
              <a16:creationId xmlns:a16="http://schemas.microsoft.com/office/drawing/2014/main" id="{55D18645-B79A-4205-9973-3D723E53DD5E}"/>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68" name="フローチャート : 判断 67">
          <a:extLst>
            <a:ext uri="{FF2B5EF4-FFF2-40B4-BE49-F238E27FC236}">
              <a16:creationId xmlns:a16="http://schemas.microsoft.com/office/drawing/2014/main" id="{664D7CD0-AC1A-42CA-BC55-DC4AC3EB2E67}"/>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69" name="フローチャート : 判断 68">
          <a:extLst>
            <a:ext uri="{FF2B5EF4-FFF2-40B4-BE49-F238E27FC236}">
              <a16:creationId xmlns:a16="http://schemas.microsoft.com/office/drawing/2014/main" id="{E61E6ACD-C7B7-45DE-B25F-4445DDB3ED40}"/>
            </a:ext>
          </a:extLst>
        </xdr:cNvPr>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24385FA0-8844-45CD-BA53-C57AA242A6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15BB6D13-6F06-4B7C-AE86-A940ED39E1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853612F-BE6D-4C91-ADB0-EA9E54907B6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9090FE2D-FB78-45A6-B857-B0DC0FD24A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9F448E47-904F-4B0A-8670-34C6DF45923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107188</xdr:rowOff>
    </xdr:from>
    <xdr:to>
      <xdr:col>3</xdr:col>
      <xdr:colOff>511175</xdr:colOff>
      <xdr:row>33</xdr:row>
      <xdr:rowOff>37338</xdr:rowOff>
    </xdr:to>
    <xdr:sp macro="" textlink="">
      <xdr:nvSpPr>
        <xdr:cNvPr id="75" name="円/楕円 74">
          <a:extLst>
            <a:ext uri="{FF2B5EF4-FFF2-40B4-BE49-F238E27FC236}">
              <a16:creationId xmlns:a16="http://schemas.microsoft.com/office/drawing/2014/main" id="{67203D5C-C10A-4690-8CD4-40B86EE7B0B5}"/>
            </a:ext>
          </a:extLst>
        </xdr:cNvPr>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140733</xdr:rowOff>
    </xdr:from>
    <xdr:ext cx="405111" cy="259045"/>
    <xdr:sp macro="" textlink="">
      <xdr:nvSpPr>
        <xdr:cNvPr id="76" name="n_1aveValue有形固定資産減価償却率">
          <a:extLst>
            <a:ext uri="{FF2B5EF4-FFF2-40B4-BE49-F238E27FC236}">
              <a16:creationId xmlns:a16="http://schemas.microsoft.com/office/drawing/2014/main" id="{4353DBC4-E16F-416F-A4EC-BCD70022DA7E}"/>
            </a:ext>
          </a:extLst>
        </xdr:cNvPr>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28465</xdr:rowOff>
    </xdr:from>
    <xdr:ext cx="405111" cy="259045"/>
    <xdr:sp macro="" textlink="">
      <xdr:nvSpPr>
        <xdr:cNvPr id="77" name="n_1mainValue有形固定資産減価償却率">
          <a:extLst>
            <a:ext uri="{FF2B5EF4-FFF2-40B4-BE49-F238E27FC236}">
              <a16:creationId xmlns:a16="http://schemas.microsoft.com/office/drawing/2014/main" id="{73EB199E-E586-4C8C-AA41-A39BA161ABED}"/>
            </a:ext>
          </a:extLst>
        </xdr:cNvPr>
        <xdr:cNvSpPr txBox="1"/>
      </xdr:nvSpPr>
      <xdr:spPr>
        <a:xfrm>
          <a:off x="3836043"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2929D043-0A7C-4899-A9DC-EF57F36D1C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A5752FCB-1A05-413C-895B-87D05AB9E82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D3B9AC4C-C23F-42E1-A333-5B72FDAB4CB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5CF2F083-30CF-4ACF-AB49-B198023AAB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BB26537C-572A-441D-8EEC-DFEE6808A9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5AA37327-2DF8-403E-935B-AEC0DCCB687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E5BB5981-CC6B-421D-AB2B-A200672A50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905DCFC4-FEDD-447A-BF22-7E0D1C5DE70B}"/>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9362D70D-E963-4183-8519-032A2F086B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A0AD9BC7-3D27-4392-9EB1-27B77FD03C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DCB5E02B-7B96-40F8-A87D-6D339F52B7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834087AF-3E22-4031-B92C-3F998717C1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1CBE2ED4-777D-4FC0-8A2F-5A1428716E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FB79D7A6-EA82-4105-8B62-A12E36C2E01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63626CB-15AA-42DF-B4AA-E1F9834DD4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8626AB99-2936-40DC-A9D6-0C66068DB8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CF41BA5-E67B-4B91-B6F8-4090695FEA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17AC2E97-1C2C-4BD0-B097-DBD3EB51B3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6F885E5-A80E-48B3-BB7E-3AA54D7CB2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5433802-D8E9-45A7-97AC-944C4CF24A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D6E9E48-7F5C-4CE5-9A29-5FC32778D9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B4B737F-F4AA-4965-84F8-30156BCF36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C7ABE40-ED20-4B84-B966-D2EE60C7F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FBAF7DC-27A2-44EB-8EE7-02047EC3365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6A49BB4-0654-458B-ABCB-BAA98C83DE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77E7472-8487-42FF-8645-0B20C39E3E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651DBF3-7C6D-4EF7-A461-3487AE055C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2CEC2BF-BF5B-495B-A0E7-5BF1D9667B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E48428C-2041-4A56-9D8D-9C3BE10E09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36D8E311-050B-4BAB-A774-6CAE660D0C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E9D7E7E3-2FC5-4282-B2AE-93B1D4C38B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E296085-E4C4-4616-AE53-5A561AB993D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5B704C6-EB8A-45F7-BACD-24AA013A265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1A645AB-FA80-4564-9AD6-08420B38E6F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76D4ACF6-6E7F-4344-AAC9-02D1B51746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68E102A8-08D2-4AA9-88C2-47A988CFDA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C9A876EC-BAAA-4B7C-B884-AD77CE3771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C5AADA6A-1C7B-487A-9C06-64C753682B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95F66BEE-7FE5-4530-A878-0CA9BDDE2F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B6A50FB7-142F-4235-9988-F4E4896F7A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1969EA9-D366-437A-B34C-7398B4060E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C3C5D7AA-4E8D-46F6-958D-4E3A9803ED8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37C772A-949E-43B8-98E7-995F1CB454D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7376215-B3FF-49C9-9A9D-76F7C59DDB1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9D857ADE-F895-4754-8CF9-8B03C0DA65D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B046D9E7-0E85-4F4F-BF19-85DDFE7848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77A48352-552E-44DD-8008-164086732A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FEDACA17-2DA0-4D8D-88A6-0C08C9C382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241EC59-822D-4589-9688-B19ACA2672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16EDC0F-B8CF-4C2E-8D43-C89115813C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AFD8445-96B1-4795-901B-5083E97D71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6E01FE4-55ED-48B2-AA08-FF3F0EE74E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6EA625BA-7E7A-4CFB-BE8B-6BACD67A8E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5BD486E1-4033-48DC-8078-3EFB9EC95C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ADB2AD3-DF97-4DA4-ADBC-380F9317E4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9A21589-A425-4EAD-916A-8C96BF09232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151AC424-2ACD-437B-85C4-9EE53382D91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B768DBE-9FA8-454C-BE13-39B83997807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D956B340-E7F4-40C1-9D9A-92700E2C57B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34656F6-B010-451A-9FA2-2D8EC213EF1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B12135AC-7CF9-4BB2-9336-4C2DE07973B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45923E-6A88-4770-A9F7-61F5037EAE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DF1E3094-758F-4AF3-8241-8E4D2CED2D5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D64B10-8057-4192-8313-39862861F7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3DE8899D-27AB-4722-B471-C7537A3A33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DF2FB00-4CB7-44F4-83C4-D94EEC6C53E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BB9C8F61-80CB-476D-BE59-15A4F08683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DDDF5AA-A688-4DE1-805C-986C88AFE0A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AEB55D9C-9CE2-400D-9230-E78CD178CB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a:extLst>
            <a:ext uri="{FF2B5EF4-FFF2-40B4-BE49-F238E27FC236}">
              <a16:creationId xmlns:a16="http://schemas.microsoft.com/office/drawing/2014/main" id="{64D4707E-F32B-47E2-A523-C1E278D20024}"/>
            </a:ext>
          </a:extLst>
        </xdr:cNvPr>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E9CE38AC-E13B-433F-8A34-78700DD4E7CF}"/>
            </a:ext>
          </a:extLst>
        </xdr:cNvPr>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a:extLst>
            <a:ext uri="{FF2B5EF4-FFF2-40B4-BE49-F238E27FC236}">
              <a16:creationId xmlns:a16="http://schemas.microsoft.com/office/drawing/2014/main" id="{5843C86C-2E2B-480A-9B1E-44DF86EB20AC}"/>
            </a:ext>
          </a:extLst>
        </xdr:cNvPr>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59E209A6-4D6D-4B7E-9479-7F09AE68B949}"/>
            </a:ext>
          </a:extLst>
        </xdr:cNvPr>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a:extLst>
            <a:ext uri="{FF2B5EF4-FFF2-40B4-BE49-F238E27FC236}">
              <a16:creationId xmlns:a16="http://schemas.microsoft.com/office/drawing/2014/main" id="{DF4F17DD-5F00-47C5-B128-5F63DD1146A2}"/>
            </a:ext>
          </a:extLst>
        </xdr:cNvPr>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a:extLst>
            <a:ext uri="{FF2B5EF4-FFF2-40B4-BE49-F238E27FC236}">
              <a16:creationId xmlns:a16="http://schemas.microsoft.com/office/drawing/2014/main" id="{48623873-3240-463F-9C54-1945D7DF9F9F}"/>
            </a:ext>
          </a:extLst>
        </xdr:cNvPr>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a:extLst>
            <a:ext uri="{FF2B5EF4-FFF2-40B4-BE49-F238E27FC236}">
              <a16:creationId xmlns:a16="http://schemas.microsoft.com/office/drawing/2014/main" id="{703542B0-59AA-4287-AEA8-16AD9BD90DA0}"/>
            </a:ext>
          </a:extLst>
        </xdr:cNvPr>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a:extLst>
            <a:ext uri="{FF2B5EF4-FFF2-40B4-BE49-F238E27FC236}">
              <a16:creationId xmlns:a16="http://schemas.microsoft.com/office/drawing/2014/main" id="{5D8F7D3A-869C-4DEA-9E18-F49AE781B497}"/>
            </a:ext>
          </a:extLst>
        </xdr:cNvPr>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EEAFAF7-5634-4B65-8AC2-2E59504A27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77B000-A78E-4940-A0AB-AB53819935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DB9FE3-AF16-48CE-B55E-AD6139FA3C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3A8740-D988-4038-8D0A-6EB597E17C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897685-A6F1-43AE-8888-2A0C9C8EF6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105410</xdr:rowOff>
    </xdr:from>
    <xdr:to>
      <xdr:col>5</xdr:col>
      <xdr:colOff>409575</xdr:colOff>
      <xdr:row>41</xdr:row>
      <xdr:rowOff>35560</xdr:rowOff>
    </xdr:to>
    <xdr:sp macro="" textlink="">
      <xdr:nvSpPr>
        <xdr:cNvPr id="70" name="円/楕円 69">
          <a:extLst>
            <a:ext uri="{FF2B5EF4-FFF2-40B4-BE49-F238E27FC236}">
              <a16:creationId xmlns:a16="http://schemas.microsoft.com/office/drawing/2014/main" id="{EDB9CA76-3F65-4CEF-9A7F-40BC3F42D599}"/>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a:extLst>
            <a:ext uri="{FF2B5EF4-FFF2-40B4-BE49-F238E27FC236}">
              <a16:creationId xmlns:a16="http://schemas.microsoft.com/office/drawing/2014/main" id="{E2723130-A8C6-4FCC-AFE3-EF02A5BBB63E}"/>
            </a:ext>
          </a:extLst>
        </xdr:cNvPr>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26687</xdr:rowOff>
    </xdr:from>
    <xdr:ext cx="405111" cy="259045"/>
    <xdr:sp macro="" textlink="">
      <xdr:nvSpPr>
        <xdr:cNvPr id="72" name="n_1mainValue【道路】&#10;有形固定資産減価償却率">
          <a:extLst>
            <a:ext uri="{FF2B5EF4-FFF2-40B4-BE49-F238E27FC236}">
              <a16:creationId xmlns:a16="http://schemas.microsoft.com/office/drawing/2014/main" id="{2BEF208C-3EC2-493F-9134-64DE70222C2E}"/>
            </a:ext>
          </a:extLst>
        </xdr:cNvPr>
        <xdr:cNvSpPr txBox="1"/>
      </xdr:nvSpPr>
      <xdr:spPr>
        <a:xfrm>
          <a:off x="3582043"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5435CDD-EBD4-4457-8E96-3A59FF4A6A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DCD171DB-C2EF-4454-82A0-F236CFA158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47EF752F-4CE1-4294-B637-2794867CA8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733DB05-1108-4AC2-A767-78CF8156F2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4D0A31EC-5175-40E1-AEEE-63D7F9C2A7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BCA34923-A9D8-43C3-B004-A919E21262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9946C009-F8FC-4F1B-BE0C-F4C08D4BC7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46DFB61C-44E9-478B-8CC3-1B760FEA90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AD110CFB-FB2B-459D-B840-A92FB4E96E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24637B73-B264-4ED3-85E7-C5F06BE92B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id="{777ED455-3071-403A-BF1F-A2DCBF6E797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id="{8F265D33-4465-4FC2-9C4B-2738355EFE0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id="{B59A7443-E903-4948-B9F6-B3DFA7EAB53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a:extLst>
            <a:ext uri="{FF2B5EF4-FFF2-40B4-BE49-F238E27FC236}">
              <a16:creationId xmlns:a16="http://schemas.microsoft.com/office/drawing/2014/main" id="{B8D3B996-525F-429D-B6F9-208CD4C0979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id="{78090D33-A357-4DDD-AEF8-AEE36491F57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a:extLst>
            <a:ext uri="{FF2B5EF4-FFF2-40B4-BE49-F238E27FC236}">
              <a16:creationId xmlns:a16="http://schemas.microsoft.com/office/drawing/2014/main" id="{D5E90B0D-B516-4F67-AC69-634B81E1446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id="{F61C9FD7-2F21-4681-9447-D658EE6DC6D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a:extLst>
            <a:ext uri="{FF2B5EF4-FFF2-40B4-BE49-F238E27FC236}">
              <a16:creationId xmlns:a16="http://schemas.microsoft.com/office/drawing/2014/main" id="{EB2E05F6-B2AF-4A02-B5EF-695F5217682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id="{494C3625-1042-40C3-AFC2-B5F298FBB21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a:extLst>
            <a:ext uri="{FF2B5EF4-FFF2-40B4-BE49-F238E27FC236}">
              <a16:creationId xmlns:a16="http://schemas.microsoft.com/office/drawing/2014/main" id="{1BAB2ED9-1396-4689-BF17-EF0C8A4C55D8}"/>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id="{1D9FCF5D-F399-468D-B806-1D8169F38A5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a:extLst>
            <a:ext uri="{FF2B5EF4-FFF2-40B4-BE49-F238E27FC236}">
              <a16:creationId xmlns:a16="http://schemas.microsoft.com/office/drawing/2014/main" id="{ED141227-157F-4829-8881-580899AA00C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6DA735E1-D1DE-4BF8-B8A2-55EF0E60C0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a:extLst>
            <a:ext uri="{FF2B5EF4-FFF2-40B4-BE49-F238E27FC236}">
              <a16:creationId xmlns:a16="http://schemas.microsoft.com/office/drawing/2014/main" id="{76592CD1-FE61-472D-944A-3247E7A1779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E839FE78-82CF-4058-A8D4-A740C56B69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a:extLst>
            <a:ext uri="{FF2B5EF4-FFF2-40B4-BE49-F238E27FC236}">
              <a16:creationId xmlns:a16="http://schemas.microsoft.com/office/drawing/2014/main" id="{BE5510CE-7688-43F5-86A3-58357D0D8C28}"/>
            </a:ext>
          </a:extLst>
        </xdr:cNvPr>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a:extLst>
            <a:ext uri="{FF2B5EF4-FFF2-40B4-BE49-F238E27FC236}">
              <a16:creationId xmlns:a16="http://schemas.microsoft.com/office/drawing/2014/main" id="{218DFBD5-E724-47D3-B94E-1922E8794E8C}"/>
            </a:ext>
          </a:extLst>
        </xdr:cNvPr>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a:extLst>
            <a:ext uri="{FF2B5EF4-FFF2-40B4-BE49-F238E27FC236}">
              <a16:creationId xmlns:a16="http://schemas.microsoft.com/office/drawing/2014/main" id="{DBCCFBA3-A5D5-40F6-A52D-C8920FE661D3}"/>
            </a:ext>
          </a:extLst>
        </xdr:cNvPr>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a:extLst>
            <a:ext uri="{FF2B5EF4-FFF2-40B4-BE49-F238E27FC236}">
              <a16:creationId xmlns:a16="http://schemas.microsoft.com/office/drawing/2014/main" id="{4CC90144-E744-4A25-9D38-14CB714FF811}"/>
            </a:ext>
          </a:extLst>
        </xdr:cNvPr>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a:extLst>
            <a:ext uri="{FF2B5EF4-FFF2-40B4-BE49-F238E27FC236}">
              <a16:creationId xmlns:a16="http://schemas.microsoft.com/office/drawing/2014/main" id="{0FE97B93-6354-4ACA-A0C3-98A0E88A7D21}"/>
            </a:ext>
          </a:extLst>
        </xdr:cNvPr>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a:extLst>
            <a:ext uri="{FF2B5EF4-FFF2-40B4-BE49-F238E27FC236}">
              <a16:creationId xmlns:a16="http://schemas.microsoft.com/office/drawing/2014/main" id="{994F24B1-BB5B-40A8-BD59-7CD55E03FB9C}"/>
            </a:ext>
          </a:extLst>
        </xdr:cNvPr>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a:extLst>
            <a:ext uri="{FF2B5EF4-FFF2-40B4-BE49-F238E27FC236}">
              <a16:creationId xmlns:a16="http://schemas.microsoft.com/office/drawing/2014/main" id="{C62FC16E-6664-4F91-9477-104DDA0599F5}"/>
            </a:ext>
          </a:extLst>
        </xdr:cNvPr>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a:extLst>
            <a:ext uri="{FF2B5EF4-FFF2-40B4-BE49-F238E27FC236}">
              <a16:creationId xmlns:a16="http://schemas.microsoft.com/office/drawing/2014/main" id="{CB4ECA3F-A9F6-48E1-BF9F-42C60E8A31CB}"/>
            </a:ext>
          </a:extLst>
        </xdr:cNvPr>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CE4BF6C-41EF-4AF5-81C1-3FC70D90B6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60E7E27-30D7-4E4C-8B5C-6DF3588633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13755CF-FA83-4130-8181-B7F6AC6A5B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45604F7-DCA4-4F57-AA96-1553639E84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8373074-C88E-46E9-94F7-611E39612B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2366</xdr:rowOff>
    </xdr:from>
    <xdr:to>
      <xdr:col>14</xdr:col>
      <xdr:colOff>79375</xdr:colOff>
      <xdr:row>42</xdr:row>
      <xdr:rowOff>103966</xdr:rowOff>
    </xdr:to>
    <xdr:sp macro="" textlink="">
      <xdr:nvSpPr>
        <xdr:cNvPr id="111" name="円/楕円 110">
          <a:extLst>
            <a:ext uri="{FF2B5EF4-FFF2-40B4-BE49-F238E27FC236}">
              <a16:creationId xmlns:a16="http://schemas.microsoft.com/office/drawing/2014/main" id="{17B511C6-76C0-49B8-BB86-709B1AC41B06}"/>
            </a:ext>
          </a:extLst>
        </xdr:cNvPr>
        <xdr:cNvSpPr/>
      </xdr:nvSpPr>
      <xdr:spPr>
        <a:xfrm>
          <a:off x="9588500" y="72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a:extLst>
            <a:ext uri="{FF2B5EF4-FFF2-40B4-BE49-F238E27FC236}">
              <a16:creationId xmlns:a16="http://schemas.microsoft.com/office/drawing/2014/main" id="{7036D645-F731-40FD-B821-5A2221F6116B}"/>
            </a:ext>
          </a:extLst>
        </xdr:cNvPr>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95093</xdr:rowOff>
    </xdr:from>
    <xdr:ext cx="469744" cy="259045"/>
    <xdr:sp macro="" textlink="">
      <xdr:nvSpPr>
        <xdr:cNvPr id="113" name="n_1mainValue【道路】&#10;一人当たり延長">
          <a:extLst>
            <a:ext uri="{FF2B5EF4-FFF2-40B4-BE49-F238E27FC236}">
              <a16:creationId xmlns:a16="http://schemas.microsoft.com/office/drawing/2014/main" id="{542040E9-00CC-4B78-A323-0B902C392B57}"/>
            </a:ext>
          </a:extLst>
        </xdr:cNvPr>
        <xdr:cNvSpPr txBox="1"/>
      </xdr:nvSpPr>
      <xdr:spPr>
        <a:xfrm>
          <a:off x="9391727" y="72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B8BADCD2-65CE-4658-B079-118B59E1AF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31AF7082-123F-46E2-A26D-A9291D1354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3B65C0FB-FDC5-4EB9-813C-DF15FC4275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6C5317E1-252F-411F-B71D-9F17FC3E57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8BDCA66E-A260-4A20-BF87-43E20DA6AA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E575EB3C-AE2C-4530-9F3C-2A68700E78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A83A2F06-0713-4008-B515-B93D55F069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8E440E7D-F3BB-4BAA-B076-09DDD223A9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9F33829A-11B8-49A9-A3A4-7FCF02521E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6D1FA0BA-E583-41EC-9FFD-0B6B8F5A65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6334DB2D-E2BB-4C24-9977-77BAE6B3371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a:extLst>
            <a:ext uri="{FF2B5EF4-FFF2-40B4-BE49-F238E27FC236}">
              <a16:creationId xmlns:a16="http://schemas.microsoft.com/office/drawing/2014/main" id="{51E8EE6D-1DE8-4293-8F5F-EBE2FAE44F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a:extLst>
            <a:ext uri="{FF2B5EF4-FFF2-40B4-BE49-F238E27FC236}">
              <a16:creationId xmlns:a16="http://schemas.microsoft.com/office/drawing/2014/main" id="{41DC4DDE-1D48-480A-A26C-04B6DF34CDE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a:extLst>
            <a:ext uri="{FF2B5EF4-FFF2-40B4-BE49-F238E27FC236}">
              <a16:creationId xmlns:a16="http://schemas.microsoft.com/office/drawing/2014/main" id="{E1CB96E3-44FA-4448-98DD-AACA5BAB80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C8A1C4B5-A2E1-48A0-90E9-935972524B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a:extLst>
            <a:ext uri="{FF2B5EF4-FFF2-40B4-BE49-F238E27FC236}">
              <a16:creationId xmlns:a16="http://schemas.microsoft.com/office/drawing/2014/main" id="{192B8FAC-D355-42AB-AFED-EF9231C617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0A0A399F-9B98-49FB-8F8C-4CA35BD303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a:extLst>
            <a:ext uri="{FF2B5EF4-FFF2-40B4-BE49-F238E27FC236}">
              <a16:creationId xmlns:a16="http://schemas.microsoft.com/office/drawing/2014/main" id="{790A4B3E-B4DC-4F0B-A2E9-C24F7CB308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003D9C41-4492-4080-9597-FA45B880BA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a:extLst>
            <a:ext uri="{FF2B5EF4-FFF2-40B4-BE49-F238E27FC236}">
              <a16:creationId xmlns:a16="http://schemas.microsoft.com/office/drawing/2014/main" id="{766FEBD4-0C1F-4E21-8F0C-79AF8080739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391F72E2-16EC-43BD-8551-2BB5A7DCAA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a:extLst>
            <a:ext uri="{FF2B5EF4-FFF2-40B4-BE49-F238E27FC236}">
              <a16:creationId xmlns:a16="http://schemas.microsoft.com/office/drawing/2014/main" id="{6179987B-F744-4B79-8854-FD9EFB7DA8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a:extLst>
            <a:ext uri="{FF2B5EF4-FFF2-40B4-BE49-F238E27FC236}">
              <a16:creationId xmlns:a16="http://schemas.microsoft.com/office/drawing/2014/main" id="{DC80BCAB-7D5B-4ECE-9A3A-4A0F826BDB7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87F5FA5B-CF69-43AC-B794-7088E63100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a:extLst>
            <a:ext uri="{FF2B5EF4-FFF2-40B4-BE49-F238E27FC236}">
              <a16:creationId xmlns:a16="http://schemas.microsoft.com/office/drawing/2014/main" id="{9E013632-D962-4DAA-B3EE-D1380320EF1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F86A4105-37B7-466B-870C-8C5A8D9A39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62</xdr:row>
      <xdr:rowOff>94706</xdr:rowOff>
    </xdr:to>
    <xdr:cxnSp macro="">
      <xdr:nvCxnSpPr>
        <xdr:cNvPr id="140" name="直線コネクタ 139">
          <a:extLst>
            <a:ext uri="{FF2B5EF4-FFF2-40B4-BE49-F238E27FC236}">
              <a16:creationId xmlns:a16="http://schemas.microsoft.com/office/drawing/2014/main" id="{57D80539-E41B-4466-9C56-9F13DD268ED1}"/>
            </a:ext>
          </a:extLst>
        </xdr:cNvPr>
        <xdr:cNvCxnSpPr/>
      </xdr:nvCxnSpPr>
      <xdr:spPr>
        <a:xfrm flipV="1">
          <a:off x="4634865" y="9617528"/>
          <a:ext cx="0" cy="110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98533</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CA82EDE-4591-4061-BBF5-8F47504FB5CF}"/>
            </a:ext>
          </a:extLst>
        </xdr:cNvPr>
        <xdr:cNvSpPr txBox="1"/>
      </xdr:nvSpPr>
      <xdr:spPr>
        <a:xfrm>
          <a:off x="4724400" y="1072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62</xdr:row>
      <xdr:rowOff>94706</xdr:rowOff>
    </xdr:from>
    <xdr:to>
      <xdr:col>6</xdr:col>
      <xdr:colOff>600075</xdr:colOff>
      <xdr:row>62</xdr:row>
      <xdr:rowOff>94706</xdr:rowOff>
    </xdr:to>
    <xdr:cxnSp macro="">
      <xdr:nvCxnSpPr>
        <xdr:cNvPr id="142" name="直線コネクタ 141">
          <a:extLst>
            <a:ext uri="{FF2B5EF4-FFF2-40B4-BE49-F238E27FC236}">
              <a16:creationId xmlns:a16="http://schemas.microsoft.com/office/drawing/2014/main" id="{88EDF640-02ED-4A21-86C4-BAB4D6173DBC}"/>
            </a:ext>
          </a:extLst>
        </xdr:cNvPr>
        <xdr:cNvCxnSpPr/>
      </xdr:nvCxnSpPr>
      <xdr:spPr>
        <a:xfrm>
          <a:off x="4546600" y="1072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86E0569D-8D3F-4B29-9C43-063BD830E2A7}"/>
            </a:ext>
          </a:extLst>
        </xdr:cNvPr>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4" name="直線コネクタ 143">
          <a:extLst>
            <a:ext uri="{FF2B5EF4-FFF2-40B4-BE49-F238E27FC236}">
              <a16:creationId xmlns:a16="http://schemas.microsoft.com/office/drawing/2014/main" id="{715AC024-AEBC-4670-B6C4-18538B7F176F}"/>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144797</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37F68E23-FAF4-4D89-868E-0F9AF9F7022C}"/>
            </a:ext>
          </a:extLst>
        </xdr:cNvPr>
        <xdr:cNvSpPr txBox="1"/>
      </xdr:nvSpPr>
      <xdr:spPr>
        <a:xfrm>
          <a:off x="4724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46" name="フローチャート : 判断 145">
          <a:extLst>
            <a:ext uri="{FF2B5EF4-FFF2-40B4-BE49-F238E27FC236}">
              <a16:creationId xmlns:a16="http://schemas.microsoft.com/office/drawing/2014/main" id="{EF44A2CC-0E10-464C-A323-141D10BC6781}"/>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164737</xdr:rowOff>
    </xdr:from>
    <xdr:to>
      <xdr:col>5</xdr:col>
      <xdr:colOff>409575</xdr:colOff>
      <xdr:row>59</xdr:row>
      <xdr:rowOff>94887</xdr:rowOff>
    </xdr:to>
    <xdr:sp macro="" textlink="">
      <xdr:nvSpPr>
        <xdr:cNvPr id="147" name="フローチャート : 判断 146">
          <a:extLst>
            <a:ext uri="{FF2B5EF4-FFF2-40B4-BE49-F238E27FC236}">
              <a16:creationId xmlns:a16="http://schemas.microsoft.com/office/drawing/2014/main" id="{A5D76FD5-99D3-447B-B62B-AA6DA2855B69}"/>
            </a:ext>
          </a:extLst>
        </xdr:cNvPr>
        <xdr:cNvSpPr/>
      </xdr:nvSpPr>
      <xdr:spPr>
        <a:xfrm>
          <a:off x="3746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D13D6CD6-7F06-4D9A-896E-FDF3DDED53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D9953B1C-4C8E-4AA3-8B5C-1E92009FC1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E1B11178-5B55-4C66-9881-D9110A073F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FB586D38-8FE6-4F75-AFD8-0FAEBF5C8A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6988608E-D74C-4233-A58D-5A7720B6F9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127181</xdr:rowOff>
    </xdr:from>
    <xdr:to>
      <xdr:col>5</xdr:col>
      <xdr:colOff>409575</xdr:colOff>
      <xdr:row>64</xdr:row>
      <xdr:rowOff>57331</xdr:rowOff>
    </xdr:to>
    <xdr:sp macro="" textlink="">
      <xdr:nvSpPr>
        <xdr:cNvPr id="153" name="円/楕円 152">
          <a:extLst>
            <a:ext uri="{FF2B5EF4-FFF2-40B4-BE49-F238E27FC236}">
              <a16:creationId xmlns:a16="http://schemas.microsoft.com/office/drawing/2014/main" id="{D0942776-E5D2-4C4B-9CB2-863315427C1B}"/>
            </a:ext>
          </a:extLst>
        </xdr:cNvPr>
        <xdr:cNvSpPr/>
      </xdr:nvSpPr>
      <xdr:spPr>
        <a:xfrm>
          <a:off x="3746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111414</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E8328224-F76D-47AB-BBFF-79B1F6A29971}"/>
            </a:ext>
          </a:extLst>
        </xdr:cNvPr>
        <xdr:cNvSpPr txBox="1"/>
      </xdr:nvSpPr>
      <xdr:spPr>
        <a:xfrm>
          <a:off x="3582043"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48458</xdr:rowOff>
    </xdr:from>
    <xdr:ext cx="405111" cy="259045"/>
    <xdr:sp macro="" textlink="">
      <xdr:nvSpPr>
        <xdr:cNvPr id="155" name="n_1mainValue【橋りょう・トンネル】&#10;有形固定資産減価償却率">
          <a:extLst>
            <a:ext uri="{FF2B5EF4-FFF2-40B4-BE49-F238E27FC236}">
              <a16:creationId xmlns:a16="http://schemas.microsoft.com/office/drawing/2014/main" id="{6F40B13F-3C0E-43E7-B699-DDBAA56E66B9}"/>
            </a:ext>
          </a:extLst>
        </xdr:cNvPr>
        <xdr:cNvSpPr txBox="1"/>
      </xdr:nvSpPr>
      <xdr:spPr>
        <a:xfrm>
          <a:off x="3582043"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id="{D18B6CFF-379B-42D3-861B-C24E4E0FAB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id="{D897ABB5-A640-4239-AD15-673F3CE66E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id="{657E89EE-84A3-4B5F-98B1-9A1D53276B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id="{CEE4405E-9766-4A06-9EB8-D8C031C46D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id="{CE65F67F-FF9E-43DB-B850-B8CE60170E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id="{BF0F673D-82F4-4FEF-9851-944D4100A7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id="{CAE24FA0-E995-4151-949C-9CA346D959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id="{4CC37233-6CDE-492C-9F2C-64CEFC9F04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530D9076-4A5F-4415-A75F-A8B4FBF8EC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id="{0AD8430D-54B2-4693-942B-65523F246A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6" name="直線コネクタ 165">
          <a:extLst>
            <a:ext uri="{FF2B5EF4-FFF2-40B4-BE49-F238E27FC236}">
              <a16:creationId xmlns:a16="http://schemas.microsoft.com/office/drawing/2014/main" id="{95CA3685-0D7F-4357-AABD-F50C87BB34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7" name="テキスト ボックス 166">
          <a:extLst>
            <a:ext uri="{FF2B5EF4-FFF2-40B4-BE49-F238E27FC236}">
              <a16:creationId xmlns:a16="http://schemas.microsoft.com/office/drawing/2014/main" id="{337E438A-AF3E-4864-839E-DA576373620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8" name="直線コネクタ 167">
          <a:extLst>
            <a:ext uri="{FF2B5EF4-FFF2-40B4-BE49-F238E27FC236}">
              <a16:creationId xmlns:a16="http://schemas.microsoft.com/office/drawing/2014/main" id="{FC020353-0F6B-44D3-83F8-727B0EF0CC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9" name="テキスト ボックス 168">
          <a:extLst>
            <a:ext uri="{FF2B5EF4-FFF2-40B4-BE49-F238E27FC236}">
              <a16:creationId xmlns:a16="http://schemas.microsoft.com/office/drawing/2014/main" id="{7F8A77B5-373E-42C3-B42E-FAA57E8E9CD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0" name="直線コネクタ 169">
          <a:extLst>
            <a:ext uri="{FF2B5EF4-FFF2-40B4-BE49-F238E27FC236}">
              <a16:creationId xmlns:a16="http://schemas.microsoft.com/office/drawing/2014/main" id="{997AA09C-827B-47C2-810C-E1395D0AFB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1" name="テキスト ボックス 170">
          <a:extLst>
            <a:ext uri="{FF2B5EF4-FFF2-40B4-BE49-F238E27FC236}">
              <a16:creationId xmlns:a16="http://schemas.microsoft.com/office/drawing/2014/main" id="{03FFA944-4C5A-48F5-8AA0-73A5E25E5D4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2" name="直線コネクタ 171">
          <a:extLst>
            <a:ext uri="{FF2B5EF4-FFF2-40B4-BE49-F238E27FC236}">
              <a16:creationId xmlns:a16="http://schemas.microsoft.com/office/drawing/2014/main" id="{824E7196-430C-4D28-A496-37239FAE072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3" name="テキスト ボックス 172">
          <a:extLst>
            <a:ext uri="{FF2B5EF4-FFF2-40B4-BE49-F238E27FC236}">
              <a16:creationId xmlns:a16="http://schemas.microsoft.com/office/drawing/2014/main" id="{D64973E8-CE6B-4CEA-95E1-BD28AFE2AD3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4" name="直線コネクタ 173">
          <a:extLst>
            <a:ext uri="{FF2B5EF4-FFF2-40B4-BE49-F238E27FC236}">
              <a16:creationId xmlns:a16="http://schemas.microsoft.com/office/drawing/2014/main" id="{31EF7D9C-03AC-41BE-B3B2-4191C1309B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5" name="テキスト ボックス 174">
          <a:extLst>
            <a:ext uri="{FF2B5EF4-FFF2-40B4-BE49-F238E27FC236}">
              <a16:creationId xmlns:a16="http://schemas.microsoft.com/office/drawing/2014/main" id="{600BB0F9-418F-42A1-9B87-1001A8C1904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6" name="直線コネクタ 175">
          <a:extLst>
            <a:ext uri="{FF2B5EF4-FFF2-40B4-BE49-F238E27FC236}">
              <a16:creationId xmlns:a16="http://schemas.microsoft.com/office/drawing/2014/main" id="{75EC4868-B0FA-45DE-8D7A-B0635725EF3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7" name="テキスト ボックス 176">
          <a:extLst>
            <a:ext uri="{FF2B5EF4-FFF2-40B4-BE49-F238E27FC236}">
              <a16:creationId xmlns:a16="http://schemas.microsoft.com/office/drawing/2014/main" id="{7EF25724-34E0-4ED3-BA2A-C44BAFC43A0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a:extLst>
            <a:ext uri="{FF2B5EF4-FFF2-40B4-BE49-F238E27FC236}">
              <a16:creationId xmlns:a16="http://schemas.microsoft.com/office/drawing/2014/main" id="{9722F2CD-9E0F-4F35-89BB-CBCFDAF241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a:extLst>
            <a:ext uri="{FF2B5EF4-FFF2-40B4-BE49-F238E27FC236}">
              <a16:creationId xmlns:a16="http://schemas.microsoft.com/office/drawing/2014/main" id="{A4432B74-FFE0-436B-B512-43DA09A1947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64E4D051-7A64-4D3B-B7BA-74B0D069F7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1" name="直線コネクタ 180">
          <a:extLst>
            <a:ext uri="{FF2B5EF4-FFF2-40B4-BE49-F238E27FC236}">
              <a16:creationId xmlns:a16="http://schemas.microsoft.com/office/drawing/2014/main" id="{77AAE72D-F728-4708-A5A1-12C24DF1B9D3}"/>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2" name="【橋りょう・トンネル】&#10;一人当たり有形固定資産（償却資産）額最小値テキスト">
          <a:extLst>
            <a:ext uri="{FF2B5EF4-FFF2-40B4-BE49-F238E27FC236}">
              <a16:creationId xmlns:a16="http://schemas.microsoft.com/office/drawing/2014/main" id="{6F38FAE5-B149-438A-8FD6-9F5B415E513E}"/>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3" name="直線コネクタ 182">
          <a:extLst>
            <a:ext uri="{FF2B5EF4-FFF2-40B4-BE49-F238E27FC236}">
              <a16:creationId xmlns:a16="http://schemas.microsoft.com/office/drawing/2014/main" id="{476EEB59-9AB5-417F-8CCD-D0794BB2C015}"/>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4" name="【橋りょう・トンネル】&#10;一人当たり有形固定資産（償却資産）額最大値テキスト">
          <a:extLst>
            <a:ext uri="{FF2B5EF4-FFF2-40B4-BE49-F238E27FC236}">
              <a16:creationId xmlns:a16="http://schemas.microsoft.com/office/drawing/2014/main" id="{BCE87AF1-D443-4611-80EA-6189394AA625}"/>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5" name="直線コネクタ 184">
          <a:extLst>
            <a:ext uri="{FF2B5EF4-FFF2-40B4-BE49-F238E27FC236}">
              <a16:creationId xmlns:a16="http://schemas.microsoft.com/office/drawing/2014/main" id="{0B6708E2-2798-4B7A-B22B-CDD2A8540F5E}"/>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B1342C8C-A839-40CA-94D8-44E784ABC285}"/>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7" name="フローチャート : 判断 186">
          <a:extLst>
            <a:ext uri="{FF2B5EF4-FFF2-40B4-BE49-F238E27FC236}">
              <a16:creationId xmlns:a16="http://schemas.microsoft.com/office/drawing/2014/main" id="{FA04343D-5742-4967-A8DE-013ABFF3BD33}"/>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8" name="フローチャート : 判断 187">
          <a:extLst>
            <a:ext uri="{FF2B5EF4-FFF2-40B4-BE49-F238E27FC236}">
              <a16:creationId xmlns:a16="http://schemas.microsoft.com/office/drawing/2014/main" id="{736E997E-081C-4A3F-B5F4-BD18D935B066}"/>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FFDB619-951A-45DB-B4E4-0092E487F8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A1F1ADF-3169-4A85-AD14-60252BF7FF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DA6DE0CE-CC3A-4A78-BFD5-0F75327F6C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E810F85-EC9D-4E1A-A130-CCF26FA7AD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4D046839-F246-495E-A1AC-82B8E2F6DE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130228</xdr:rowOff>
    </xdr:from>
    <xdr:to>
      <xdr:col>14</xdr:col>
      <xdr:colOff>79375</xdr:colOff>
      <xdr:row>59</xdr:row>
      <xdr:rowOff>60378</xdr:rowOff>
    </xdr:to>
    <xdr:sp macro="" textlink="">
      <xdr:nvSpPr>
        <xdr:cNvPr id="194" name="円/楕円 193">
          <a:extLst>
            <a:ext uri="{FF2B5EF4-FFF2-40B4-BE49-F238E27FC236}">
              <a16:creationId xmlns:a16="http://schemas.microsoft.com/office/drawing/2014/main" id="{58F8BA7B-7440-4C1D-9C74-D0D1C5A2A6B5}"/>
            </a:ext>
          </a:extLst>
        </xdr:cNvPr>
        <xdr:cNvSpPr/>
      </xdr:nvSpPr>
      <xdr:spPr>
        <a:xfrm>
          <a:off x="9588500" y="100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5" name="n_1aveValue【橋りょう・トンネル】&#10;一人当たり有形固定資産（償却資産）額">
          <a:extLst>
            <a:ext uri="{FF2B5EF4-FFF2-40B4-BE49-F238E27FC236}">
              <a16:creationId xmlns:a16="http://schemas.microsoft.com/office/drawing/2014/main" id="{CAC965EB-B96F-4103-8E8B-71BDAFA997CB}"/>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51505</xdr:rowOff>
    </xdr:from>
    <xdr:ext cx="599010" cy="259045"/>
    <xdr:sp macro="" textlink="">
      <xdr:nvSpPr>
        <xdr:cNvPr id="196" name="n_1mainValue【橋りょう・トンネル】&#10;一人当たり有形固定資産（償却資産）額">
          <a:extLst>
            <a:ext uri="{FF2B5EF4-FFF2-40B4-BE49-F238E27FC236}">
              <a16:creationId xmlns:a16="http://schemas.microsoft.com/office/drawing/2014/main" id="{E28E80A6-1C7F-468A-AA7D-888BD1B1B548}"/>
            </a:ext>
          </a:extLst>
        </xdr:cNvPr>
        <xdr:cNvSpPr txBox="1"/>
      </xdr:nvSpPr>
      <xdr:spPr>
        <a:xfrm>
          <a:off x="9327094" y="101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a:extLst>
            <a:ext uri="{FF2B5EF4-FFF2-40B4-BE49-F238E27FC236}">
              <a16:creationId xmlns:a16="http://schemas.microsoft.com/office/drawing/2014/main" id="{5430A7A4-F8C6-438D-9F1B-CC9A38F5B1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a:extLst>
            <a:ext uri="{FF2B5EF4-FFF2-40B4-BE49-F238E27FC236}">
              <a16:creationId xmlns:a16="http://schemas.microsoft.com/office/drawing/2014/main" id="{474B9212-2E12-4AB1-8DCF-2414252D8F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a:extLst>
            <a:ext uri="{FF2B5EF4-FFF2-40B4-BE49-F238E27FC236}">
              <a16:creationId xmlns:a16="http://schemas.microsoft.com/office/drawing/2014/main" id="{32FEE26B-D5C9-41C3-A7E1-864C5220C0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a:extLst>
            <a:ext uri="{FF2B5EF4-FFF2-40B4-BE49-F238E27FC236}">
              <a16:creationId xmlns:a16="http://schemas.microsoft.com/office/drawing/2014/main" id="{FDF9E569-0A94-491F-8876-0B83E983C8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a:extLst>
            <a:ext uri="{FF2B5EF4-FFF2-40B4-BE49-F238E27FC236}">
              <a16:creationId xmlns:a16="http://schemas.microsoft.com/office/drawing/2014/main" id="{0524696C-A5E0-4CA1-8434-82E2EDB2EF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a:extLst>
            <a:ext uri="{FF2B5EF4-FFF2-40B4-BE49-F238E27FC236}">
              <a16:creationId xmlns:a16="http://schemas.microsoft.com/office/drawing/2014/main" id="{EE39155F-1CEC-4E30-99DA-16EFA9AFD4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a:extLst>
            <a:ext uri="{FF2B5EF4-FFF2-40B4-BE49-F238E27FC236}">
              <a16:creationId xmlns:a16="http://schemas.microsoft.com/office/drawing/2014/main" id="{524517AD-A8B7-40CD-B949-32018C5870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a:extLst>
            <a:ext uri="{FF2B5EF4-FFF2-40B4-BE49-F238E27FC236}">
              <a16:creationId xmlns:a16="http://schemas.microsoft.com/office/drawing/2014/main" id="{54C46EFD-60F1-4765-9721-0467BAE4F2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a:extLst>
            <a:ext uri="{FF2B5EF4-FFF2-40B4-BE49-F238E27FC236}">
              <a16:creationId xmlns:a16="http://schemas.microsoft.com/office/drawing/2014/main" id="{500AAD18-625F-4FBD-8E76-0050B432C42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a:extLst>
            <a:ext uri="{FF2B5EF4-FFF2-40B4-BE49-F238E27FC236}">
              <a16:creationId xmlns:a16="http://schemas.microsoft.com/office/drawing/2014/main" id="{33DF520C-9D86-4485-BF0C-D9790FB1C9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7" name="直線コネクタ 206">
          <a:extLst>
            <a:ext uri="{FF2B5EF4-FFF2-40B4-BE49-F238E27FC236}">
              <a16:creationId xmlns:a16="http://schemas.microsoft.com/office/drawing/2014/main" id="{F7144853-23D0-4E89-9BBD-35BD753D69F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8" name="テキスト ボックス 207">
          <a:extLst>
            <a:ext uri="{FF2B5EF4-FFF2-40B4-BE49-F238E27FC236}">
              <a16:creationId xmlns:a16="http://schemas.microsoft.com/office/drawing/2014/main" id="{C6CE2B1A-17E4-4A5B-B254-6ABCD10C429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9" name="直線コネクタ 208">
          <a:extLst>
            <a:ext uri="{FF2B5EF4-FFF2-40B4-BE49-F238E27FC236}">
              <a16:creationId xmlns:a16="http://schemas.microsoft.com/office/drawing/2014/main" id="{FCBCA817-873A-4975-A8CF-C011271287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0" name="テキスト ボックス 209">
          <a:extLst>
            <a:ext uri="{FF2B5EF4-FFF2-40B4-BE49-F238E27FC236}">
              <a16:creationId xmlns:a16="http://schemas.microsoft.com/office/drawing/2014/main" id="{AF468CFD-CD7A-4C8E-884F-4437DBE2A2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1" name="直線コネクタ 210">
          <a:extLst>
            <a:ext uri="{FF2B5EF4-FFF2-40B4-BE49-F238E27FC236}">
              <a16:creationId xmlns:a16="http://schemas.microsoft.com/office/drawing/2014/main" id="{4504328A-0A1F-48AF-85AA-F71B8EC797E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2" name="テキスト ボックス 211">
          <a:extLst>
            <a:ext uri="{FF2B5EF4-FFF2-40B4-BE49-F238E27FC236}">
              <a16:creationId xmlns:a16="http://schemas.microsoft.com/office/drawing/2014/main" id="{BB75416E-16BA-463B-AB37-75900A56286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3" name="直線コネクタ 212">
          <a:extLst>
            <a:ext uri="{FF2B5EF4-FFF2-40B4-BE49-F238E27FC236}">
              <a16:creationId xmlns:a16="http://schemas.microsoft.com/office/drawing/2014/main" id="{7C05A9FF-90D2-4EE3-930F-5C5F2FEEEB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4" name="テキスト ボックス 213">
          <a:extLst>
            <a:ext uri="{FF2B5EF4-FFF2-40B4-BE49-F238E27FC236}">
              <a16:creationId xmlns:a16="http://schemas.microsoft.com/office/drawing/2014/main" id="{23FF4266-63A2-4F80-9102-CB505E3BF01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5" name="直線コネクタ 214">
          <a:extLst>
            <a:ext uri="{FF2B5EF4-FFF2-40B4-BE49-F238E27FC236}">
              <a16:creationId xmlns:a16="http://schemas.microsoft.com/office/drawing/2014/main" id="{8D28B9AC-088F-4284-A5C8-BA306EED56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6" name="テキスト ボックス 215">
          <a:extLst>
            <a:ext uri="{FF2B5EF4-FFF2-40B4-BE49-F238E27FC236}">
              <a16:creationId xmlns:a16="http://schemas.microsoft.com/office/drawing/2014/main" id="{84D258C0-DEFF-426C-AD87-2B26CD37768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7" name="直線コネクタ 216">
          <a:extLst>
            <a:ext uri="{FF2B5EF4-FFF2-40B4-BE49-F238E27FC236}">
              <a16:creationId xmlns:a16="http://schemas.microsoft.com/office/drawing/2014/main" id="{1AEE6A88-CC8E-468D-B7C4-91917CC427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8" name="テキスト ボックス 217">
          <a:extLst>
            <a:ext uri="{FF2B5EF4-FFF2-40B4-BE49-F238E27FC236}">
              <a16:creationId xmlns:a16="http://schemas.microsoft.com/office/drawing/2014/main" id="{0DC220D6-819B-436E-B029-8881DE17D66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a:extLst>
            <a:ext uri="{FF2B5EF4-FFF2-40B4-BE49-F238E27FC236}">
              <a16:creationId xmlns:a16="http://schemas.microsoft.com/office/drawing/2014/main" id="{8D3E4FFC-84BE-42C8-BF8E-9A51C0BC0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7BE25177-4E37-41AB-A32C-8A459DEAE45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77247EF2-7B4F-453F-9A92-7BF2F611AF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2" name="直線コネクタ 221">
          <a:extLst>
            <a:ext uri="{FF2B5EF4-FFF2-40B4-BE49-F238E27FC236}">
              <a16:creationId xmlns:a16="http://schemas.microsoft.com/office/drawing/2014/main" id="{36B5B5AB-A157-4AD0-91C2-7BD29A2370C1}"/>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3" name="【公営住宅】&#10;有形固定資産減価償却率最小値テキスト">
          <a:extLst>
            <a:ext uri="{FF2B5EF4-FFF2-40B4-BE49-F238E27FC236}">
              <a16:creationId xmlns:a16="http://schemas.microsoft.com/office/drawing/2014/main" id="{84571D2D-51F9-4674-B2F6-BFED5D23D4E4}"/>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4" name="直線コネクタ 223">
          <a:extLst>
            <a:ext uri="{FF2B5EF4-FFF2-40B4-BE49-F238E27FC236}">
              <a16:creationId xmlns:a16="http://schemas.microsoft.com/office/drawing/2014/main" id="{174BF934-7AA1-4169-B2A6-4FA7AA2A9898}"/>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5BDE811A-3002-4D2C-9C34-732D3A78A810}"/>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6" name="直線コネクタ 225">
          <a:extLst>
            <a:ext uri="{FF2B5EF4-FFF2-40B4-BE49-F238E27FC236}">
              <a16:creationId xmlns:a16="http://schemas.microsoft.com/office/drawing/2014/main" id="{BD8C56AB-B2CB-462E-9C9A-9424F299F249}"/>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5FCAD5BD-2D0F-4EFE-91D1-2E3A994642E8}"/>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8" name="フローチャート : 判断 227">
          <a:extLst>
            <a:ext uri="{FF2B5EF4-FFF2-40B4-BE49-F238E27FC236}">
              <a16:creationId xmlns:a16="http://schemas.microsoft.com/office/drawing/2014/main" id="{D0C744E1-A00D-4506-86E3-0A7A91695BA2}"/>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9" name="フローチャート : 判断 228">
          <a:extLst>
            <a:ext uri="{FF2B5EF4-FFF2-40B4-BE49-F238E27FC236}">
              <a16:creationId xmlns:a16="http://schemas.microsoft.com/office/drawing/2014/main" id="{C196B662-EB2E-4E86-A552-B9DAD08DB218}"/>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12CA9D64-1383-4433-A825-69544BFC61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FA8603F5-96E5-400B-B284-8BC23ABFE3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5FE1C4E-58FC-40F2-9365-9368715FF0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AE4A6501-ABCD-46AD-9476-BC31CE55E2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32E78028-4DD9-4267-9F56-05D50F884A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54248</xdr:rowOff>
    </xdr:from>
    <xdr:to>
      <xdr:col>5</xdr:col>
      <xdr:colOff>409575</xdr:colOff>
      <xdr:row>80</xdr:row>
      <xdr:rowOff>155848</xdr:rowOff>
    </xdr:to>
    <xdr:sp macro="" textlink="">
      <xdr:nvSpPr>
        <xdr:cNvPr id="235" name="円/楕円 234">
          <a:extLst>
            <a:ext uri="{FF2B5EF4-FFF2-40B4-BE49-F238E27FC236}">
              <a16:creationId xmlns:a16="http://schemas.microsoft.com/office/drawing/2014/main" id="{7A44F500-C455-4EE0-BC27-728F46526E29}"/>
            </a:ext>
          </a:extLst>
        </xdr:cNvPr>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6" name="n_1aveValue【公営住宅】&#10;有形固定資産減価償却率">
          <a:extLst>
            <a:ext uri="{FF2B5EF4-FFF2-40B4-BE49-F238E27FC236}">
              <a16:creationId xmlns:a16="http://schemas.microsoft.com/office/drawing/2014/main" id="{7DBB8609-FBF5-4720-B6CD-0CE700E56EF9}"/>
            </a:ext>
          </a:extLst>
        </xdr:cNvPr>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925</xdr:rowOff>
    </xdr:from>
    <xdr:ext cx="405111" cy="259045"/>
    <xdr:sp macro="" textlink="">
      <xdr:nvSpPr>
        <xdr:cNvPr id="237" name="n_1mainValue【公営住宅】&#10;有形固定資産減価償却率">
          <a:extLst>
            <a:ext uri="{FF2B5EF4-FFF2-40B4-BE49-F238E27FC236}">
              <a16:creationId xmlns:a16="http://schemas.microsoft.com/office/drawing/2014/main" id="{F36A3582-8C56-45AE-9006-0E416E320DC3}"/>
            </a:ext>
          </a:extLst>
        </xdr:cNvPr>
        <xdr:cNvSpPr txBox="1"/>
      </xdr:nvSpPr>
      <xdr:spPr>
        <a:xfrm>
          <a:off x="3582043"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a:extLst>
            <a:ext uri="{FF2B5EF4-FFF2-40B4-BE49-F238E27FC236}">
              <a16:creationId xmlns:a16="http://schemas.microsoft.com/office/drawing/2014/main" id="{2B27F7FE-7700-460D-93BB-B05D7907ED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a:extLst>
            <a:ext uri="{FF2B5EF4-FFF2-40B4-BE49-F238E27FC236}">
              <a16:creationId xmlns:a16="http://schemas.microsoft.com/office/drawing/2014/main" id="{C8D43C46-24AC-42B5-A96A-BC23B0FEB7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a:extLst>
            <a:ext uri="{FF2B5EF4-FFF2-40B4-BE49-F238E27FC236}">
              <a16:creationId xmlns:a16="http://schemas.microsoft.com/office/drawing/2014/main" id="{26D3ADB8-3DD0-4E45-85F3-BD1639FF70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a:extLst>
            <a:ext uri="{FF2B5EF4-FFF2-40B4-BE49-F238E27FC236}">
              <a16:creationId xmlns:a16="http://schemas.microsoft.com/office/drawing/2014/main" id="{44857BA0-0F80-4455-ADEE-BAF3BDD38B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a:extLst>
            <a:ext uri="{FF2B5EF4-FFF2-40B4-BE49-F238E27FC236}">
              <a16:creationId xmlns:a16="http://schemas.microsoft.com/office/drawing/2014/main" id="{7C36D3A7-7E1F-4269-B5A4-A1DD48DA82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a:extLst>
            <a:ext uri="{FF2B5EF4-FFF2-40B4-BE49-F238E27FC236}">
              <a16:creationId xmlns:a16="http://schemas.microsoft.com/office/drawing/2014/main" id="{CC2307CA-0C98-43E4-B8A0-3C698FE051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a:extLst>
            <a:ext uri="{FF2B5EF4-FFF2-40B4-BE49-F238E27FC236}">
              <a16:creationId xmlns:a16="http://schemas.microsoft.com/office/drawing/2014/main" id="{09267CE4-5347-4CF1-A985-528813D301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a:extLst>
            <a:ext uri="{FF2B5EF4-FFF2-40B4-BE49-F238E27FC236}">
              <a16:creationId xmlns:a16="http://schemas.microsoft.com/office/drawing/2014/main" id="{EA158751-5012-4371-8FEB-D222AC6A3A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C9712C94-2BE5-484F-ACA1-532F902F86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a:extLst>
            <a:ext uri="{FF2B5EF4-FFF2-40B4-BE49-F238E27FC236}">
              <a16:creationId xmlns:a16="http://schemas.microsoft.com/office/drawing/2014/main" id="{B38A240B-9B7B-4D70-A380-757B9E76F5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5C78A771-5935-4C23-9FFD-9CD85BD83232}"/>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a:extLst>
            <a:ext uri="{FF2B5EF4-FFF2-40B4-BE49-F238E27FC236}">
              <a16:creationId xmlns:a16="http://schemas.microsoft.com/office/drawing/2014/main" id="{4413171A-7817-473F-B963-44FFBC5BD3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BEA53889-D71C-47CC-A17B-2520C76E67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a:extLst>
            <a:ext uri="{FF2B5EF4-FFF2-40B4-BE49-F238E27FC236}">
              <a16:creationId xmlns:a16="http://schemas.microsoft.com/office/drawing/2014/main" id="{7BC2E1CD-06D4-4537-A1DF-F8399F3273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a:extLst>
            <a:ext uri="{FF2B5EF4-FFF2-40B4-BE49-F238E27FC236}">
              <a16:creationId xmlns:a16="http://schemas.microsoft.com/office/drawing/2014/main" id="{23D5374E-30DE-4B95-AC9B-1FE3EB91B01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a:extLst>
            <a:ext uri="{FF2B5EF4-FFF2-40B4-BE49-F238E27FC236}">
              <a16:creationId xmlns:a16="http://schemas.microsoft.com/office/drawing/2014/main" id="{BB4FE53A-137E-47F5-8E2D-4740F79AAE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BAC7C434-CB33-4BE2-8919-5EAE5CE4E3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a:extLst>
            <a:ext uri="{FF2B5EF4-FFF2-40B4-BE49-F238E27FC236}">
              <a16:creationId xmlns:a16="http://schemas.microsoft.com/office/drawing/2014/main" id="{CA1AB52F-10CA-4227-914A-9EC110A5E8C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a:extLst>
            <a:ext uri="{FF2B5EF4-FFF2-40B4-BE49-F238E27FC236}">
              <a16:creationId xmlns:a16="http://schemas.microsoft.com/office/drawing/2014/main" id="{3B5F1D28-ECC9-431B-A8B8-72C4F22D74C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a:extLst>
            <a:ext uri="{FF2B5EF4-FFF2-40B4-BE49-F238E27FC236}">
              <a16:creationId xmlns:a16="http://schemas.microsoft.com/office/drawing/2014/main" id="{87A0E7E3-56D5-468D-85DB-F2FA22A4D1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a:extLst>
            <a:ext uri="{FF2B5EF4-FFF2-40B4-BE49-F238E27FC236}">
              <a16:creationId xmlns:a16="http://schemas.microsoft.com/office/drawing/2014/main" id="{D99A28CA-F896-491B-94D0-ED095A5726F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a:extLst>
            <a:ext uri="{FF2B5EF4-FFF2-40B4-BE49-F238E27FC236}">
              <a16:creationId xmlns:a16="http://schemas.microsoft.com/office/drawing/2014/main" id="{66B0CF83-F23F-489D-85BF-235C01CA5D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5ED3FA3D-5489-49FE-8305-C7D9A4805D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a:extLst>
            <a:ext uri="{FF2B5EF4-FFF2-40B4-BE49-F238E27FC236}">
              <a16:creationId xmlns:a16="http://schemas.microsoft.com/office/drawing/2014/main" id="{EEDC4F21-39B3-4628-88E8-D8CCB1E213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2" name="直線コネクタ 261">
          <a:extLst>
            <a:ext uri="{FF2B5EF4-FFF2-40B4-BE49-F238E27FC236}">
              <a16:creationId xmlns:a16="http://schemas.microsoft.com/office/drawing/2014/main" id="{A8E71EEE-8202-48B1-BEE3-D795129F8510}"/>
            </a:ext>
          </a:extLst>
        </xdr:cNvPr>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3" name="【公営住宅】&#10;一人当たり面積最小値テキスト">
          <a:extLst>
            <a:ext uri="{FF2B5EF4-FFF2-40B4-BE49-F238E27FC236}">
              <a16:creationId xmlns:a16="http://schemas.microsoft.com/office/drawing/2014/main" id="{2E269945-09A7-4044-ABF4-6B00D29E6DBD}"/>
            </a:ext>
          </a:extLst>
        </xdr:cNvPr>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4" name="直線コネクタ 263">
          <a:extLst>
            <a:ext uri="{FF2B5EF4-FFF2-40B4-BE49-F238E27FC236}">
              <a16:creationId xmlns:a16="http://schemas.microsoft.com/office/drawing/2014/main" id="{FD816657-0CE7-48B2-AD86-B9695ED768CF}"/>
            </a:ext>
          </a:extLst>
        </xdr:cNvPr>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5" name="【公営住宅】&#10;一人当たり面積最大値テキスト">
          <a:extLst>
            <a:ext uri="{FF2B5EF4-FFF2-40B4-BE49-F238E27FC236}">
              <a16:creationId xmlns:a16="http://schemas.microsoft.com/office/drawing/2014/main" id="{0C3810D7-27B1-4FEC-A136-5D30722308BD}"/>
            </a:ext>
          </a:extLst>
        </xdr:cNvPr>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6" name="直線コネクタ 265">
          <a:extLst>
            <a:ext uri="{FF2B5EF4-FFF2-40B4-BE49-F238E27FC236}">
              <a16:creationId xmlns:a16="http://schemas.microsoft.com/office/drawing/2014/main" id="{4A50C2BB-934C-439A-A71B-690CFD607C28}"/>
            </a:ext>
          </a:extLst>
        </xdr:cNvPr>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7" name="【公営住宅】&#10;一人当たり面積平均値テキスト">
          <a:extLst>
            <a:ext uri="{FF2B5EF4-FFF2-40B4-BE49-F238E27FC236}">
              <a16:creationId xmlns:a16="http://schemas.microsoft.com/office/drawing/2014/main" id="{C135F4CF-7535-4E8D-9ED5-84D98CC7FA86}"/>
            </a:ext>
          </a:extLst>
        </xdr:cNvPr>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8" name="フローチャート : 判断 267">
          <a:extLst>
            <a:ext uri="{FF2B5EF4-FFF2-40B4-BE49-F238E27FC236}">
              <a16:creationId xmlns:a16="http://schemas.microsoft.com/office/drawing/2014/main" id="{734C280D-8458-4308-96FB-7C3347AE5F38}"/>
            </a:ext>
          </a:extLst>
        </xdr:cNvPr>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9" name="フローチャート : 判断 268">
          <a:extLst>
            <a:ext uri="{FF2B5EF4-FFF2-40B4-BE49-F238E27FC236}">
              <a16:creationId xmlns:a16="http://schemas.microsoft.com/office/drawing/2014/main" id="{E4D647FF-A177-4FEF-9888-739813D89BB4}"/>
            </a:ext>
          </a:extLst>
        </xdr:cNvPr>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FE21F8E7-52B1-4C66-8264-93E09A0F46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8A160590-E91B-4C36-BD20-E30BDF054C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EF02D700-2141-42B5-8040-3E5D37CC94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0124B47-80A8-4099-A292-B6F132C9E6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7A2EEDC3-4935-42D0-A6DC-30C604669A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70358</xdr:rowOff>
    </xdr:from>
    <xdr:to>
      <xdr:col>14</xdr:col>
      <xdr:colOff>79375</xdr:colOff>
      <xdr:row>85</xdr:row>
      <xdr:rowOff>508</xdr:rowOff>
    </xdr:to>
    <xdr:sp macro="" textlink="">
      <xdr:nvSpPr>
        <xdr:cNvPr id="275" name="円/楕円 274">
          <a:extLst>
            <a:ext uri="{FF2B5EF4-FFF2-40B4-BE49-F238E27FC236}">
              <a16:creationId xmlns:a16="http://schemas.microsoft.com/office/drawing/2014/main" id="{E107D0F7-79B3-47A3-9715-8E86B257D5D6}"/>
            </a:ext>
          </a:extLst>
        </xdr:cNvPr>
        <xdr:cNvSpPr/>
      </xdr:nvSpPr>
      <xdr:spPr>
        <a:xfrm>
          <a:off x="95885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6" name="n_1aveValue【公営住宅】&#10;一人当たり面積">
          <a:extLst>
            <a:ext uri="{FF2B5EF4-FFF2-40B4-BE49-F238E27FC236}">
              <a16:creationId xmlns:a16="http://schemas.microsoft.com/office/drawing/2014/main" id="{47ACE2B2-D962-4530-90D2-FF8A691C185F}"/>
            </a:ext>
          </a:extLst>
        </xdr:cNvPr>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163085</xdr:rowOff>
    </xdr:from>
    <xdr:ext cx="469744" cy="259045"/>
    <xdr:sp macro="" textlink="">
      <xdr:nvSpPr>
        <xdr:cNvPr id="277" name="n_1mainValue【公営住宅】&#10;一人当たり面積">
          <a:extLst>
            <a:ext uri="{FF2B5EF4-FFF2-40B4-BE49-F238E27FC236}">
              <a16:creationId xmlns:a16="http://schemas.microsoft.com/office/drawing/2014/main" id="{D61F7D80-936D-4D77-AFD1-046340F14E3B}"/>
            </a:ext>
          </a:extLst>
        </xdr:cNvPr>
        <xdr:cNvSpPr txBox="1"/>
      </xdr:nvSpPr>
      <xdr:spPr>
        <a:xfrm>
          <a:off x="9391727" y="1456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a:extLst>
            <a:ext uri="{FF2B5EF4-FFF2-40B4-BE49-F238E27FC236}">
              <a16:creationId xmlns:a16="http://schemas.microsoft.com/office/drawing/2014/main" id="{DD22F045-6344-4283-A2FE-3E2B4EBC20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9" name="正方形/長方形 278">
          <a:extLst>
            <a:ext uri="{FF2B5EF4-FFF2-40B4-BE49-F238E27FC236}">
              <a16:creationId xmlns:a16="http://schemas.microsoft.com/office/drawing/2014/main" id="{12DF4DF5-5D05-4892-B679-D76865586DCE}"/>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0" name="正方形/長方形 279">
          <a:extLst>
            <a:ext uri="{FF2B5EF4-FFF2-40B4-BE49-F238E27FC236}">
              <a16:creationId xmlns:a16="http://schemas.microsoft.com/office/drawing/2014/main" id="{328388F2-3A8A-41DC-B98A-EF4DC149FBD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1" name="正方形/長方形 280">
          <a:extLst>
            <a:ext uri="{FF2B5EF4-FFF2-40B4-BE49-F238E27FC236}">
              <a16:creationId xmlns:a16="http://schemas.microsoft.com/office/drawing/2014/main" id="{60D415F3-DBDB-4875-AE9D-414555B73DDC}"/>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2" name="正方形/長方形 281">
          <a:extLst>
            <a:ext uri="{FF2B5EF4-FFF2-40B4-BE49-F238E27FC236}">
              <a16:creationId xmlns:a16="http://schemas.microsoft.com/office/drawing/2014/main" id="{02C649A4-FA45-48F8-847D-44477E18D47F}"/>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a:extLst>
            <a:ext uri="{FF2B5EF4-FFF2-40B4-BE49-F238E27FC236}">
              <a16:creationId xmlns:a16="http://schemas.microsoft.com/office/drawing/2014/main" id="{034EAC27-1094-44AA-9C7E-E4287058C9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a:extLst>
            <a:ext uri="{FF2B5EF4-FFF2-40B4-BE49-F238E27FC236}">
              <a16:creationId xmlns:a16="http://schemas.microsoft.com/office/drawing/2014/main" id="{0680C7E1-C231-4EB7-BDA6-32B82FB61F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5" name="正方形/長方形 284">
          <a:extLst>
            <a:ext uri="{FF2B5EF4-FFF2-40B4-BE49-F238E27FC236}">
              <a16:creationId xmlns:a16="http://schemas.microsoft.com/office/drawing/2014/main" id="{A62B76A8-806D-4B1F-8E56-D0FF6F8EC244}"/>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6" name="正方形/長方形 285">
          <a:extLst>
            <a:ext uri="{FF2B5EF4-FFF2-40B4-BE49-F238E27FC236}">
              <a16:creationId xmlns:a16="http://schemas.microsoft.com/office/drawing/2014/main" id="{A1FDBA20-D575-4F3C-B877-6DF971786945}"/>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7" name="正方形/長方形 286">
          <a:extLst>
            <a:ext uri="{FF2B5EF4-FFF2-40B4-BE49-F238E27FC236}">
              <a16:creationId xmlns:a16="http://schemas.microsoft.com/office/drawing/2014/main" id="{2B6ACC9F-4CF9-41F1-B813-383A8C132E86}"/>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8" name="正方形/長方形 287">
          <a:extLst>
            <a:ext uri="{FF2B5EF4-FFF2-40B4-BE49-F238E27FC236}">
              <a16:creationId xmlns:a16="http://schemas.microsoft.com/office/drawing/2014/main" id="{12F880D6-7B9A-4301-BCEF-A0E29C447C0F}"/>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a:extLst>
            <a:ext uri="{FF2B5EF4-FFF2-40B4-BE49-F238E27FC236}">
              <a16:creationId xmlns:a16="http://schemas.microsoft.com/office/drawing/2014/main" id="{ED6358E9-B0C3-4B6C-89D6-17EB725C46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a:extLst>
            <a:ext uri="{FF2B5EF4-FFF2-40B4-BE49-F238E27FC236}">
              <a16:creationId xmlns:a16="http://schemas.microsoft.com/office/drawing/2014/main" id="{DF40C09A-AC9D-4B0C-A2C6-FD142D1E75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a:extLst>
            <a:ext uri="{FF2B5EF4-FFF2-40B4-BE49-F238E27FC236}">
              <a16:creationId xmlns:a16="http://schemas.microsoft.com/office/drawing/2014/main" id="{AEEAE696-726B-4B5B-B898-B52D7CB272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a:extLst>
            <a:ext uri="{FF2B5EF4-FFF2-40B4-BE49-F238E27FC236}">
              <a16:creationId xmlns:a16="http://schemas.microsoft.com/office/drawing/2014/main" id="{025080A0-19BA-48F3-989A-86967FC6FC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a:extLst>
            <a:ext uri="{FF2B5EF4-FFF2-40B4-BE49-F238E27FC236}">
              <a16:creationId xmlns:a16="http://schemas.microsoft.com/office/drawing/2014/main" id="{3F5D6518-0069-4618-918A-BA78E4BAD7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a:extLst>
            <a:ext uri="{FF2B5EF4-FFF2-40B4-BE49-F238E27FC236}">
              <a16:creationId xmlns:a16="http://schemas.microsoft.com/office/drawing/2014/main" id="{F6E09517-A82B-4E8D-B851-45D3A87F82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a:extLst>
            <a:ext uri="{FF2B5EF4-FFF2-40B4-BE49-F238E27FC236}">
              <a16:creationId xmlns:a16="http://schemas.microsoft.com/office/drawing/2014/main" id="{513ACACE-5BA5-4D97-A94B-B84EFBDD4A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a:extLst>
            <a:ext uri="{FF2B5EF4-FFF2-40B4-BE49-F238E27FC236}">
              <a16:creationId xmlns:a16="http://schemas.microsoft.com/office/drawing/2014/main" id="{F6EA27E7-12D5-40DA-80C8-371E41A479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a:extLst>
            <a:ext uri="{FF2B5EF4-FFF2-40B4-BE49-F238E27FC236}">
              <a16:creationId xmlns:a16="http://schemas.microsoft.com/office/drawing/2014/main" id="{6373B5B4-7BEB-4229-A7FE-35A6B76F88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a:extLst>
            <a:ext uri="{FF2B5EF4-FFF2-40B4-BE49-F238E27FC236}">
              <a16:creationId xmlns:a16="http://schemas.microsoft.com/office/drawing/2014/main" id="{01AF8724-6CA3-42DC-B30E-16E7BCB903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a:extLst>
            <a:ext uri="{FF2B5EF4-FFF2-40B4-BE49-F238E27FC236}">
              <a16:creationId xmlns:a16="http://schemas.microsoft.com/office/drawing/2014/main" id="{66E005FC-6F5B-4EC3-B4E6-10E95BA4DD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a:extLst>
            <a:ext uri="{FF2B5EF4-FFF2-40B4-BE49-F238E27FC236}">
              <a16:creationId xmlns:a16="http://schemas.microsoft.com/office/drawing/2014/main" id="{5114172D-5141-4A29-82A6-CC93A4328ED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a:extLst>
            <a:ext uri="{FF2B5EF4-FFF2-40B4-BE49-F238E27FC236}">
              <a16:creationId xmlns:a16="http://schemas.microsoft.com/office/drawing/2014/main" id="{9702B20A-E297-49AE-BA56-085FDE5F94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a:extLst>
            <a:ext uri="{FF2B5EF4-FFF2-40B4-BE49-F238E27FC236}">
              <a16:creationId xmlns:a16="http://schemas.microsoft.com/office/drawing/2014/main" id="{66942CF7-1FB3-47FA-9B4D-EDA23498AF8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a:extLst>
            <a:ext uri="{FF2B5EF4-FFF2-40B4-BE49-F238E27FC236}">
              <a16:creationId xmlns:a16="http://schemas.microsoft.com/office/drawing/2014/main" id="{D1BDE578-EC52-4192-A2A2-3FF7E52E217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a:extLst>
            <a:ext uri="{FF2B5EF4-FFF2-40B4-BE49-F238E27FC236}">
              <a16:creationId xmlns:a16="http://schemas.microsoft.com/office/drawing/2014/main" id="{36006899-62F4-4BD8-8D8F-95BFDEDC6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a:extLst>
            <a:ext uri="{FF2B5EF4-FFF2-40B4-BE49-F238E27FC236}">
              <a16:creationId xmlns:a16="http://schemas.microsoft.com/office/drawing/2014/main" id="{329966FA-3E6A-45B0-82EE-E402414B45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a:extLst>
            <a:ext uri="{FF2B5EF4-FFF2-40B4-BE49-F238E27FC236}">
              <a16:creationId xmlns:a16="http://schemas.microsoft.com/office/drawing/2014/main" id="{FC7EB436-A1E7-483B-878C-7AE920F2F1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a:extLst>
            <a:ext uri="{FF2B5EF4-FFF2-40B4-BE49-F238E27FC236}">
              <a16:creationId xmlns:a16="http://schemas.microsoft.com/office/drawing/2014/main" id="{78A8A31A-F9DF-4029-A71D-73E774DC7E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a:extLst>
            <a:ext uri="{FF2B5EF4-FFF2-40B4-BE49-F238E27FC236}">
              <a16:creationId xmlns:a16="http://schemas.microsoft.com/office/drawing/2014/main" id="{B8D6FC90-437E-49E8-897F-ADC2BD8D00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a:extLst>
            <a:ext uri="{FF2B5EF4-FFF2-40B4-BE49-F238E27FC236}">
              <a16:creationId xmlns:a16="http://schemas.microsoft.com/office/drawing/2014/main" id="{CDCD9B4D-1983-4120-9FDF-DA29DA9007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a:extLst>
            <a:ext uri="{FF2B5EF4-FFF2-40B4-BE49-F238E27FC236}">
              <a16:creationId xmlns:a16="http://schemas.microsoft.com/office/drawing/2014/main" id="{C6E91ACC-0E5A-4A2C-B3CE-E5DCC438A39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a:extLst>
            <a:ext uri="{FF2B5EF4-FFF2-40B4-BE49-F238E27FC236}">
              <a16:creationId xmlns:a16="http://schemas.microsoft.com/office/drawing/2014/main" id="{ABC4B15C-DFB1-43FA-8F02-0BEFBA9CEB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a:extLst>
            <a:ext uri="{FF2B5EF4-FFF2-40B4-BE49-F238E27FC236}">
              <a16:creationId xmlns:a16="http://schemas.microsoft.com/office/drawing/2014/main" id="{FDE9C77F-5612-4FCE-A9AF-86E06514A59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a:extLst>
            <a:ext uri="{FF2B5EF4-FFF2-40B4-BE49-F238E27FC236}">
              <a16:creationId xmlns:a16="http://schemas.microsoft.com/office/drawing/2014/main" id="{70796483-45F7-43A3-806C-AEF8B47B13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38</xdr:row>
      <xdr:rowOff>133350</xdr:rowOff>
    </xdr:to>
    <xdr:cxnSp macro="">
      <xdr:nvCxnSpPr>
        <xdr:cNvPr id="314" name="直線コネクタ 313">
          <a:extLst>
            <a:ext uri="{FF2B5EF4-FFF2-40B4-BE49-F238E27FC236}">
              <a16:creationId xmlns:a16="http://schemas.microsoft.com/office/drawing/2014/main" id="{7B2530CB-2A96-4065-98E8-887C04399021}"/>
            </a:ext>
          </a:extLst>
        </xdr:cNvPr>
        <xdr:cNvCxnSpPr/>
      </xdr:nvCxnSpPr>
      <xdr:spPr>
        <a:xfrm flipV="1">
          <a:off x="16318864" y="571500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137177</xdr:rowOff>
    </xdr:from>
    <xdr:ext cx="405111" cy="259045"/>
    <xdr:sp macro="" textlink="">
      <xdr:nvSpPr>
        <xdr:cNvPr id="315" name="【認定こども園・幼稚園・保育所】&#10;有形固定資産減価償却率最小値テキスト">
          <a:extLst>
            <a:ext uri="{FF2B5EF4-FFF2-40B4-BE49-F238E27FC236}">
              <a16:creationId xmlns:a16="http://schemas.microsoft.com/office/drawing/2014/main" id="{6575F323-3BA8-477E-9C9F-928F19077E25}"/>
            </a:ext>
          </a:extLst>
        </xdr:cNvPr>
        <xdr:cNvSpPr txBox="1"/>
      </xdr:nvSpPr>
      <xdr:spPr>
        <a:xfrm>
          <a:off x="16408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38</xdr:row>
      <xdr:rowOff>133350</xdr:rowOff>
    </xdr:from>
    <xdr:to>
      <xdr:col>23</xdr:col>
      <xdr:colOff>606425</xdr:colOff>
      <xdr:row>38</xdr:row>
      <xdr:rowOff>133350</xdr:rowOff>
    </xdr:to>
    <xdr:cxnSp macro="">
      <xdr:nvCxnSpPr>
        <xdr:cNvPr id="316" name="直線コネクタ 315">
          <a:extLst>
            <a:ext uri="{FF2B5EF4-FFF2-40B4-BE49-F238E27FC236}">
              <a16:creationId xmlns:a16="http://schemas.microsoft.com/office/drawing/2014/main" id="{CA0351DE-BD4C-4F9E-ADA2-628CCF8D918D}"/>
            </a:ext>
          </a:extLst>
        </xdr:cNvPr>
        <xdr:cNvCxnSpPr/>
      </xdr:nvCxnSpPr>
      <xdr:spPr>
        <a:xfrm>
          <a:off x="16230600" y="664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7" name="【認定こども園・幼稚園・保育所】&#10;有形固定資産減価償却率最大値テキスト">
          <a:extLst>
            <a:ext uri="{FF2B5EF4-FFF2-40B4-BE49-F238E27FC236}">
              <a16:creationId xmlns:a16="http://schemas.microsoft.com/office/drawing/2014/main" id="{7E87E2CD-7D4A-4409-B2FA-D35534E4178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8" name="直線コネクタ 317">
          <a:extLst>
            <a:ext uri="{FF2B5EF4-FFF2-40B4-BE49-F238E27FC236}">
              <a16:creationId xmlns:a16="http://schemas.microsoft.com/office/drawing/2014/main" id="{1323ECE0-5AF3-48D5-91A0-B232FF272E5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19" name="【認定こども園・幼稚園・保育所】&#10;有形固定資産減価償却率平均値テキスト">
          <a:extLst>
            <a:ext uri="{FF2B5EF4-FFF2-40B4-BE49-F238E27FC236}">
              <a16:creationId xmlns:a16="http://schemas.microsoft.com/office/drawing/2014/main" id="{69C1B39E-5A82-41FC-BA17-ECE819E101ED}"/>
            </a:ext>
          </a:extLst>
        </xdr:cNvPr>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0" name="フローチャート : 判断 319">
          <a:extLst>
            <a:ext uri="{FF2B5EF4-FFF2-40B4-BE49-F238E27FC236}">
              <a16:creationId xmlns:a16="http://schemas.microsoft.com/office/drawing/2014/main" id="{03BA851D-12FC-43A7-A867-5CDA9CCC8C78}"/>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23495</xdr:rowOff>
    </xdr:from>
    <xdr:to>
      <xdr:col>22</xdr:col>
      <xdr:colOff>415925</xdr:colOff>
      <xdr:row>38</xdr:row>
      <xdr:rowOff>125095</xdr:rowOff>
    </xdr:to>
    <xdr:sp macro="" textlink="">
      <xdr:nvSpPr>
        <xdr:cNvPr id="321" name="フローチャート : 判断 320">
          <a:extLst>
            <a:ext uri="{FF2B5EF4-FFF2-40B4-BE49-F238E27FC236}">
              <a16:creationId xmlns:a16="http://schemas.microsoft.com/office/drawing/2014/main" id="{8B31E517-0EB0-43BB-8626-71A45529F31C}"/>
            </a:ext>
          </a:extLst>
        </xdr:cNvPr>
        <xdr:cNvSpPr/>
      </xdr:nvSpPr>
      <xdr:spPr>
        <a:xfrm>
          <a:off x="15430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D9AEC216-250F-4A62-9A67-F85D9962C4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63E300BD-AB54-49BA-8E70-5D3ED97D55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305CBDA9-E482-4294-AD8E-887901586F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9831F5B7-7818-446F-9172-6BE5AC043C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54B3418-0A0A-46A6-88C2-9FCC956D78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156845</xdr:rowOff>
    </xdr:from>
    <xdr:to>
      <xdr:col>22</xdr:col>
      <xdr:colOff>415925</xdr:colOff>
      <xdr:row>41</xdr:row>
      <xdr:rowOff>86995</xdr:rowOff>
    </xdr:to>
    <xdr:sp macro="" textlink="">
      <xdr:nvSpPr>
        <xdr:cNvPr id="327" name="円/楕円 326">
          <a:extLst>
            <a:ext uri="{FF2B5EF4-FFF2-40B4-BE49-F238E27FC236}">
              <a16:creationId xmlns:a16="http://schemas.microsoft.com/office/drawing/2014/main" id="{564AD6F1-74B8-4049-ADE2-18D1E6F1EEA6}"/>
            </a:ext>
          </a:extLst>
        </xdr:cNvPr>
        <xdr:cNvSpPr/>
      </xdr:nvSpPr>
      <xdr:spPr>
        <a:xfrm>
          <a:off x="15430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141622</xdr:rowOff>
    </xdr:from>
    <xdr:ext cx="405111" cy="259045"/>
    <xdr:sp macro="" textlink="">
      <xdr:nvSpPr>
        <xdr:cNvPr id="328" name="n_1aveValue【認定こども園・幼稚園・保育所】&#10;有形固定資産減価償却率">
          <a:extLst>
            <a:ext uri="{FF2B5EF4-FFF2-40B4-BE49-F238E27FC236}">
              <a16:creationId xmlns:a16="http://schemas.microsoft.com/office/drawing/2014/main" id="{8F2D51BB-91A3-43FB-92A3-A86E912676BE}"/>
            </a:ext>
          </a:extLst>
        </xdr:cNvPr>
        <xdr:cNvSpPr txBox="1"/>
      </xdr:nvSpPr>
      <xdr:spPr>
        <a:xfrm>
          <a:off x="15266043"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78122</xdr:rowOff>
    </xdr:from>
    <xdr:ext cx="405111" cy="259045"/>
    <xdr:sp macro="" textlink="">
      <xdr:nvSpPr>
        <xdr:cNvPr id="329" name="n_1mainValue【認定こども園・幼稚園・保育所】&#10;有形固定資産減価償却率">
          <a:extLst>
            <a:ext uri="{FF2B5EF4-FFF2-40B4-BE49-F238E27FC236}">
              <a16:creationId xmlns:a16="http://schemas.microsoft.com/office/drawing/2014/main" id="{EA279337-1A1D-497E-A9A4-DE981B5C67AE}"/>
            </a:ext>
          </a:extLst>
        </xdr:cNvPr>
        <xdr:cNvSpPr txBox="1"/>
      </xdr:nvSpPr>
      <xdr:spPr>
        <a:xfrm>
          <a:off x="15266043"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a:extLst>
            <a:ext uri="{FF2B5EF4-FFF2-40B4-BE49-F238E27FC236}">
              <a16:creationId xmlns:a16="http://schemas.microsoft.com/office/drawing/2014/main" id="{E93366FA-E0A2-4696-8F9E-55D9E03842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a:extLst>
            <a:ext uri="{FF2B5EF4-FFF2-40B4-BE49-F238E27FC236}">
              <a16:creationId xmlns:a16="http://schemas.microsoft.com/office/drawing/2014/main" id="{F1274222-4B4F-4AC2-A269-BEFFAA7BD0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a:extLst>
            <a:ext uri="{FF2B5EF4-FFF2-40B4-BE49-F238E27FC236}">
              <a16:creationId xmlns:a16="http://schemas.microsoft.com/office/drawing/2014/main" id="{6E4F6A27-941A-44E4-8716-A63FDE44AE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a:extLst>
            <a:ext uri="{FF2B5EF4-FFF2-40B4-BE49-F238E27FC236}">
              <a16:creationId xmlns:a16="http://schemas.microsoft.com/office/drawing/2014/main" id="{836055A4-3177-4CB1-AC9B-6033436707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a:extLst>
            <a:ext uri="{FF2B5EF4-FFF2-40B4-BE49-F238E27FC236}">
              <a16:creationId xmlns:a16="http://schemas.microsoft.com/office/drawing/2014/main" id="{D80194C6-81D8-40F9-BC01-E58A092CE5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a:extLst>
            <a:ext uri="{FF2B5EF4-FFF2-40B4-BE49-F238E27FC236}">
              <a16:creationId xmlns:a16="http://schemas.microsoft.com/office/drawing/2014/main" id="{09191EBF-2CFB-4616-9D81-0DC412CA6E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a:extLst>
            <a:ext uri="{FF2B5EF4-FFF2-40B4-BE49-F238E27FC236}">
              <a16:creationId xmlns:a16="http://schemas.microsoft.com/office/drawing/2014/main" id="{BA0B01D6-D1D6-4D88-BBA1-C4D98176BF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a:extLst>
            <a:ext uri="{FF2B5EF4-FFF2-40B4-BE49-F238E27FC236}">
              <a16:creationId xmlns:a16="http://schemas.microsoft.com/office/drawing/2014/main" id="{5897B959-1197-4FB3-AA34-DA3A81ADE7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a:extLst>
            <a:ext uri="{FF2B5EF4-FFF2-40B4-BE49-F238E27FC236}">
              <a16:creationId xmlns:a16="http://schemas.microsoft.com/office/drawing/2014/main" id="{0D0CD81B-F7D3-4910-AABB-53D8D6EE84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a:extLst>
            <a:ext uri="{FF2B5EF4-FFF2-40B4-BE49-F238E27FC236}">
              <a16:creationId xmlns:a16="http://schemas.microsoft.com/office/drawing/2014/main" id="{51DFF1A3-C90F-4D58-BC0A-ACAC2A0955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a:extLst>
            <a:ext uri="{FF2B5EF4-FFF2-40B4-BE49-F238E27FC236}">
              <a16:creationId xmlns:a16="http://schemas.microsoft.com/office/drawing/2014/main" id="{65420FA9-72C4-4CA8-9F8D-D821D1D8104B}"/>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a:extLst>
            <a:ext uri="{FF2B5EF4-FFF2-40B4-BE49-F238E27FC236}">
              <a16:creationId xmlns:a16="http://schemas.microsoft.com/office/drawing/2014/main" id="{054CD7D7-769E-478F-B3AB-28E45F359BE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a:extLst>
            <a:ext uri="{FF2B5EF4-FFF2-40B4-BE49-F238E27FC236}">
              <a16:creationId xmlns:a16="http://schemas.microsoft.com/office/drawing/2014/main" id="{D3BF7055-5BB5-41F8-AE48-FA94AC332AB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a:extLst>
            <a:ext uri="{FF2B5EF4-FFF2-40B4-BE49-F238E27FC236}">
              <a16:creationId xmlns:a16="http://schemas.microsoft.com/office/drawing/2014/main" id="{D0115403-1873-40B0-B853-97610CAC78F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a:extLst>
            <a:ext uri="{FF2B5EF4-FFF2-40B4-BE49-F238E27FC236}">
              <a16:creationId xmlns:a16="http://schemas.microsoft.com/office/drawing/2014/main" id="{92EEE53D-80E7-4287-8BB3-B974F36FBA2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a:extLst>
            <a:ext uri="{FF2B5EF4-FFF2-40B4-BE49-F238E27FC236}">
              <a16:creationId xmlns:a16="http://schemas.microsoft.com/office/drawing/2014/main" id="{2CC5B8F0-75FB-47D3-A383-BB7CA6B0E51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a:extLst>
            <a:ext uri="{FF2B5EF4-FFF2-40B4-BE49-F238E27FC236}">
              <a16:creationId xmlns:a16="http://schemas.microsoft.com/office/drawing/2014/main" id="{BA64B9C4-0AC3-49B2-B918-960DCA4F3A0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a:extLst>
            <a:ext uri="{FF2B5EF4-FFF2-40B4-BE49-F238E27FC236}">
              <a16:creationId xmlns:a16="http://schemas.microsoft.com/office/drawing/2014/main" id="{E3C9FFCD-2F27-4468-B651-6C3F196A6D5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a:extLst>
            <a:ext uri="{FF2B5EF4-FFF2-40B4-BE49-F238E27FC236}">
              <a16:creationId xmlns:a16="http://schemas.microsoft.com/office/drawing/2014/main" id="{913DEDD2-67A6-4300-B8C5-6774974D98E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a:extLst>
            <a:ext uri="{FF2B5EF4-FFF2-40B4-BE49-F238E27FC236}">
              <a16:creationId xmlns:a16="http://schemas.microsoft.com/office/drawing/2014/main" id="{5199891C-6ECD-4D02-A9EB-77FA0E83EE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B1ED4705-0A2D-4587-94C0-A512706A302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a:extLst>
            <a:ext uri="{FF2B5EF4-FFF2-40B4-BE49-F238E27FC236}">
              <a16:creationId xmlns:a16="http://schemas.microsoft.com/office/drawing/2014/main" id="{EA52C519-06B7-4C99-8628-037E55CCF9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F275EB08-3D68-49D5-9737-ACB4818D04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a:extLst>
            <a:ext uri="{FF2B5EF4-FFF2-40B4-BE49-F238E27FC236}">
              <a16:creationId xmlns:a16="http://schemas.microsoft.com/office/drawing/2014/main" id="{A957C3A7-B377-4980-BC29-B147995C66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4" name="直線コネクタ 353">
          <a:extLst>
            <a:ext uri="{FF2B5EF4-FFF2-40B4-BE49-F238E27FC236}">
              <a16:creationId xmlns:a16="http://schemas.microsoft.com/office/drawing/2014/main" id="{4FBFAF42-FF61-4933-AEAF-C46AA98BEAFE}"/>
            </a:ext>
          </a:extLst>
        </xdr:cNvPr>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5" name="【認定こども園・幼稚園・保育所】&#10;一人当たり面積最小値テキスト">
          <a:extLst>
            <a:ext uri="{FF2B5EF4-FFF2-40B4-BE49-F238E27FC236}">
              <a16:creationId xmlns:a16="http://schemas.microsoft.com/office/drawing/2014/main" id="{0950A835-354F-4B01-A017-108288C8E2FC}"/>
            </a:ext>
          </a:extLst>
        </xdr:cNvPr>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6" name="直線コネクタ 355">
          <a:extLst>
            <a:ext uri="{FF2B5EF4-FFF2-40B4-BE49-F238E27FC236}">
              <a16:creationId xmlns:a16="http://schemas.microsoft.com/office/drawing/2014/main" id="{5F106D06-A74A-4A44-BB97-D3A44361F22B}"/>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7" name="【認定こども園・幼稚園・保育所】&#10;一人当たり面積最大値テキスト">
          <a:extLst>
            <a:ext uri="{FF2B5EF4-FFF2-40B4-BE49-F238E27FC236}">
              <a16:creationId xmlns:a16="http://schemas.microsoft.com/office/drawing/2014/main" id="{4CB07028-EFEC-422A-AA6D-868F4FBEF9D9}"/>
            </a:ext>
          </a:extLst>
        </xdr:cNvPr>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8" name="直線コネクタ 357">
          <a:extLst>
            <a:ext uri="{FF2B5EF4-FFF2-40B4-BE49-F238E27FC236}">
              <a16:creationId xmlns:a16="http://schemas.microsoft.com/office/drawing/2014/main" id="{9E8E2C84-A2A1-47C0-A837-3ED7800393EA}"/>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9" name="【認定こども園・幼稚園・保育所】&#10;一人当たり面積平均値テキスト">
          <a:extLst>
            <a:ext uri="{FF2B5EF4-FFF2-40B4-BE49-F238E27FC236}">
              <a16:creationId xmlns:a16="http://schemas.microsoft.com/office/drawing/2014/main" id="{B02ED4E8-374E-47D3-BA67-88359C0205D4}"/>
            </a:ext>
          </a:extLst>
        </xdr:cNvPr>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0" name="フローチャート : 判断 359">
          <a:extLst>
            <a:ext uri="{FF2B5EF4-FFF2-40B4-BE49-F238E27FC236}">
              <a16:creationId xmlns:a16="http://schemas.microsoft.com/office/drawing/2014/main" id="{8A5C410B-05FB-4A6A-A809-D601D3D6D756}"/>
            </a:ext>
          </a:extLst>
        </xdr:cNvPr>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1" name="フローチャート : 判断 360">
          <a:extLst>
            <a:ext uri="{FF2B5EF4-FFF2-40B4-BE49-F238E27FC236}">
              <a16:creationId xmlns:a16="http://schemas.microsoft.com/office/drawing/2014/main" id="{6DA25BFA-C2A7-4056-8054-5A54C328E405}"/>
            </a:ext>
          </a:extLst>
        </xdr:cNvPr>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3510487B-0AE5-4D5C-8E2E-87073553AE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916D33B-9A6B-496D-810B-411338DE1F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1B4C8961-089E-4397-9165-8BDEE8856B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28CCB5-9DFA-4974-BB68-E4A6E9081D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1EC86A5-F03D-4903-865A-326834D683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97790</xdr:rowOff>
    </xdr:from>
    <xdr:to>
      <xdr:col>31</xdr:col>
      <xdr:colOff>85725</xdr:colOff>
      <xdr:row>40</xdr:row>
      <xdr:rowOff>27940</xdr:rowOff>
    </xdr:to>
    <xdr:sp macro="" textlink="">
      <xdr:nvSpPr>
        <xdr:cNvPr id="367" name="円/楕円 366">
          <a:extLst>
            <a:ext uri="{FF2B5EF4-FFF2-40B4-BE49-F238E27FC236}">
              <a16:creationId xmlns:a16="http://schemas.microsoft.com/office/drawing/2014/main" id="{A08B38DB-12D2-4B7A-BF06-66813CBAF6C1}"/>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8" name="n_1aveValue【認定こども園・幼稚園・保育所】&#10;一人当たり面積">
          <a:extLst>
            <a:ext uri="{FF2B5EF4-FFF2-40B4-BE49-F238E27FC236}">
              <a16:creationId xmlns:a16="http://schemas.microsoft.com/office/drawing/2014/main" id="{A7586AA7-94BB-4E29-A1B3-55414B394BAB}"/>
            </a:ext>
          </a:extLst>
        </xdr:cNvPr>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19067</xdr:rowOff>
    </xdr:from>
    <xdr:ext cx="469744" cy="259045"/>
    <xdr:sp macro="" textlink="">
      <xdr:nvSpPr>
        <xdr:cNvPr id="369" name="n_1mainValue【認定こども園・幼稚園・保育所】&#10;一人当たり面積">
          <a:extLst>
            <a:ext uri="{FF2B5EF4-FFF2-40B4-BE49-F238E27FC236}">
              <a16:creationId xmlns:a16="http://schemas.microsoft.com/office/drawing/2014/main" id="{C5F22762-C5C7-4667-91D7-CE9128ACD808}"/>
            </a:ext>
          </a:extLst>
        </xdr:cNvPr>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a:extLst>
            <a:ext uri="{FF2B5EF4-FFF2-40B4-BE49-F238E27FC236}">
              <a16:creationId xmlns:a16="http://schemas.microsoft.com/office/drawing/2014/main" id="{45C42386-893B-4217-BB80-23F125AC48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a:extLst>
            <a:ext uri="{FF2B5EF4-FFF2-40B4-BE49-F238E27FC236}">
              <a16:creationId xmlns:a16="http://schemas.microsoft.com/office/drawing/2014/main" id="{A8FF83C6-B90C-42ED-A43D-A6A6F41DAE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a:extLst>
            <a:ext uri="{FF2B5EF4-FFF2-40B4-BE49-F238E27FC236}">
              <a16:creationId xmlns:a16="http://schemas.microsoft.com/office/drawing/2014/main" id="{C32690AD-7CD0-4057-8129-F575ADFA46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a:extLst>
            <a:ext uri="{FF2B5EF4-FFF2-40B4-BE49-F238E27FC236}">
              <a16:creationId xmlns:a16="http://schemas.microsoft.com/office/drawing/2014/main" id="{2B489189-B005-460F-B793-C2BED842B5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a:extLst>
            <a:ext uri="{FF2B5EF4-FFF2-40B4-BE49-F238E27FC236}">
              <a16:creationId xmlns:a16="http://schemas.microsoft.com/office/drawing/2014/main" id="{A488A6DE-0EBF-4B71-A7E5-80F735547A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a:extLst>
            <a:ext uri="{FF2B5EF4-FFF2-40B4-BE49-F238E27FC236}">
              <a16:creationId xmlns:a16="http://schemas.microsoft.com/office/drawing/2014/main" id="{5C06B841-9E16-4A7D-A3B6-C57C73A232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a:extLst>
            <a:ext uri="{FF2B5EF4-FFF2-40B4-BE49-F238E27FC236}">
              <a16:creationId xmlns:a16="http://schemas.microsoft.com/office/drawing/2014/main" id="{8426293F-6F4D-43A0-B031-422256F3EE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a:extLst>
            <a:ext uri="{FF2B5EF4-FFF2-40B4-BE49-F238E27FC236}">
              <a16:creationId xmlns:a16="http://schemas.microsoft.com/office/drawing/2014/main" id="{25C871F9-FF0D-4C3D-845F-8D9F95C624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a:extLst>
            <a:ext uri="{FF2B5EF4-FFF2-40B4-BE49-F238E27FC236}">
              <a16:creationId xmlns:a16="http://schemas.microsoft.com/office/drawing/2014/main" id="{B0AFE621-BDA5-467A-934B-96FC3300AE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a:extLst>
            <a:ext uri="{FF2B5EF4-FFF2-40B4-BE49-F238E27FC236}">
              <a16:creationId xmlns:a16="http://schemas.microsoft.com/office/drawing/2014/main" id="{040F3648-0B3A-471C-8EA0-01925C1C74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a:extLst>
            <a:ext uri="{FF2B5EF4-FFF2-40B4-BE49-F238E27FC236}">
              <a16:creationId xmlns:a16="http://schemas.microsoft.com/office/drawing/2014/main" id="{061DE000-E2C0-4331-8C9A-481C7C204BD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a:extLst>
            <a:ext uri="{FF2B5EF4-FFF2-40B4-BE49-F238E27FC236}">
              <a16:creationId xmlns:a16="http://schemas.microsoft.com/office/drawing/2014/main" id="{F2C2042A-E3F2-4A8E-B70B-3282AA328F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a:extLst>
            <a:ext uri="{FF2B5EF4-FFF2-40B4-BE49-F238E27FC236}">
              <a16:creationId xmlns:a16="http://schemas.microsoft.com/office/drawing/2014/main" id="{1614B028-4A28-4C2E-9322-B9B7ED947BC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a:extLst>
            <a:ext uri="{FF2B5EF4-FFF2-40B4-BE49-F238E27FC236}">
              <a16:creationId xmlns:a16="http://schemas.microsoft.com/office/drawing/2014/main" id="{15D09190-DA99-43BB-ABE2-AC28C17A59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a:extLst>
            <a:ext uri="{FF2B5EF4-FFF2-40B4-BE49-F238E27FC236}">
              <a16:creationId xmlns:a16="http://schemas.microsoft.com/office/drawing/2014/main" id="{CB059E0F-50C1-440F-9F6D-344AA051764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a:extLst>
            <a:ext uri="{FF2B5EF4-FFF2-40B4-BE49-F238E27FC236}">
              <a16:creationId xmlns:a16="http://schemas.microsoft.com/office/drawing/2014/main" id="{BA68E4A3-63BB-4793-9046-5F9DEA6FFD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a:extLst>
            <a:ext uri="{FF2B5EF4-FFF2-40B4-BE49-F238E27FC236}">
              <a16:creationId xmlns:a16="http://schemas.microsoft.com/office/drawing/2014/main" id="{243CD2BA-39C4-42B7-8DC4-06E38558A87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a:extLst>
            <a:ext uri="{FF2B5EF4-FFF2-40B4-BE49-F238E27FC236}">
              <a16:creationId xmlns:a16="http://schemas.microsoft.com/office/drawing/2014/main" id="{726080EE-B743-4F42-8684-9CF005E84CA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a:extLst>
            <a:ext uri="{FF2B5EF4-FFF2-40B4-BE49-F238E27FC236}">
              <a16:creationId xmlns:a16="http://schemas.microsoft.com/office/drawing/2014/main" id="{A5C5B0F2-6000-4239-9D06-FCBC1F24B8B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a:extLst>
            <a:ext uri="{FF2B5EF4-FFF2-40B4-BE49-F238E27FC236}">
              <a16:creationId xmlns:a16="http://schemas.microsoft.com/office/drawing/2014/main" id="{47B0EF31-C839-43E2-BDC9-21E222EC30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0" name="テキスト ボックス 389">
          <a:extLst>
            <a:ext uri="{FF2B5EF4-FFF2-40B4-BE49-F238E27FC236}">
              <a16:creationId xmlns:a16="http://schemas.microsoft.com/office/drawing/2014/main" id="{DECE871E-7C6C-4B4F-974E-BE5370A2150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a:extLst>
            <a:ext uri="{FF2B5EF4-FFF2-40B4-BE49-F238E27FC236}">
              <a16:creationId xmlns:a16="http://schemas.microsoft.com/office/drawing/2014/main" id="{A35201D7-C58B-4013-A746-521D061571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78310F56-555F-40DA-B4DB-90A741281AF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a:extLst>
            <a:ext uri="{FF2B5EF4-FFF2-40B4-BE49-F238E27FC236}">
              <a16:creationId xmlns:a16="http://schemas.microsoft.com/office/drawing/2014/main" id="{0486D2C2-F221-4834-B6F0-BCC04CB05A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4" name="直線コネクタ 393">
          <a:extLst>
            <a:ext uri="{FF2B5EF4-FFF2-40B4-BE49-F238E27FC236}">
              <a16:creationId xmlns:a16="http://schemas.microsoft.com/office/drawing/2014/main" id="{25E1DAC8-99DD-438A-8EE6-23805874AE07}"/>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5" name="【学校施設】&#10;有形固定資産減価償却率最小値テキスト">
          <a:extLst>
            <a:ext uri="{FF2B5EF4-FFF2-40B4-BE49-F238E27FC236}">
              <a16:creationId xmlns:a16="http://schemas.microsoft.com/office/drawing/2014/main" id="{A7B3A3C0-6E0D-4EE8-81D8-0F83ED95E39A}"/>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6" name="直線コネクタ 395">
          <a:extLst>
            <a:ext uri="{FF2B5EF4-FFF2-40B4-BE49-F238E27FC236}">
              <a16:creationId xmlns:a16="http://schemas.microsoft.com/office/drawing/2014/main" id="{2009613D-5697-40A3-8322-EDCDC998BBAF}"/>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7" name="【学校施設】&#10;有形固定資産減価償却率最大値テキスト">
          <a:extLst>
            <a:ext uri="{FF2B5EF4-FFF2-40B4-BE49-F238E27FC236}">
              <a16:creationId xmlns:a16="http://schemas.microsoft.com/office/drawing/2014/main" id="{CF27EA4D-B19E-4374-81D0-426A46884A75}"/>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8" name="直線コネクタ 397">
          <a:extLst>
            <a:ext uri="{FF2B5EF4-FFF2-40B4-BE49-F238E27FC236}">
              <a16:creationId xmlns:a16="http://schemas.microsoft.com/office/drawing/2014/main" id="{B2015FD8-6EA8-4208-84F7-2386012E475C}"/>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9" name="【学校施設】&#10;有形固定資産減価償却率平均値テキスト">
          <a:extLst>
            <a:ext uri="{FF2B5EF4-FFF2-40B4-BE49-F238E27FC236}">
              <a16:creationId xmlns:a16="http://schemas.microsoft.com/office/drawing/2014/main" id="{838FEC5C-3A4C-4874-96EA-1512F3C9E8C4}"/>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0" name="フローチャート : 判断 399">
          <a:extLst>
            <a:ext uri="{FF2B5EF4-FFF2-40B4-BE49-F238E27FC236}">
              <a16:creationId xmlns:a16="http://schemas.microsoft.com/office/drawing/2014/main" id="{D73FE51D-ECE0-43F9-B0B0-D00EEF146652}"/>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1" name="フローチャート : 判断 400">
          <a:extLst>
            <a:ext uri="{FF2B5EF4-FFF2-40B4-BE49-F238E27FC236}">
              <a16:creationId xmlns:a16="http://schemas.microsoft.com/office/drawing/2014/main" id="{DA1D1035-0342-40FC-A416-FC7631384521}"/>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8AC1C59-317D-42CE-B0B9-8DB60F43DA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BE8D3FE3-E4B6-492E-8DE1-001B7763F9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9D21BD2-E619-4CC0-ACCD-7E7F8BC8A0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1C564D1A-5A2F-49B1-AE73-2042A1D486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DE0F5613-7BEF-4822-B879-FDF35C9DAC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71120</xdr:rowOff>
    </xdr:from>
    <xdr:to>
      <xdr:col>22</xdr:col>
      <xdr:colOff>415925</xdr:colOff>
      <xdr:row>62</xdr:row>
      <xdr:rowOff>1270</xdr:rowOff>
    </xdr:to>
    <xdr:sp macro="" textlink="">
      <xdr:nvSpPr>
        <xdr:cNvPr id="407" name="円/楕円 406">
          <a:extLst>
            <a:ext uri="{FF2B5EF4-FFF2-40B4-BE49-F238E27FC236}">
              <a16:creationId xmlns:a16="http://schemas.microsoft.com/office/drawing/2014/main" id="{24AE125A-3251-4F5E-8D46-5240D094E982}"/>
            </a:ext>
          </a:extLst>
        </xdr:cNvPr>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08" name="n_1aveValue【学校施設】&#10;有形固定資産減価償却率">
          <a:extLst>
            <a:ext uri="{FF2B5EF4-FFF2-40B4-BE49-F238E27FC236}">
              <a16:creationId xmlns:a16="http://schemas.microsoft.com/office/drawing/2014/main" id="{151DA3A6-C813-4E67-A3F4-F255930FCF3A}"/>
            </a:ext>
          </a:extLst>
        </xdr:cNvPr>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163847</xdr:rowOff>
    </xdr:from>
    <xdr:ext cx="405111" cy="259045"/>
    <xdr:sp macro="" textlink="">
      <xdr:nvSpPr>
        <xdr:cNvPr id="409" name="n_1mainValue【学校施設】&#10;有形固定資産減価償却率">
          <a:extLst>
            <a:ext uri="{FF2B5EF4-FFF2-40B4-BE49-F238E27FC236}">
              <a16:creationId xmlns:a16="http://schemas.microsoft.com/office/drawing/2014/main" id="{801E615B-6807-4764-A675-C7E91AA247A0}"/>
            </a:ext>
          </a:extLst>
        </xdr:cNvPr>
        <xdr:cNvSpPr txBox="1"/>
      </xdr:nvSpPr>
      <xdr:spPr>
        <a:xfrm>
          <a:off x="15266043"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a:extLst>
            <a:ext uri="{FF2B5EF4-FFF2-40B4-BE49-F238E27FC236}">
              <a16:creationId xmlns:a16="http://schemas.microsoft.com/office/drawing/2014/main" id="{F7F7A169-26BA-4CB4-9A25-5C187B7DF8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a:extLst>
            <a:ext uri="{FF2B5EF4-FFF2-40B4-BE49-F238E27FC236}">
              <a16:creationId xmlns:a16="http://schemas.microsoft.com/office/drawing/2014/main" id="{5BF88A17-074F-4D85-AD38-0491105CC5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a:extLst>
            <a:ext uri="{FF2B5EF4-FFF2-40B4-BE49-F238E27FC236}">
              <a16:creationId xmlns:a16="http://schemas.microsoft.com/office/drawing/2014/main" id="{68AA033D-71E3-4C65-9FF4-49A749657B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a:extLst>
            <a:ext uri="{FF2B5EF4-FFF2-40B4-BE49-F238E27FC236}">
              <a16:creationId xmlns:a16="http://schemas.microsoft.com/office/drawing/2014/main" id="{12094607-F6AA-4A9A-ADB9-9E1F974418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a:extLst>
            <a:ext uri="{FF2B5EF4-FFF2-40B4-BE49-F238E27FC236}">
              <a16:creationId xmlns:a16="http://schemas.microsoft.com/office/drawing/2014/main" id="{ED66658E-D04D-4BBE-879E-7898C5544F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a:extLst>
            <a:ext uri="{FF2B5EF4-FFF2-40B4-BE49-F238E27FC236}">
              <a16:creationId xmlns:a16="http://schemas.microsoft.com/office/drawing/2014/main" id="{7E28E78B-952C-47B8-A322-012197FB29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a:extLst>
            <a:ext uri="{FF2B5EF4-FFF2-40B4-BE49-F238E27FC236}">
              <a16:creationId xmlns:a16="http://schemas.microsoft.com/office/drawing/2014/main" id="{B2E6765A-792B-4FE9-82E0-BE58108F65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a:extLst>
            <a:ext uri="{FF2B5EF4-FFF2-40B4-BE49-F238E27FC236}">
              <a16:creationId xmlns:a16="http://schemas.microsoft.com/office/drawing/2014/main" id="{933B27F6-8543-4B99-9693-3A9A118206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a:extLst>
            <a:ext uri="{FF2B5EF4-FFF2-40B4-BE49-F238E27FC236}">
              <a16:creationId xmlns:a16="http://schemas.microsoft.com/office/drawing/2014/main" id="{2C379182-9881-45CD-8C13-9083CB7FDA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a:extLst>
            <a:ext uri="{FF2B5EF4-FFF2-40B4-BE49-F238E27FC236}">
              <a16:creationId xmlns:a16="http://schemas.microsoft.com/office/drawing/2014/main" id="{07AD16B7-5FFE-4C92-BEED-0A1CDD3DEC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0C221D3-880E-44C9-9199-32391667C28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a:extLst>
            <a:ext uri="{FF2B5EF4-FFF2-40B4-BE49-F238E27FC236}">
              <a16:creationId xmlns:a16="http://schemas.microsoft.com/office/drawing/2014/main" id="{6A402A92-25BD-4AEE-A3A1-B5090CF2DBB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73A409A6-F799-4BB4-9FA3-6CD6650059E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a:extLst>
            <a:ext uri="{FF2B5EF4-FFF2-40B4-BE49-F238E27FC236}">
              <a16:creationId xmlns:a16="http://schemas.microsoft.com/office/drawing/2014/main" id="{E79AEE9D-B304-402C-9780-83BFB425AD1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a:extLst>
            <a:ext uri="{FF2B5EF4-FFF2-40B4-BE49-F238E27FC236}">
              <a16:creationId xmlns:a16="http://schemas.microsoft.com/office/drawing/2014/main" id="{923A21F7-3EFA-4CCF-A5EF-B61E99F4EAD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a:extLst>
            <a:ext uri="{FF2B5EF4-FFF2-40B4-BE49-F238E27FC236}">
              <a16:creationId xmlns:a16="http://schemas.microsoft.com/office/drawing/2014/main" id="{7952B49C-E741-4685-A571-657C8174C35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a:extLst>
            <a:ext uri="{FF2B5EF4-FFF2-40B4-BE49-F238E27FC236}">
              <a16:creationId xmlns:a16="http://schemas.microsoft.com/office/drawing/2014/main" id="{62869CD0-C6C7-43A7-87C8-BC4F589EEE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a:extLst>
            <a:ext uri="{FF2B5EF4-FFF2-40B4-BE49-F238E27FC236}">
              <a16:creationId xmlns:a16="http://schemas.microsoft.com/office/drawing/2014/main" id="{0CC06F1E-C356-4B26-8D3F-03B4309B2DF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a:extLst>
            <a:ext uri="{FF2B5EF4-FFF2-40B4-BE49-F238E27FC236}">
              <a16:creationId xmlns:a16="http://schemas.microsoft.com/office/drawing/2014/main" id="{E8B94956-A23B-47A3-B999-F4FD0B28A60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a:extLst>
            <a:ext uri="{FF2B5EF4-FFF2-40B4-BE49-F238E27FC236}">
              <a16:creationId xmlns:a16="http://schemas.microsoft.com/office/drawing/2014/main" id="{A41D8819-9DB3-47C7-B46F-86D250C1C2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0" name="テキスト ボックス 429">
          <a:extLst>
            <a:ext uri="{FF2B5EF4-FFF2-40B4-BE49-F238E27FC236}">
              <a16:creationId xmlns:a16="http://schemas.microsoft.com/office/drawing/2014/main" id="{83F7A269-ABE2-4070-A61F-74A04628586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a:extLst>
            <a:ext uri="{FF2B5EF4-FFF2-40B4-BE49-F238E27FC236}">
              <a16:creationId xmlns:a16="http://schemas.microsoft.com/office/drawing/2014/main" id="{44B505C5-08C8-4059-A6FA-3E1866F2C1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2" name="テキスト ボックス 431">
          <a:extLst>
            <a:ext uri="{FF2B5EF4-FFF2-40B4-BE49-F238E27FC236}">
              <a16:creationId xmlns:a16="http://schemas.microsoft.com/office/drawing/2014/main" id="{86B91F4A-0D1E-41D9-8693-099D4B035AC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a:extLst>
            <a:ext uri="{FF2B5EF4-FFF2-40B4-BE49-F238E27FC236}">
              <a16:creationId xmlns:a16="http://schemas.microsoft.com/office/drawing/2014/main" id="{2902B001-4651-4464-9A7B-AD1DBF24B6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4" name="テキスト ボックス 433">
          <a:extLst>
            <a:ext uri="{FF2B5EF4-FFF2-40B4-BE49-F238E27FC236}">
              <a16:creationId xmlns:a16="http://schemas.microsoft.com/office/drawing/2014/main" id="{FF6157D5-FC2C-47A9-B849-DEE7A052B2B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a:extLst>
            <a:ext uri="{FF2B5EF4-FFF2-40B4-BE49-F238E27FC236}">
              <a16:creationId xmlns:a16="http://schemas.microsoft.com/office/drawing/2014/main" id="{61E65D16-3F78-44C8-BAA0-5FB5229D5B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6" name="直線コネクタ 435">
          <a:extLst>
            <a:ext uri="{FF2B5EF4-FFF2-40B4-BE49-F238E27FC236}">
              <a16:creationId xmlns:a16="http://schemas.microsoft.com/office/drawing/2014/main" id="{CDDB5B21-0210-471A-BF92-B9A3BB6AB5D6}"/>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7" name="【学校施設】&#10;一人当たり面積最小値テキスト">
          <a:extLst>
            <a:ext uri="{FF2B5EF4-FFF2-40B4-BE49-F238E27FC236}">
              <a16:creationId xmlns:a16="http://schemas.microsoft.com/office/drawing/2014/main" id="{B9E68B2D-F24B-44F7-B224-BB3341735DE4}"/>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8" name="直線コネクタ 437">
          <a:extLst>
            <a:ext uri="{FF2B5EF4-FFF2-40B4-BE49-F238E27FC236}">
              <a16:creationId xmlns:a16="http://schemas.microsoft.com/office/drawing/2014/main" id="{59ACC63B-56A8-4776-8E05-EF3965121CEE}"/>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9" name="【学校施設】&#10;一人当たり面積最大値テキスト">
          <a:extLst>
            <a:ext uri="{FF2B5EF4-FFF2-40B4-BE49-F238E27FC236}">
              <a16:creationId xmlns:a16="http://schemas.microsoft.com/office/drawing/2014/main" id="{B7583AC0-3329-4EF7-BB6A-790CDE1BAA06}"/>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0" name="直線コネクタ 439">
          <a:extLst>
            <a:ext uri="{FF2B5EF4-FFF2-40B4-BE49-F238E27FC236}">
              <a16:creationId xmlns:a16="http://schemas.microsoft.com/office/drawing/2014/main" id="{D3DD030C-46FE-47D6-8C53-6E61B1035E2A}"/>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1" name="【学校施設】&#10;一人当たり面積平均値テキスト">
          <a:extLst>
            <a:ext uri="{FF2B5EF4-FFF2-40B4-BE49-F238E27FC236}">
              <a16:creationId xmlns:a16="http://schemas.microsoft.com/office/drawing/2014/main" id="{A0764A1D-B554-45A7-BE84-995E51B2E32A}"/>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2" name="フローチャート : 判断 441">
          <a:extLst>
            <a:ext uri="{FF2B5EF4-FFF2-40B4-BE49-F238E27FC236}">
              <a16:creationId xmlns:a16="http://schemas.microsoft.com/office/drawing/2014/main" id="{33819ACF-4D2E-46DB-8CAD-476A3B94B66E}"/>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3" name="フローチャート : 判断 442">
          <a:extLst>
            <a:ext uri="{FF2B5EF4-FFF2-40B4-BE49-F238E27FC236}">
              <a16:creationId xmlns:a16="http://schemas.microsoft.com/office/drawing/2014/main" id="{D2C30A0F-C1A6-437F-A2F2-9E79755491C8}"/>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C3B2C07-3EE8-49A5-987D-D1A276B880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8B83F9-1289-47B4-A7CA-88C059AC5B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FEB1B35-2633-4812-912C-5C78F76495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B0525D3-7207-410B-95E5-3677C03572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24639F2-F48F-4810-8C3A-622D757D81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167839</xdr:rowOff>
    </xdr:from>
    <xdr:to>
      <xdr:col>31</xdr:col>
      <xdr:colOff>85725</xdr:colOff>
      <xdr:row>63</xdr:row>
      <xdr:rowOff>97989</xdr:rowOff>
    </xdr:to>
    <xdr:sp macro="" textlink="">
      <xdr:nvSpPr>
        <xdr:cNvPr id="449" name="円/楕円 448">
          <a:extLst>
            <a:ext uri="{FF2B5EF4-FFF2-40B4-BE49-F238E27FC236}">
              <a16:creationId xmlns:a16="http://schemas.microsoft.com/office/drawing/2014/main" id="{9B481BB9-907B-4D68-8123-337814A3CD94}"/>
            </a:ext>
          </a:extLst>
        </xdr:cNvPr>
        <xdr:cNvSpPr/>
      </xdr:nvSpPr>
      <xdr:spPr>
        <a:xfrm>
          <a:off x="21272500" y="107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50" name="n_1aveValue【学校施設】&#10;一人当たり面積">
          <a:extLst>
            <a:ext uri="{FF2B5EF4-FFF2-40B4-BE49-F238E27FC236}">
              <a16:creationId xmlns:a16="http://schemas.microsoft.com/office/drawing/2014/main" id="{5189F60D-84B4-433A-A43F-CC103CE556BC}"/>
            </a:ext>
          </a:extLst>
        </xdr:cNvPr>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89116</xdr:rowOff>
    </xdr:from>
    <xdr:ext cx="469744" cy="259045"/>
    <xdr:sp macro="" textlink="">
      <xdr:nvSpPr>
        <xdr:cNvPr id="451" name="n_1mainValue【学校施設】&#10;一人当たり面積">
          <a:extLst>
            <a:ext uri="{FF2B5EF4-FFF2-40B4-BE49-F238E27FC236}">
              <a16:creationId xmlns:a16="http://schemas.microsoft.com/office/drawing/2014/main" id="{DF56267F-D279-4654-B5B9-C66D5A50AF71}"/>
            </a:ext>
          </a:extLst>
        </xdr:cNvPr>
        <xdr:cNvSpPr txBox="1"/>
      </xdr:nvSpPr>
      <xdr:spPr>
        <a:xfrm>
          <a:off x="21075727" y="108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a:extLst>
            <a:ext uri="{FF2B5EF4-FFF2-40B4-BE49-F238E27FC236}">
              <a16:creationId xmlns:a16="http://schemas.microsoft.com/office/drawing/2014/main" id="{2092F20A-CAC8-41E4-A68A-7D6C5631D7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a:extLst>
            <a:ext uri="{FF2B5EF4-FFF2-40B4-BE49-F238E27FC236}">
              <a16:creationId xmlns:a16="http://schemas.microsoft.com/office/drawing/2014/main" id="{D2BA952B-B0FF-4CC5-9C1B-A855F066E4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a:extLst>
            <a:ext uri="{FF2B5EF4-FFF2-40B4-BE49-F238E27FC236}">
              <a16:creationId xmlns:a16="http://schemas.microsoft.com/office/drawing/2014/main" id="{BE1ACAB0-838A-4410-9CD3-C47395F659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a:extLst>
            <a:ext uri="{FF2B5EF4-FFF2-40B4-BE49-F238E27FC236}">
              <a16:creationId xmlns:a16="http://schemas.microsoft.com/office/drawing/2014/main" id="{C804F215-21F5-4BA3-AD03-B21D0669D8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a:extLst>
            <a:ext uri="{FF2B5EF4-FFF2-40B4-BE49-F238E27FC236}">
              <a16:creationId xmlns:a16="http://schemas.microsoft.com/office/drawing/2014/main" id="{BD7AC9CE-138D-426E-AB39-09323910E4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a:extLst>
            <a:ext uri="{FF2B5EF4-FFF2-40B4-BE49-F238E27FC236}">
              <a16:creationId xmlns:a16="http://schemas.microsoft.com/office/drawing/2014/main" id="{74FBB941-BA2B-4935-BAC5-1C61A6628B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a:extLst>
            <a:ext uri="{FF2B5EF4-FFF2-40B4-BE49-F238E27FC236}">
              <a16:creationId xmlns:a16="http://schemas.microsoft.com/office/drawing/2014/main" id="{F3290C7F-10B5-4D36-A635-6F424F13B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a:extLst>
            <a:ext uri="{FF2B5EF4-FFF2-40B4-BE49-F238E27FC236}">
              <a16:creationId xmlns:a16="http://schemas.microsoft.com/office/drawing/2014/main" id="{44BA8403-C3FA-402C-9C49-A42E0BCB649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0" name="正方形/長方形 459">
          <a:extLst>
            <a:ext uri="{FF2B5EF4-FFF2-40B4-BE49-F238E27FC236}">
              <a16:creationId xmlns:a16="http://schemas.microsoft.com/office/drawing/2014/main" id="{3BCBDA3A-4295-466F-9DE9-C3FB27FA66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a:extLst>
            <a:ext uri="{FF2B5EF4-FFF2-40B4-BE49-F238E27FC236}">
              <a16:creationId xmlns:a16="http://schemas.microsoft.com/office/drawing/2014/main" id="{6714D608-FC98-45FB-8253-259C5F7410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a:extLst>
            <a:ext uri="{FF2B5EF4-FFF2-40B4-BE49-F238E27FC236}">
              <a16:creationId xmlns:a16="http://schemas.microsoft.com/office/drawing/2014/main" id="{3AD939B7-AFB7-4D03-B6C2-AF4E7F60F1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a:extLst>
            <a:ext uri="{FF2B5EF4-FFF2-40B4-BE49-F238E27FC236}">
              <a16:creationId xmlns:a16="http://schemas.microsoft.com/office/drawing/2014/main" id="{6860CB58-C4CB-4E99-BAFD-FFA03E6570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a:extLst>
            <a:ext uri="{FF2B5EF4-FFF2-40B4-BE49-F238E27FC236}">
              <a16:creationId xmlns:a16="http://schemas.microsoft.com/office/drawing/2014/main" id="{0E58EBB2-D650-48C4-8193-259601784C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a:extLst>
            <a:ext uri="{FF2B5EF4-FFF2-40B4-BE49-F238E27FC236}">
              <a16:creationId xmlns:a16="http://schemas.microsoft.com/office/drawing/2014/main" id="{5389FA89-CEF5-45DD-A0BC-4689FE6C3F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a:extLst>
            <a:ext uri="{FF2B5EF4-FFF2-40B4-BE49-F238E27FC236}">
              <a16:creationId xmlns:a16="http://schemas.microsoft.com/office/drawing/2014/main" id="{2200F2F9-9018-463C-8FF0-04265E7D4A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7" name="正方形/長方形 466">
          <a:extLst>
            <a:ext uri="{FF2B5EF4-FFF2-40B4-BE49-F238E27FC236}">
              <a16:creationId xmlns:a16="http://schemas.microsoft.com/office/drawing/2014/main" id="{B8BE76D5-8F1A-42A5-A4D9-D8B2E2841A2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8" name="正方形/長方形 467">
          <a:extLst>
            <a:ext uri="{FF2B5EF4-FFF2-40B4-BE49-F238E27FC236}">
              <a16:creationId xmlns:a16="http://schemas.microsoft.com/office/drawing/2014/main" id="{98C36E57-11D4-4422-A707-EBB780CD15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9" name="正方形/長方形 468">
          <a:extLst>
            <a:ext uri="{FF2B5EF4-FFF2-40B4-BE49-F238E27FC236}">
              <a16:creationId xmlns:a16="http://schemas.microsoft.com/office/drawing/2014/main" id="{D0D813E6-F70D-499C-A272-50D6827A55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0" name="正方形/長方形 469">
          <a:extLst>
            <a:ext uri="{FF2B5EF4-FFF2-40B4-BE49-F238E27FC236}">
              <a16:creationId xmlns:a16="http://schemas.microsoft.com/office/drawing/2014/main" id="{C146499F-C238-4934-9708-E29BC39AB5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1" name="正方形/長方形 470">
          <a:extLst>
            <a:ext uri="{FF2B5EF4-FFF2-40B4-BE49-F238E27FC236}">
              <a16:creationId xmlns:a16="http://schemas.microsoft.com/office/drawing/2014/main" id="{ABB3C6C6-8EA9-49C4-99F7-29E214F783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2" name="正方形/長方形 471">
          <a:extLst>
            <a:ext uri="{FF2B5EF4-FFF2-40B4-BE49-F238E27FC236}">
              <a16:creationId xmlns:a16="http://schemas.microsoft.com/office/drawing/2014/main" id="{DC405367-E333-4B37-A90C-20CF55CB46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3" name="正方形/長方形 472">
          <a:extLst>
            <a:ext uri="{FF2B5EF4-FFF2-40B4-BE49-F238E27FC236}">
              <a16:creationId xmlns:a16="http://schemas.microsoft.com/office/drawing/2014/main" id="{4771351F-A8FB-4391-8238-0DEDCE347A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4" name="正方形/長方形 473">
          <a:extLst>
            <a:ext uri="{FF2B5EF4-FFF2-40B4-BE49-F238E27FC236}">
              <a16:creationId xmlns:a16="http://schemas.microsoft.com/office/drawing/2014/main" id="{A174641D-B93F-45E0-8D95-65A16EBFAD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5" name="正方形/長方形 474">
          <a:extLst>
            <a:ext uri="{FF2B5EF4-FFF2-40B4-BE49-F238E27FC236}">
              <a16:creationId xmlns:a16="http://schemas.microsoft.com/office/drawing/2014/main" id="{34BDEFE4-0348-47CA-AE03-97CCDE257C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32B30D57-85F1-4ACD-86A6-F6450297B3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7" name="直線コネクタ 476">
          <a:extLst>
            <a:ext uri="{FF2B5EF4-FFF2-40B4-BE49-F238E27FC236}">
              <a16:creationId xmlns:a16="http://schemas.microsoft.com/office/drawing/2014/main" id="{70041BA5-EF3D-470D-879F-A641B919A8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8" name="テキスト ボックス 477">
          <a:extLst>
            <a:ext uri="{FF2B5EF4-FFF2-40B4-BE49-F238E27FC236}">
              <a16:creationId xmlns:a16="http://schemas.microsoft.com/office/drawing/2014/main" id="{05158821-4E90-48C6-BAC2-42F7E37CBDD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9" name="直線コネクタ 478">
          <a:extLst>
            <a:ext uri="{FF2B5EF4-FFF2-40B4-BE49-F238E27FC236}">
              <a16:creationId xmlns:a16="http://schemas.microsoft.com/office/drawing/2014/main" id="{7E59724F-E2BD-41E7-BEE8-BF15DF4CC54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80" name="テキスト ボックス 479">
          <a:extLst>
            <a:ext uri="{FF2B5EF4-FFF2-40B4-BE49-F238E27FC236}">
              <a16:creationId xmlns:a16="http://schemas.microsoft.com/office/drawing/2014/main" id="{728D5663-B5CD-459D-84B3-2CE2E33E2BD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81" name="直線コネクタ 480">
          <a:extLst>
            <a:ext uri="{FF2B5EF4-FFF2-40B4-BE49-F238E27FC236}">
              <a16:creationId xmlns:a16="http://schemas.microsoft.com/office/drawing/2014/main" id="{67A40908-F795-432D-BEE3-ED0C4EA50E0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82" name="テキスト ボックス 481">
          <a:extLst>
            <a:ext uri="{FF2B5EF4-FFF2-40B4-BE49-F238E27FC236}">
              <a16:creationId xmlns:a16="http://schemas.microsoft.com/office/drawing/2014/main" id="{B87B9C10-3205-4F91-87DC-B0B5D348C35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83" name="直線コネクタ 482">
          <a:extLst>
            <a:ext uri="{FF2B5EF4-FFF2-40B4-BE49-F238E27FC236}">
              <a16:creationId xmlns:a16="http://schemas.microsoft.com/office/drawing/2014/main" id="{1405ABBD-2403-4377-94D8-F381BEF9CE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4" name="テキスト ボックス 483">
          <a:extLst>
            <a:ext uri="{FF2B5EF4-FFF2-40B4-BE49-F238E27FC236}">
              <a16:creationId xmlns:a16="http://schemas.microsoft.com/office/drawing/2014/main" id="{90B9B09F-CC29-4D0C-B184-E13EFB71ABB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5" name="直線コネクタ 484">
          <a:extLst>
            <a:ext uri="{FF2B5EF4-FFF2-40B4-BE49-F238E27FC236}">
              <a16:creationId xmlns:a16="http://schemas.microsoft.com/office/drawing/2014/main" id="{769F67EC-8B18-48B0-BA5E-77320103E27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6" name="テキスト ボックス 485">
          <a:extLst>
            <a:ext uri="{FF2B5EF4-FFF2-40B4-BE49-F238E27FC236}">
              <a16:creationId xmlns:a16="http://schemas.microsoft.com/office/drawing/2014/main" id="{C7E876B1-31C2-45F1-AC18-E7D21DAC4CE3}"/>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a:extLst>
            <a:ext uri="{FF2B5EF4-FFF2-40B4-BE49-F238E27FC236}">
              <a16:creationId xmlns:a16="http://schemas.microsoft.com/office/drawing/2014/main" id="{DD223FC3-EF7C-44EF-82CB-F3DA8E6304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a:extLst>
            <a:ext uri="{FF2B5EF4-FFF2-40B4-BE49-F238E27FC236}">
              <a16:creationId xmlns:a16="http://schemas.microsoft.com/office/drawing/2014/main" id="{DC8FBCE4-097C-44C1-8A65-0612E48148C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a:extLst>
            <a:ext uri="{FF2B5EF4-FFF2-40B4-BE49-F238E27FC236}">
              <a16:creationId xmlns:a16="http://schemas.microsoft.com/office/drawing/2014/main" id="{3D104773-46A4-4563-AA45-AD105B850D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105</xdr:row>
      <xdr:rowOff>128778</xdr:rowOff>
    </xdr:to>
    <xdr:cxnSp macro="">
      <xdr:nvCxnSpPr>
        <xdr:cNvPr id="490" name="直線コネクタ 489">
          <a:extLst>
            <a:ext uri="{FF2B5EF4-FFF2-40B4-BE49-F238E27FC236}">
              <a16:creationId xmlns:a16="http://schemas.microsoft.com/office/drawing/2014/main" id="{8AE0D470-53E3-409D-8328-8F72F005140A}"/>
            </a:ext>
          </a:extLst>
        </xdr:cNvPr>
        <xdr:cNvCxnSpPr/>
      </xdr:nvCxnSpPr>
      <xdr:spPr>
        <a:xfrm flipV="1">
          <a:off x="16318864" y="172212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132605</xdr:rowOff>
    </xdr:from>
    <xdr:ext cx="405111" cy="259045"/>
    <xdr:sp macro="" textlink="">
      <xdr:nvSpPr>
        <xdr:cNvPr id="491" name="【公民館】&#10;有形固定資産減価償却率最小値テキスト">
          <a:extLst>
            <a:ext uri="{FF2B5EF4-FFF2-40B4-BE49-F238E27FC236}">
              <a16:creationId xmlns:a16="http://schemas.microsoft.com/office/drawing/2014/main" id="{2297687C-0E09-4500-AB0F-C39266D8C0A5}"/>
            </a:ext>
          </a:extLst>
        </xdr:cNvPr>
        <xdr:cNvSpPr txBox="1"/>
      </xdr:nvSpPr>
      <xdr:spPr>
        <a:xfrm>
          <a:off x="16408400" y="1813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105</xdr:row>
      <xdr:rowOff>128778</xdr:rowOff>
    </xdr:from>
    <xdr:to>
      <xdr:col>23</xdr:col>
      <xdr:colOff>606425</xdr:colOff>
      <xdr:row>105</xdr:row>
      <xdr:rowOff>128778</xdr:rowOff>
    </xdr:to>
    <xdr:cxnSp macro="">
      <xdr:nvCxnSpPr>
        <xdr:cNvPr id="492" name="直線コネクタ 491">
          <a:extLst>
            <a:ext uri="{FF2B5EF4-FFF2-40B4-BE49-F238E27FC236}">
              <a16:creationId xmlns:a16="http://schemas.microsoft.com/office/drawing/2014/main" id="{2DF0A592-875E-4E10-8FBE-77F0402CE6EF}"/>
            </a:ext>
          </a:extLst>
        </xdr:cNvPr>
        <xdr:cNvCxnSpPr/>
      </xdr:nvCxnSpPr>
      <xdr:spPr>
        <a:xfrm>
          <a:off x="16230600" y="1813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93" name="【公民館】&#10;有形固定資産減価償却率最大値テキスト">
          <a:extLst>
            <a:ext uri="{FF2B5EF4-FFF2-40B4-BE49-F238E27FC236}">
              <a16:creationId xmlns:a16="http://schemas.microsoft.com/office/drawing/2014/main" id="{2C3F95DD-07A8-4396-8E96-F2469F51C67C}"/>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4" name="直線コネクタ 493">
          <a:extLst>
            <a:ext uri="{FF2B5EF4-FFF2-40B4-BE49-F238E27FC236}">
              <a16:creationId xmlns:a16="http://schemas.microsoft.com/office/drawing/2014/main" id="{944736D9-31E5-4828-AE03-83B7F02F1AA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15257</xdr:rowOff>
    </xdr:from>
    <xdr:ext cx="405111" cy="259045"/>
    <xdr:sp macro="" textlink="">
      <xdr:nvSpPr>
        <xdr:cNvPr id="495" name="【公民館】&#10;有形固定資産減価償却率平均値テキスト">
          <a:extLst>
            <a:ext uri="{FF2B5EF4-FFF2-40B4-BE49-F238E27FC236}">
              <a16:creationId xmlns:a16="http://schemas.microsoft.com/office/drawing/2014/main" id="{1EC6DEC2-3577-4D9D-B380-B824BE0ACA11}"/>
            </a:ext>
          </a:extLst>
        </xdr:cNvPr>
        <xdr:cNvSpPr txBox="1"/>
      </xdr:nvSpPr>
      <xdr:spPr>
        <a:xfrm>
          <a:off x="16408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36830</xdr:rowOff>
    </xdr:from>
    <xdr:to>
      <xdr:col>23</xdr:col>
      <xdr:colOff>568325</xdr:colOff>
      <xdr:row>104</xdr:row>
      <xdr:rowOff>138430</xdr:rowOff>
    </xdr:to>
    <xdr:sp macro="" textlink="">
      <xdr:nvSpPr>
        <xdr:cNvPr id="496" name="フローチャート : 判断 495">
          <a:extLst>
            <a:ext uri="{FF2B5EF4-FFF2-40B4-BE49-F238E27FC236}">
              <a16:creationId xmlns:a16="http://schemas.microsoft.com/office/drawing/2014/main" id="{80693978-5006-4608-BEB4-FD8DA3D2264F}"/>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84837</xdr:rowOff>
    </xdr:from>
    <xdr:to>
      <xdr:col>22</xdr:col>
      <xdr:colOff>415925</xdr:colOff>
      <xdr:row>105</xdr:row>
      <xdr:rowOff>14987</xdr:rowOff>
    </xdr:to>
    <xdr:sp macro="" textlink="">
      <xdr:nvSpPr>
        <xdr:cNvPr id="497" name="フローチャート : 判断 496">
          <a:extLst>
            <a:ext uri="{FF2B5EF4-FFF2-40B4-BE49-F238E27FC236}">
              <a16:creationId xmlns:a16="http://schemas.microsoft.com/office/drawing/2014/main" id="{C72B6960-31B7-4E2B-9E6F-5923786721C3}"/>
            </a:ext>
          </a:extLst>
        </xdr:cNvPr>
        <xdr:cNvSpPr/>
      </xdr:nvSpPr>
      <xdr:spPr>
        <a:xfrm>
          <a:off x="15430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7BD71C8F-F38C-4F19-AE19-307C1B8E93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F474863B-8EBD-4360-B244-762D165AF5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1E66B4FB-E559-4AD2-8F3E-D0B39D7C43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B66561F4-DE95-41ED-9CC6-B4E837DF59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16DD9B1E-F966-4C7C-843B-D3796FE007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139700</xdr:rowOff>
    </xdr:from>
    <xdr:to>
      <xdr:col>22</xdr:col>
      <xdr:colOff>415925</xdr:colOff>
      <xdr:row>107</xdr:row>
      <xdr:rowOff>69850</xdr:rowOff>
    </xdr:to>
    <xdr:sp macro="" textlink="">
      <xdr:nvSpPr>
        <xdr:cNvPr id="503" name="円/楕円 502">
          <a:extLst>
            <a:ext uri="{FF2B5EF4-FFF2-40B4-BE49-F238E27FC236}">
              <a16:creationId xmlns:a16="http://schemas.microsoft.com/office/drawing/2014/main" id="{F283079E-3496-4F34-A93F-6F4ACDA4269A}"/>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31514</xdr:rowOff>
    </xdr:from>
    <xdr:ext cx="405111" cy="259045"/>
    <xdr:sp macro="" textlink="">
      <xdr:nvSpPr>
        <xdr:cNvPr id="504" name="n_1aveValue【公民館】&#10;有形固定資産減価償却率">
          <a:extLst>
            <a:ext uri="{FF2B5EF4-FFF2-40B4-BE49-F238E27FC236}">
              <a16:creationId xmlns:a16="http://schemas.microsoft.com/office/drawing/2014/main" id="{A4CA5758-A211-4158-BCE1-E4A7962BEA6E}"/>
            </a:ext>
          </a:extLst>
        </xdr:cNvPr>
        <xdr:cNvSpPr txBox="1"/>
      </xdr:nvSpPr>
      <xdr:spPr>
        <a:xfrm>
          <a:off x="15266043"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60977</xdr:rowOff>
    </xdr:from>
    <xdr:ext cx="405111" cy="259045"/>
    <xdr:sp macro="" textlink="">
      <xdr:nvSpPr>
        <xdr:cNvPr id="505" name="n_1mainValue【公民館】&#10;有形固定資産減価償却率">
          <a:extLst>
            <a:ext uri="{FF2B5EF4-FFF2-40B4-BE49-F238E27FC236}">
              <a16:creationId xmlns:a16="http://schemas.microsoft.com/office/drawing/2014/main" id="{1540F2E0-26D0-4981-9A37-6A054E0DC31A}"/>
            </a:ext>
          </a:extLst>
        </xdr:cNvPr>
        <xdr:cNvSpPr txBox="1"/>
      </xdr:nvSpPr>
      <xdr:spPr>
        <a:xfrm>
          <a:off x="15266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a:extLst>
            <a:ext uri="{FF2B5EF4-FFF2-40B4-BE49-F238E27FC236}">
              <a16:creationId xmlns:a16="http://schemas.microsoft.com/office/drawing/2014/main" id="{CC76F2DB-1A8C-48BD-9010-BAC0C84D23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a:extLst>
            <a:ext uri="{FF2B5EF4-FFF2-40B4-BE49-F238E27FC236}">
              <a16:creationId xmlns:a16="http://schemas.microsoft.com/office/drawing/2014/main" id="{FE4488F0-9CA0-4FAA-BF39-B2C3D21AA9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a:extLst>
            <a:ext uri="{FF2B5EF4-FFF2-40B4-BE49-F238E27FC236}">
              <a16:creationId xmlns:a16="http://schemas.microsoft.com/office/drawing/2014/main" id="{B2621989-066D-45C7-9715-E5EBDB3718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a:extLst>
            <a:ext uri="{FF2B5EF4-FFF2-40B4-BE49-F238E27FC236}">
              <a16:creationId xmlns:a16="http://schemas.microsoft.com/office/drawing/2014/main" id="{C69EE38F-C2D3-4172-83EC-CADFAE3340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a:extLst>
            <a:ext uri="{FF2B5EF4-FFF2-40B4-BE49-F238E27FC236}">
              <a16:creationId xmlns:a16="http://schemas.microsoft.com/office/drawing/2014/main" id="{615FEFC7-BE8D-4772-9D76-B94E1C7BB1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a:extLst>
            <a:ext uri="{FF2B5EF4-FFF2-40B4-BE49-F238E27FC236}">
              <a16:creationId xmlns:a16="http://schemas.microsoft.com/office/drawing/2014/main" id="{6FDF47E0-301B-4E0D-8EEE-E266ACD3FF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a:extLst>
            <a:ext uri="{FF2B5EF4-FFF2-40B4-BE49-F238E27FC236}">
              <a16:creationId xmlns:a16="http://schemas.microsoft.com/office/drawing/2014/main" id="{45BB5E46-E380-43CF-8BC9-4082EE9C19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a:extLst>
            <a:ext uri="{FF2B5EF4-FFF2-40B4-BE49-F238E27FC236}">
              <a16:creationId xmlns:a16="http://schemas.microsoft.com/office/drawing/2014/main" id="{05CBEC21-EAEE-46A2-83B6-86B709D27E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a:extLst>
            <a:ext uri="{FF2B5EF4-FFF2-40B4-BE49-F238E27FC236}">
              <a16:creationId xmlns:a16="http://schemas.microsoft.com/office/drawing/2014/main" id="{5C822AFE-0658-450E-91CB-EB33B6A212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a:extLst>
            <a:ext uri="{FF2B5EF4-FFF2-40B4-BE49-F238E27FC236}">
              <a16:creationId xmlns:a16="http://schemas.microsoft.com/office/drawing/2014/main" id="{35B2D902-555C-4A4E-AD49-A8936C0448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a:extLst>
            <a:ext uri="{FF2B5EF4-FFF2-40B4-BE49-F238E27FC236}">
              <a16:creationId xmlns:a16="http://schemas.microsoft.com/office/drawing/2014/main" id="{D3A9F8D9-FBA2-443C-811E-F73E6B51376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a:extLst>
            <a:ext uri="{FF2B5EF4-FFF2-40B4-BE49-F238E27FC236}">
              <a16:creationId xmlns:a16="http://schemas.microsoft.com/office/drawing/2014/main" id="{76F0B349-D242-4D58-A7C1-89AC5EB1F27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a:extLst>
            <a:ext uri="{FF2B5EF4-FFF2-40B4-BE49-F238E27FC236}">
              <a16:creationId xmlns:a16="http://schemas.microsoft.com/office/drawing/2014/main" id="{BCF50817-1044-4CB1-A7B4-C9EE4C03E2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a:extLst>
            <a:ext uri="{FF2B5EF4-FFF2-40B4-BE49-F238E27FC236}">
              <a16:creationId xmlns:a16="http://schemas.microsoft.com/office/drawing/2014/main" id="{9005CAD2-B477-4C56-814C-46CBEE63F40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a:extLst>
            <a:ext uri="{FF2B5EF4-FFF2-40B4-BE49-F238E27FC236}">
              <a16:creationId xmlns:a16="http://schemas.microsoft.com/office/drawing/2014/main" id="{E1FB8F32-3D94-4DF6-B133-0BB391F8707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a:extLst>
            <a:ext uri="{FF2B5EF4-FFF2-40B4-BE49-F238E27FC236}">
              <a16:creationId xmlns:a16="http://schemas.microsoft.com/office/drawing/2014/main" id="{12EBAD78-BD14-47C3-93F5-8E85637ECC1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a:extLst>
            <a:ext uri="{FF2B5EF4-FFF2-40B4-BE49-F238E27FC236}">
              <a16:creationId xmlns:a16="http://schemas.microsoft.com/office/drawing/2014/main" id="{E1590DA4-E7CD-40CE-825F-43584796CB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a:extLst>
            <a:ext uri="{FF2B5EF4-FFF2-40B4-BE49-F238E27FC236}">
              <a16:creationId xmlns:a16="http://schemas.microsoft.com/office/drawing/2014/main" id="{5AB5EA14-8AB6-49DF-88EA-A920BDED0B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a:extLst>
            <a:ext uri="{FF2B5EF4-FFF2-40B4-BE49-F238E27FC236}">
              <a16:creationId xmlns:a16="http://schemas.microsoft.com/office/drawing/2014/main" id="{D2420D51-8F30-4684-8753-6403202BEA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A0EEA27E-4801-4210-8A83-7AB8B0D7550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a:extLst>
            <a:ext uri="{FF2B5EF4-FFF2-40B4-BE49-F238E27FC236}">
              <a16:creationId xmlns:a16="http://schemas.microsoft.com/office/drawing/2014/main" id="{49C40B3E-556F-4486-A878-C2A1A757E0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369C49CA-440E-4D30-8E7C-A7D6DB96F1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a:extLst>
            <a:ext uri="{FF2B5EF4-FFF2-40B4-BE49-F238E27FC236}">
              <a16:creationId xmlns:a16="http://schemas.microsoft.com/office/drawing/2014/main" id="{5FC92C30-B428-4B02-98F3-A42A4FCC94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29" name="直線コネクタ 528">
          <a:extLst>
            <a:ext uri="{FF2B5EF4-FFF2-40B4-BE49-F238E27FC236}">
              <a16:creationId xmlns:a16="http://schemas.microsoft.com/office/drawing/2014/main" id="{D50608C9-290F-4DF2-925D-28CD00F23BB4}"/>
            </a:ext>
          </a:extLst>
        </xdr:cNvPr>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30" name="【公民館】&#10;一人当たり面積最小値テキスト">
          <a:extLst>
            <a:ext uri="{FF2B5EF4-FFF2-40B4-BE49-F238E27FC236}">
              <a16:creationId xmlns:a16="http://schemas.microsoft.com/office/drawing/2014/main" id="{2C7E7133-E0FC-48EC-9541-4B9EFE09ECB3}"/>
            </a:ext>
          </a:extLst>
        </xdr:cNvPr>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31" name="直線コネクタ 530">
          <a:extLst>
            <a:ext uri="{FF2B5EF4-FFF2-40B4-BE49-F238E27FC236}">
              <a16:creationId xmlns:a16="http://schemas.microsoft.com/office/drawing/2014/main" id="{05A77FB6-6D6E-460D-8F49-D8DD4354B5ED}"/>
            </a:ext>
          </a:extLst>
        </xdr:cNvPr>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2" name="【公民館】&#10;一人当たり面積最大値テキスト">
          <a:extLst>
            <a:ext uri="{FF2B5EF4-FFF2-40B4-BE49-F238E27FC236}">
              <a16:creationId xmlns:a16="http://schemas.microsoft.com/office/drawing/2014/main" id="{03F56E6A-EAB0-45A7-9521-18C4B88EBCE0}"/>
            </a:ext>
          </a:extLst>
        </xdr:cNvPr>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3" name="直線コネクタ 532">
          <a:extLst>
            <a:ext uri="{FF2B5EF4-FFF2-40B4-BE49-F238E27FC236}">
              <a16:creationId xmlns:a16="http://schemas.microsoft.com/office/drawing/2014/main" id="{B5B90B02-9B25-482E-AEAE-3D9D06CA14F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4" name="【公民館】&#10;一人当たり面積平均値テキスト">
          <a:extLst>
            <a:ext uri="{FF2B5EF4-FFF2-40B4-BE49-F238E27FC236}">
              <a16:creationId xmlns:a16="http://schemas.microsoft.com/office/drawing/2014/main" id="{231FF6CE-3BA1-4F57-89BC-8027CB0C9779}"/>
            </a:ext>
          </a:extLst>
        </xdr:cNvPr>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5" name="フローチャート : 判断 534">
          <a:extLst>
            <a:ext uri="{FF2B5EF4-FFF2-40B4-BE49-F238E27FC236}">
              <a16:creationId xmlns:a16="http://schemas.microsoft.com/office/drawing/2014/main" id="{D1AFADAC-F3A8-4734-AA03-C833956E3775}"/>
            </a:ext>
          </a:extLst>
        </xdr:cNvPr>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6" name="フローチャート : 判断 535">
          <a:extLst>
            <a:ext uri="{FF2B5EF4-FFF2-40B4-BE49-F238E27FC236}">
              <a16:creationId xmlns:a16="http://schemas.microsoft.com/office/drawing/2014/main" id="{C9C8E292-7D74-4874-B71D-16E3F91F33C9}"/>
            </a:ext>
          </a:extLst>
        </xdr:cNvPr>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D323277-36D1-409F-9C98-D43FF13261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1108171D-01C7-4B48-B4A4-7A631DD2A3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D2C09443-A9D5-461E-8BFC-857C824402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4C1A9A86-4DF9-47DD-B5CC-79CA37AB7B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4771007F-C7F9-4205-8756-8618B2217F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122937</xdr:rowOff>
    </xdr:from>
    <xdr:to>
      <xdr:col>31</xdr:col>
      <xdr:colOff>85725</xdr:colOff>
      <xdr:row>104</xdr:row>
      <xdr:rowOff>53087</xdr:rowOff>
    </xdr:to>
    <xdr:sp macro="" textlink="">
      <xdr:nvSpPr>
        <xdr:cNvPr id="542" name="円/楕円 541">
          <a:extLst>
            <a:ext uri="{FF2B5EF4-FFF2-40B4-BE49-F238E27FC236}">
              <a16:creationId xmlns:a16="http://schemas.microsoft.com/office/drawing/2014/main" id="{8E618C0E-96B4-42A0-8D3F-2EA7A94BE143}"/>
            </a:ext>
          </a:extLst>
        </xdr:cNvPr>
        <xdr:cNvSpPr/>
      </xdr:nvSpPr>
      <xdr:spPr>
        <a:xfrm>
          <a:off x="21272500" y="17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60977</xdr:rowOff>
    </xdr:from>
    <xdr:ext cx="469744" cy="259045"/>
    <xdr:sp macro="" textlink="">
      <xdr:nvSpPr>
        <xdr:cNvPr id="543" name="n_1aveValue【公民館】&#10;一人当たり面積">
          <a:extLst>
            <a:ext uri="{FF2B5EF4-FFF2-40B4-BE49-F238E27FC236}">
              <a16:creationId xmlns:a16="http://schemas.microsoft.com/office/drawing/2014/main" id="{DFFD9532-4BF8-45A6-AAE8-CDD14EB8589A}"/>
            </a:ext>
          </a:extLst>
        </xdr:cNvPr>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69614</xdr:rowOff>
    </xdr:from>
    <xdr:ext cx="469744" cy="259045"/>
    <xdr:sp macro="" textlink="">
      <xdr:nvSpPr>
        <xdr:cNvPr id="544" name="n_1mainValue【公民館】&#10;一人当たり面積">
          <a:extLst>
            <a:ext uri="{FF2B5EF4-FFF2-40B4-BE49-F238E27FC236}">
              <a16:creationId xmlns:a16="http://schemas.microsoft.com/office/drawing/2014/main" id="{7AE653F9-5C42-4EC1-91CD-71F0FDBC4191}"/>
            </a:ext>
          </a:extLst>
        </xdr:cNvPr>
        <xdr:cNvSpPr txBox="1"/>
      </xdr:nvSpPr>
      <xdr:spPr>
        <a:xfrm>
          <a:off x="21075727" y="175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a:extLst>
            <a:ext uri="{FF2B5EF4-FFF2-40B4-BE49-F238E27FC236}">
              <a16:creationId xmlns:a16="http://schemas.microsoft.com/office/drawing/2014/main" id="{3D790FE8-49FA-43EA-BE33-A5B96FB122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a:extLst>
            <a:ext uri="{FF2B5EF4-FFF2-40B4-BE49-F238E27FC236}">
              <a16:creationId xmlns:a16="http://schemas.microsoft.com/office/drawing/2014/main" id="{D83A17D2-B900-40F0-881D-EAE3FDD7E1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a:extLst>
            <a:ext uri="{FF2B5EF4-FFF2-40B4-BE49-F238E27FC236}">
              <a16:creationId xmlns:a16="http://schemas.microsoft.com/office/drawing/2014/main" id="{5DA4A0F4-9C3E-43BC-8632-4590E33F35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ほとんどの類型において有形固定資産減価償却率は類似団体を下回っているものの、公営住宅については類似団体を上回っている。これは</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年代に多くの公営住宅が建設されており耐用年数</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年を経過しつつあるためである。今後は平成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年に作成した大桑村公営住宅長寿命化計画に従って順次改修及び性能向上を図る必要がある。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99F5385-DB57-450F-92A9-B2A832C815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755DCBD-524E-4B3D-8D0A-F8F81B4CBD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3A08D00-2C03-4756-8D52-701970616F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E1ED79E-61C4-4AF1-9F26-F5A5B2581C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39C75FE-B602-4A62-9F34-7014C91339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B9C2C21-7855-4641-864B-09F9F7A56B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FAED419C-C662-4B5C-B750-030920BA3C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76F84FF-447B-4694-AE34-4F18781301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04EDD48-4686-455C-9910-3F56320166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6D6FF0D-95B1-4F86-8E0C-3D97E7FA3C4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5E9AE0C-C80A-46DB-BA4B-C106B3C0E2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18BD818-A34A-447F-B9AB-CE3CE0D392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9EC69E7-B441-4C9D-B6F2-9419372D60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722A7EB-0E66-4828-96C5-8F41411D91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DD1B4E2-492B-4FC6-B501-97F45A3522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91A10C08-C55A-447E-B3C4-DD51B288B3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9E7A3F69-8F26-4C57-B390-924505D11B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49FD4228-11AE-4594-AFC0-F4827B3B2375}"/>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1DCD3ED4-5197-4814-9794-A447702BB0BE}"/>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0A17AF4-8A08-4E33-B5DA-42AF91BDD781}"/>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82E0A1F-DDB8-4BD3-B950-AF494DD153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B175E18-1E5F-4937-BBE4-D0E71B1334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5F659FD7-DB69-49E3-B6A3-F1DDC857FA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7DF0E6A8-F2A1-4971-8CC9-A0C46A80CB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1B2DF7E-3C64-4B28-BEA5-18EE8B4ABF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9D218016-C04B-445D-A8D9-FDCD8175B4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ED34FDD-D9ED-43BE-8626-1339831304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1A83A2E5-0E7E-4D6C-BD6C-A0F962ED36E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CD03D94B-146A-4E38-A44D-4AB0B9BB96B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930CCDDD-79C3-4A78-9484-EA0E93685A3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20A7D199-650A-445D-9221-7BE04064FAF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73A9D06E-84EF-412E-8FB9-8120428BA9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id="{BD49BCB7-922E-45CC-99D8-ABB1017DF13B}"/>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id="{E08EDEA5-8FF0-4AD3-8AF6-4F0ECAB85144}"/>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id="{BA2BDD09-42D2-4437-9170-AA1F1393BA46}"/>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id="{866AD7C5-733F-45E3-AECF-3B3B358F2923}"/>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id="{29F1FCB9-D0B4-4A94-B178-55AF1703138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id="{8BEA394A-F7E5-4036-A08E-9403AD6013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id="{D11CEEBD-5351-49C5-9C85-E354FF527BE5}"/>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id="{3B615203-16FE-42B2-8EC9-894106397A73}"/>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id="{EF679454-A086-4381-BF33-CF52C25E95B2}"/>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id="{6AF67294-D80C-4F45-8F4F-8772B63BAA5E}"/>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id="{1B7468D9-FA9F-4336-9C00-E2121D4B01E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id="{730EAD47-A72A-46E7-AAE3-B91C297973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id="{7625C3EC-61F7-4511-9D52-ECC8775C6F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id="{5DCD905B-9971-41BE-8B05-A19FA03F66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id="{F0A16419-8D1A-4688-B6D4-830730CCE4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id="{0DDFBA10-6F64-4A60-88A4-5605FA03BD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id="{67C5091E-A71E-4D8C-92A3-4A21CDD435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id="{10CA55D0-1C5D-4343-8860-47E3838A5D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id="{3B6E69F6-D6D8-40FC-8648-3FC406D600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a:extLst>
            <a:ext uri="{FF2B5EF4-FFF2-40B4-BE49-F238E27FC236}">
              <a16:creationId xmlns:a16="http://schemas.microsoft.com/office/drawing/2014/main" id="{C110EC0C-B44E-46C5-BA85-55918A6295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a:extLst>
            <a:ext uri="{FF2B5EF4-FFF2-40B4-BE49-F238E27FC236}">
              <a16:creationId xmlns:a16="http://schemas.microsoft.com/office/drawing/2014/main" id="{1E8C1DA7-7CB7-4136-8073-6F8A69F55C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a:extLst>
            <a:ext uri="{FF2B5EF4-FFF2-40B4-BE49-F238E27FC236}">
              <a16:creationId xmlns:a16="http://schemas.microsoft.com/office/drawing/2014/main" id="{1BE3AA40-9AC2-4A48-8B25-B76ED151FBA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a:extLst>
            <a:ext uri="{FF2B5EF4-FFF2-40B4-BE49-F238E27FC236}">
              <a16:creationId xmlns:a16="http://schemas.microsoft.com/office/drawing/2014/main" id="{A3AD2D5B-0DFD-4D2C-9CDC-0F754B25766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a:extLst>
            <a:ext uri="{FF2B5EF4-FFF2-40B4-BE49-F238E27FC236}">
              <a16:creationId xmlns:a16="http://schemas.microsoft.com/office/drawing/2014/main" id="{C732BD50-40AB-400E-BEA9-D8B0980210F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a:extLst>
            <a:ext uri="{FF2B5EF4-FFF2-40B4-BE49-F238E27FC236}">
              <a16:creationId xmlns:a16="http://schemas.microsoft.com/office/drawing/2014/main" id="{FF630420-496D-4D94-8169-B8B974F23F5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a:extLst>
            <a:ext uri="{FF2B5EF4-FFF2-40B4-BE49-F238E27FC236}">
              <a16:creationId xmlns:a16="http://schemas.microsoft.com/office/drawing/2014/main" id="{0D6B7335-7C62-469C-B509-90F3C1E9D87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a:extLst>
            <a:ext uri="{FF2B5EF4-FFF2-40B4-BE49-F238E27FC236}">
              <a16:creationId xmlns:a16="http://schemas.microsoft.com/office/drawing/2014/main" id="{B6DA3487-8673-4A6D-A41D-3044A1E6E37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a:extLst>
            <a:ext uri="{FF2B5EF4-FFF2-40B4-BE49-F238E27FC236}">
              <a16:creationId xmlns:a16="http://schemas.microsoft.com/office/drawing/2014/main" id="{361BE5AB-9CF3-486D-B538-567D177549F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a:extLst>
            <a:ext uri="{FF2B5EF4-FFF2-40B4-BE49-F238E27FC236}">
              <a16:creationId xmlns:a16="http://schemas.microsoft.com/office/drawing/2014/main" id="{E60332D7-0FB6-4BF4-91F2-28EA47DBFC2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a:extLst>
            <a:ext uri="{FF2B5EF4-FFF2-40B4-BE49-F238E27FC236}">
              <a16:creationId xmlns:a16="http://schemas.microsoft.com/office/drawing/2014/main" id="{67A0A10D-C3E1-40EA-80DA-79361CB247E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a:extLst>
            <a:ext uri="{FF2B5EF4-FFF2-40B4-BE49-F238E27FC236}">
              <a16:creationId xmlns:a16="http://schemas.microsoft.com/office/drawing/2014/main" id="{72F5F24F-FFAA-4EE7-8F83-33B703FEAF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5" name="テキスト ボックス 64">
          <a:extLst>
            <a:ext uri="{FF2B5EF4-FFF2-40B4-BE49-F238E27FC236}">
              <a16:creationId xmlns:a16="http://schemas.microsoft.com/office/drawing/2014/main" id="{DDBF497B-B3D8-4034-A816-D0D31124C4B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a:extLst>
            <a:ext uri="{FF2B5EF4-FFF2-40B4-BE49-F238E27FC236}">
              <a16:creationId xmlns:a16="http://schemas.microsoft.com/office/drawing/2014/main" id="{90458745-F43F-47E3-8AF5-18D273BAA0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0</xdr:rowOff>
    </xdr:from>
    <xdr:to>
      <xdr:col>6</xdr:col>
      <xdr:colOff>510540</xdr:colOff>
      <xdr:row>62</xdr:row>
      <xdr:rowOff>114300</xdr:rowOff>
    </xdr:to>
    <xdr:cxnSp macro="">
      <xdr:nvCxnSpPr>
        <xdr:cNvPr id="67" name="直線コネクタ 66">
          <a:extLst>
            <a:ext uri="{FF2B5EF4-FFF2-40B4-BE49-F238E27FC236}">
              <a16:creationId xmlns:a16="http://schemas.microsoft.com/office/drawing/2014/main" id="{B0462163-23AB-4FAD-8953-7A7C0AD7E065}"/>
            </a:ext>
          </a:extLst>
        </xdr:cNvPr>
        <xdr:cNvCxnSpPr/>
      </xdr:nvCxnSpPr>
      <xdr:spPr>
        <a:xfrm flipV="1">
          <a:off x="4634865" y="99441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118127</xdr:rowOff>
    </xdr:from>
    <xdr:ext cx="405111" cy="259045"/>
    <xdr:sp macro="" textlink="">
      <xdr:nvSpPr>
        <xdr:cNvPr id="68" name="【体育館・プール】&#10;有形固定資産減価償却率最小値テキスト">
          <a:extLst>
            <a:ext uri="{FF2B5EF4-FFF2-40B4-BE49-F238E27FC236}">
              <a16:creationId xmlns:a16="http://schemas.microsoft.com/office/drawing/2014/main" id="{CC90568F-2C78-4D67-A302-42FB69CB8CF3}"/>
            </a:ext>
          </a:extLst>
        </xdr:cNvPr>
        <xdr:cNvSpPr txBox="1"/>
      </xdr:nvSpPr>
      <xdr:spPr>
        <a:xfrm>
          <a:off x="4724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114300</xdr:rowOff>
    </xdr:from>
    <xdr:to>
      <xdr:col>6</xdr:col>
      <xdr:colOff>600075</xdr:colOff>
      <xdr:row>62</xdr:row>
      <xdr:rowOff>114300</xdr:rowOff>
    </xdr:to>
    <xdr:cxnSp macro="">
      <xdr:nvCxnSpPr>
        <xdr:cNvPr id="69" name="直線コネクタ 68">
          <a:extLst>
            <a:ext uri="{FF2B5EF4-FFF2-40B4-BE49-F238E27FC236}">
              <a16:creationId xmlns:a16="http://schemas.microsoft.com/office/drawing/2014/main" id="{D6E20C92-C674-4B40-99C0-33224D597D5E}"/>
            </a:ext>
          </a:extLst>
        </xdr:cNvPr>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118127</xdr:rowOff>
    </xdr:from>
    <xdr:ext cx="405111" cy="259045"/>
    <xdr:sp macro="" textlink="">
      <xdr:nvSpPr>
        <xdr:cNvPr id="70" name="【体育館・プール】&#10;有形固定資産減価償却率最大値テキスト">
          <a:extLst>
            <a:ext uri="{FF2B5EF4-FFF2-40B4-BE49-F238E27FC236}">
              <a16:creationId xmlns:a16="http://schemas.microsoft.com/office/drawing/2014/main" id="{8980A03B-1DD3-4BFF-882E-BA0B6B742552}"/>
            </a:ext>
          </a:extLst>
        </xdr:cNvPr>
        <xdr:cNvSpPr txBox="1"/>
      </xdr:nvSpPr>
      <xdr:spPr>
        <a:xfrm>
          <a:off x="47244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58</xdr:row>
      <xdr:rowOff>0</xdr:rowOff>
    </xdr:from>
    <xdr:to>
      <xdr:col>6</xdr:col>
      <xdr:colOff>600075</xdr:colOff>
      <xdr:row>58</xdr:row>
      <xdr:rowOff>0</xdr:rowOff>
    </xdr:to>
    <xdr:cxnSp macro="">
      <xdr:nvCxnSpPr>
        <xdr:cNvPr id="71" name="直線コネクタ 70">
          <a:extLst>
            <a:ext uri="{FF2B5EF4-FFF2-40B4-BE49-F238E27FC236}">
              <a16:creationId xmlns:a16="http://schemas.microsoft.com/office/drawing/2014/main" id="{8CACFCA3-5094-4E41-A667-41126C8C694D}"/>
            </a:ext>
          </a:extLst>
        </xdr:cNvPr>
        <xdr:cNvCxnSpPr/>
      </xdr:nvCxnSpPr>
      <xdr:spPr>
        <a:xfrm>
          <a:off x="4546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135653</xdr:rowOff>
    </xdr:from>
    <xdr:ext cx="405111" cy="259045"/>
    <xdr:sp macro="" textlink="">
      <xdr:nvSpPr>
        <xdr:cNvPr id="72" name="【体育館・プール】&#10;有形固定資産減価償却率平均値テキスト">
          <a:extLst>
            <a:ext uri="{FF2B5EF4-FFF2-40B4-BE49-F238E27FC236}">
              <a16:creationId xmlns:a16="http://schemas.microsoft.com/office/drawing/2014/main" id="{A7D70B0F-9363-497B-9419-3C513E9554C5}"/>
            </a:ext>
          </a:extLst>
        </xdr:cNvPr>
        <xdr:cNvSpPr txBox="1"/>
      </xdr:nvSpPr>
      <xdr:spPr>
        <a:xfrm>
          <a:off x="47244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73" name="フローチャート : 判断 72">
          <a:extLst>
            <a:ext uri="{FF2B5EF4-FFF2-40B4-BE49-F238E27FC236}">
              <a16:creationId xmlns:a16="http://schemas.microsoft.com/office/drawing/2014/main" id="{22DFC39B-3E5F-45B3-B334-C4C442533639}"/>
            </a:ext>
          </a:extLst>
        </xdr:cNvPr>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74" name="フローチャート : 判断 73">
          <a:extLst>
            <a:ext uri="{FF2B5EF4-FFF2-40B4-BE49-F238E27FC236}">
              <a16:creationId xmlns:a16="http://schemas.microsoft.com/office/drawing/2014/main" id="{AF80F761-7F9F-418A-91B2-DEFC1A2F3D4A}"/>
            </a:ext>
          </a:extLst>
        </xdr:cNvPr>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75" name="n_1aveValue【体育館・プール】&#10;有形固定資産減価償却率">
          <a:extLst>
            <a:ext uri="{FF2B5EF4-FFF2-40B4-BE49-F238E27FC236}">
              <a16:creationId xmlns:a16="http://schemas.microsoft.com/office/drawing/2014/main" id="{80600B58-6BD9-403E-AD22-5DDAB824173C}"/>
            </a:ext>
          </a:extLst>
        </xdr:cNvPr>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a:extLst>
            <a:ext uri="{FF2B5EF4-FFF2-40B4-BE49-F238E27FC236}">
              <a16:creationId xmlns:a16="http://schemas.microsoft.com/office/drawing/2014/main" id="{8C4EBE1C-8E2D-4BA2-A5C0-227E3C5851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a:extLst>
            <a:ext uri="{FF2B5EF4-FFF2-40B4-BE49-F238E27FC236}">
              <a16:creationId xmlns:a16="http://schemas.microsoft.com/office/drawing/2014/main" id="{9A01F696-C3C9-467A-AAE0-3AC30F8549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a:extLst>
            <a:ext uri="{FF2B5EF4-FFF2-40B4-BE49-F238E27FC236}">
              <a16:creationId xmlns:a16="http://schemas.microsoft.com/office/drawing/2014/main" id="{421D842B-5785-4F65-838E-3D9ADD5D83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a:extLst>
            <a:ext uri="{FF2B5EF4-FFF2-40B4-BE49-F238E27FC236}">
              <a16:creationId xmlns:a16="http://schemas.microsoft.com/office/drawing/2014/main" id="{C39F24B2-AD1E-44DC-BFD7-A030255480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56769177-2E10-4269-9ADA-AB32777F23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xdr:rowOff>
    </xdr:from>
    <xdr:to>
      <xdr:col>5</xdr:col>
      <xdr:colOff>409575</xdr:colOff>
      <xdr:row>56</xdr:row>
      <xdr:rowOff>114808</xdr:rowOff>
    </xdr:to>
    <xdr:sp macro="" textlink="">
      <xdr:nvSpPr>
        <xdr:cNvPr id="81" name="円/楕円 80">
          <a:extLst>
            <a:ext uri="{FF2B5EF4-FFF2-40B4-BE49-F238E27FC236}">
              <a16:creationId xmlns:a16="http://schemas.microsoft.com/office/drawing/2014/main" id="{BFD1F9FF-608F-4129-93BD-0BB16EB3D266}"/>
            </a:ext>
          </a:extLst>
        </xdr:cNvPr>
        <xdr:cNvSpPr/>
      </xdr:nvSpPr>
      <xdr:spPr>
        <a:xfrm>
          <a:off x="3746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131335</xdr:rowOff>
    </xdr:from>
    <xdr:ext cx="405111" cy="259045"/>
    <xdr:sp macro="" textlink="">
      <xdr:nvSpPr>
        <xdr:cNvPr id="82" name="n_1mainValue【体育館・プール】&#10;有形固定資産減価償却率">
          <a:extLst>
            <a:ext uri="{FF2B5EF4-FFF2-40B4-BE49-F238E27FC236}">
              <a16:creationId xmlns:a16="http://schemas.microsoft.com/office/drawing/2014/main" id="{B0E2C156-DAD1-4EB1-AD8F-F327C7B32A35}"/>
            </a:ext>
          </a:extLst>
        </xdr:cNvPr>
        <xdr:cNvSpPr txBox="1"/>
      </xdr:nvSpPr>
      <xdr:spPr>
        <a:xfrm>
          <a:off x="3582043"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a:extLst>
            <a:ext uri="{FF2B5EF4-FFF2-40B4-BE49-F238E27FC236}">
              <a16:creationId xmlns:a16="http://schemas.microsoft.com/office/drawing/2014/main" id="{BC487277-882B-44AD-9019-0B41877FD0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a:extLst>
            <a:ext uri="{FF2B5EF4-FFF2-40B4-BE49-F238E27FC236}">
              <a16:creationId xmlns:a16="http://schemas.microsoft.com/office/drawing/2014/main" id="{AD97D4A2-7EB3-45B2-A029-46098D1609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a:extLst>
            <a:ext uri="{FF2B5EF4-FFF2-40B4-BE49-F238E27FC236}">
              <a16:creationId xmlns:a16="http://schemas.microsoft.com/office/drawing/2014/main" id="{953D9397-3063-4520-99FE-9C9B4BF68C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a:extLst>
            <a:ext uri="{FF2B5EF4-FFF2-40B4-BE49-F238E27FC236}">
              <a16:creationId xmlns:a16="http://schemas.microsoft.com/office/drawing/2014/main" id="{B4B3DA62-2DB3-49C5-9E96-3D6AE26B38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a:extLst>
            <a:ext uri="{FF2B5EF4-FFF2-40B4-BE49-F238E27FC236}">
              <a16:creationId xmlns:a16="http://schemas.microsoft.com/office/drawing/2014/main" id="{BAA42E70-419C-42DF-8F94-EA1FEBDE26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a:extLst>
            <a:ext uri="{FF2B5EF4-FFF2-40B4-BE49-F238E27FC236}">
              <a16:creationId xmlns:a16="http://schemas.microsoft.com/office/drawing/2014/main" id="{E7F5151C-C34E-41C7-B5B7-2515D188A1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a:extLst>
            <a:ext uri="{FF2B5EF4-FFF2-40B4-BE49-F238E27FC236}">
              <a16:creationId xmlns:a16="http://schemas.microsoft.com/office/drawing/2014/main" id="{A1AF7C23-4432-4D4F-A479-F798E8A5ED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a:extLst>
            <a:ext uri="{FF2B5EF4-FFF2-40B4-BE49-F238E27FC236}">
              <a16:creationId xmlns:a16="http://schemas.microsoft.com/office/drawing/2014/main" id="{50B5C414-771B-4661-9FE8-F80622B617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a:extLst>
            <a:ext uri="{FF2B5EF4-FFF2-40B4-BE49-F238E27FC236}">
              <a16:creationId xmlns:a16="http://schemas.microsoft.com/office/drawing/2014/main" id="{482137BD-F1F8-4ABF-955B-640D61AC5B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a:extLst>
            <a:ext uri="{FF2B5EF4-FFF2-40B4-BE49-F238E27FC236}">
              <a16:creationId xmlns:a16="http://schemas.microsoft.com/office/drawing/2014/main" id="{85CC967E-1392-4EEE-8F55-7546ACC14F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a:extLst>
            <a:ext uri="{FF2B5EF4-FFF2-40B4-BE49-F238E27FC236}">
              <a16:creationId xmlns:a16="http://schemas.microsoft.com/office/drawing/2014/main" id="{59F9712D-A309-4F7F-81AB-CD8C1186A3AA}"/>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a:extLst>
            <a:ext uri="{FF2B5EF4-FFF2-40B4-BE49-F238E27FC236}">
              <a16:creationId xmlns:a16="http://schemas.microsoft.com/office/drawing/2014/main" id="{A525A9C6-7860-4E62-AD9E-426517215B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a:extLst>
            <a:ext uri="{FF2B5EF4-FFF2-40B4-BE49-F238E27FC236}">
              <a16:creationId xmlns:a16="http://schemas.microsoft.com/office/drawing/2014/main" id="{C85C5D11-85AB-433E-9223-BE02C0C188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a:extLst>
            <a:ext uri="{FF2B5EF4-FFF2-40B4-BE49-F238E27FC236}">
              <a16:creationId xmlns:a16="http://schemas.microsoft.com/office/drawing/2014/main" id="{6F8FAE4A-4929-4AAF-AEA4-D28E8B5E44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a:extLst>
            <a:ext uri="{FF2B5EF4-FFF2-40B4-BE49-F238E27FC236}">
              <a16:creationId xmlns:a16="http://schemas.microsoft.com/office/drawing/2014/main" id="{9AC38F7E-683B-4FA7-B55B-82C0ED1D733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a:extLst>
            <a:ext uri="{FF2B5EF4-FFF2-40B4-BE49-F238E27FC236}">
              <a16:creationId xmlns:a16="http://schemas.microsoft.com/office/drawing/2014/main" id="{A741DEB9-AB32-4F30-83D7-7D4ED03362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a:extLst>
            <a:ext uri="{FF2B5EF4-FFF2-40B4-BE49-F238E27FC236}">
              <a16:creationId xmlns:a16="http://schemas.microsoft.com/office/drawing/2014/main" id="{55805E78-C401-42DE-A21A-E1D195C4D1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a:extLst>
            <a:ext uri="{FF2B5EF4-FFF2-40B4-BE49-F238E27FC236}">
              <a16:creationId xmlns:a16="http://schemas.microsoft.com/office/drawing/2014/main" id="{E6673DF2-834C-4C49-82B4-358197E8BA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a:extLst>
            <a:ext uri="{FF2B5EF4-FFF2-40B4-BE49-F238E27FC236}">
              <a16:creationId xmlns:a16="http://schemas.microsoft.com/office/drawing/2014/main" id="{84C91AD6-C4E9-49BE-AB97-7CE811A383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a:extLst>
            <a:ext uri="{FF2B5EF4-FFF2-40B4-BE49-F238E27FC236}">
              <a16:creationId xmlns:a16="http://schemas.microsoft.com/office/drawing/2014/main" id="{AFA310D8-5F80-4CE4-9F84-363B5A6FEAC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a:extLst>
            <a:ext uri="{FF2B5EF4-FFF2-40B4-BE49-F238E27FC236}">
              <a16:creationId xmlns:a16="http://schemas.microsoft.com/office/drawing/2014/main" id="{B0C2036D-FD7A-4555-B5A5-1F0DEF83005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a:extLst>
            <a:ext uri="{FF2B5EF4-FFF2-40B4-BE49-F238E27FC236}">
              <a16:creationId xmlns:a16="http://schemas.microsoft.com/office/drawing/2014/main" id="{671E50BC-8696-48D6-9F34-7101400A21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a:extLst>
            <a:ext uri="{FF2B5EF4-FFF2-40B4-BE49-F238E27FC236}">
              <a16:creationId xmlns:a16="http://schemas.microsoft.com/office/drawing/2014/main" id="{4E635F87-54C7-4B80-B7A5-28C2E04115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a:extLst>
            <a:ext uri="{FF2B5EF4-FFF2-40B4-BE49-F238E27FC236}">
              <a16:creationId xmlns:a16="http://schemas.microsoft.com/office/drawing/2014/main" id="{728E5125-09A0-4576-B146-F565270221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a:extLst>
            <a:ext uri="{FF2B5EF4-FFF2-40B4-BE49-F238E27FC236}">
              <a16:creationId xmlns:a16="http://schemas.microsoft.com/office/drawing/2014/main" id="{56629A57-6BB1-4262-BDD5-C638FFFB1B39}"/>
            </a:ext>
          </a:extLst>
        </xdr:cNvPr>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a:extLst>
            <a:ext uri="{FF2B5EF4-FFF2-40B4-BE49-F238E27FC236}">
              <a16:creationId xmlns:a16="http://schemas.microsoft.com/office/drawing/2014/main" id="{9D496972-CF01-4300-B673-14DA954A3647}"/>
            </a:ext>
          </a:extLst>
        </xdr:cNvPr>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a:extLst>
            <a:ext uri="{FF2B5EF4-FFF2-40B4-BE49-F238E27FC236}">
              <a16:creationId xmlns:a16="http://schemas.microsoft.com/office/drawing/2014/main" id="{5D316948-1D6B-440C-BB3A-2DC9225E4AC6}"/>
            </a:ext>
          </a:extLst>
        </xdr:cNvPr>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a:extLst>
            <a:ext uri="{FF2B5EF4-FFF2-40B4-BE49-F238E27FC236}">
              <a16:creationId xmlns:a16="http://schemas.microsoft.com/office/drawing/2014/main" id="{4E211FEB-8778-4FB4-BC5A-C12ED2F83D4C}"/>
            </a:ext>
          </a:extLst>
        </xdr:cNvPr>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a:extLst>
            <a:ext uri="{FF2B5EF4-FFF2-40B4-BE49-F238E27FC236}">
              <a16:creationId xmlns:a16="http://schemas.microsoft.com/office/drawing/2014/main" id="{F21495EB-0A0B-4DF2-892E-6DF3F6BE6F87}"/>
            </a:ext>
          </a:extLst>
        </xdr:cNvPr>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a:extLst>
            <a:ext uri="{FF2B5EF4-FFF2-40B4-BE49-F238E27FC236}">
              <a16:creationId xmlns:a16="http://schemas.microsoft.com/office/drawing/2014/main" id="{9404BCA7-7DD4-4952-9DA3-729D7A832C0B}"/>
            </a:ext>
          </a:extLst>
        </xdr:cNvPr>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a:extLst>
            <a:ext uri="{FF2B5EF4-FFF2-40B4-BE49-F238E27FC236}">
              <a16:creationId xmlns:a16="http://schemas.microsoft.com/office/drawing/2014/main" id="{54882234-7745-40D9-8A92-804A0BCB0159}"/>
            </a:ext>
          </a:extLst>
        </xdr:cNvPr>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a:extLst>
            <a:ext uri="{FF2B5EF4-FFF2-40B4-BE49-F238E27FC236}">
              <a16:creationId xmlns:a16="http://schemas.microsoft.com/office/drawing/2014/main" id="{AF64E0EE-3532-4D48-A417-4A935A89AD61}"/>
            </a:ext>
          </a:extLst>
        </xdr:cNvPr>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5" name="n_1aveValue【体育館・プール】&#10;一人当たり面積">
          <a:extLst>
            <a:ext uri="{FF2B5EF4-FFF2-40B4-BE49-F238E27FC236}">
              <a16:creationId xmlns:a16="http://schemas.microsoft.com/office/drawing/2014/main" id="{9E96C900-088F-4747-867E-4D0EA31F994D}"/>
            </a:ext>
          </a:extLst>
        </xdr:cNvPr>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FB983B4D-F0BB-4EEF-A6E8-A17A9D8FFE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a:extLst>
            <a:ext uri="{FF2B5EF4-FFF2-40B4-BE49-F238E27FC236}">
              <a16:creationId xmlns:a16="http://schemas.microsoft.com/office/drawing/2014/main" id="{3690616C-3C50-40BD-8040-4D33AA2B69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955CAD84-4444-4B7B-B80E-41CC6FE926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4324147E-649C-4AEA-A7A9-217E9DEBEF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5FB3C4D0-260D-4AEF-A6B9-3B7531D06E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113030</xdr:rowOff>
    </xdr:from>
    <xdr:to>
      <xdr:col>14</xdr:col>
      <xdr:colOff>79375</xdr:colOff>
      <xdr:row>61</xdr:row>
      <xdr:rowOff>43180</xdr:rowOff>
    </xdr:to>
    <xdr:sp macro="" textlink="">
      <xdr:nvSpPr>
        <xdr:cNvPr id="121" name="円/楕円 120">
          <a:extLst>
            <a:ext uri="{FF2B5EF4-FFF2-40B4-BE49-F238E27FC236}">
              <a16:creationId xmlns:a16="http://schemas.microsoft.com/office/drawing/2014/main" id="{3CF8CFD9-85F0-4FB8-B1A9-6DB2BE5F999F}"/>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34307</xdr:rowOff>
    </xdr:from>
    <xdr:ext cx="469744" cy="259045"/>
    <xdr:sp macro="" textlink="">
      <xdr:nvSpPr>
        <xdr:cNvPr id="122" name="n_1mainValue【体育館・プール】&#10;一人当たり面積">
          <a:extLst>
            <a:ext uri="{FF2B5EF4-FFF2-40B4-BE49-F238E27FC236}">
              <a16:creationId xmlns:a16="http://schemas.microsoft.com/office/drawing/2014/main" id="{156E6D66-91AC-4AF4-92E4-62626C8388A1}"/>
            </a:ext>
          </a:extLst>
        </xdr:cNvPr>
        <xdr:cNvSpPr txBox="1"/>
      </xdr:nvSpPr>
      <xdr:spPr>
        <a:xfrm>
          <a:off x="93917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a:extLst>
            <a:ext uri="{FF2B5EF4-FFF2-40B4-BE49-F238E27FC236}">
              <a16:creationId xmlns:a16="http://schemas.microsoft.com/office/drawing/2014/main" id="{66107E0E-17C4-4F57-9259-7E79C2EEF6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a:extLst>
            <a:ext uri="{FF2B5EF4-FFF2-40B4-BE49-F238E27FC236}">
              <a16:creationId xmlns:a16="http://schemas.microsoft.com/office/drawing/2014/main" id="{1DB8D962-ADC3-4E47-AE7F-863B4EBE31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a:extLst>
            <a:ext uri="{FF2B5EF4-FFF2-40B4-BE49-F238E27FC236}">
              <a16:creationId xmlns:a16="http://schemas.microsoft.com/office/drawing/2014/main" id="{5D71606B-83DF-4B50-9D7F-A6D2CEFE7F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a:extLst>
            <a:ext uri="{FF2B5EF4-FFF2-40B4-BE49-F238E27FC236}">
              <a16:creationId xmlns:a16="http://schemas.microsoft.com/office/drawing/2014/main" id="{889DFAC3-25EC-4C4D-BEA2-66230D5355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a:extLst>
            <a:ext uri="{FF2B5EF4-FFF2-40B4-BE49-F238E27FC236}">
              <a16:creationId xmlns:a16="http://schemas.microsoft.com/office/drawing/2014/main" id="{1C12A97C-23E1-4A2B-B196-05EC3BC0DD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a:extLst>
            <a:ext uri="{FF2B5EF4-FFF2-40B4-BE49-F238E27FC236}">
              <a16:creationId xmlns:a16="http://schemas.microsoft.com/office/drawing/2014/main" id="{93324337-1611-45F8-B018-84F19624B4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a:extLst>
            <a:ext uri="{FF2B5EF4-FFF2-40B4-BE49-F238E27FC236}">
              <a16:creationId xmlns:a16="http://schemas.microsoft.com/office/drawing/2014/main" id="{495CC19D-5467-4694-878E-A9B89A8FE2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a:extLst>
            <a:ext uri="{FF2B5EF4-FFF2-40B4-BE49-F238E27FC236}">
              <a16:creationId xmlns:a16="http://schemas.microsoft.com/office/drawing/2014/main" id="{165FAA16-DE35-46A7-933C-AE196070C5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a:extLst>
            <a:ext uri="{FF2B5EF4-FFF2-40B4-BE49-F238E27FC236}">
              <a16:creationId xmlns:a16="http://schemas.microsoft.com/office/drawing/2014/main" id="{987D986D-C61A-42F4-A0ED-3B7BC2F9F0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a:extLst>
            <a:ext uri="{FF2B5EF4-FFF2-40B4-BE49-F238E27FC236}">
              <a16:creationId xmlns:a16="http://schemas.microsoft.com/office/drawing/2014/main" id="{39F93B28-C9D7-4AC4-A9C1-206E36F66C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a:extLst>
            <a:ext uri="{FF2B5EF4-FFF2-40B4-BE49-F238E27FC236}">
              <a16:creationId xmlns:a16="http://schemas.microsoft.com/office/drawing/2014/main" id="{9F7AD5C0-9992-4BE6-B00D-F9DE134EC94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4" name="直線コネクタ 133">
          <a:extLst>
            <a:ext uri="{FF2B5EF4-FFF2-40B4-BE49-F238E27FC236}">
              <a16:creationId xmlns:a16="http://schemas.microsoft.com/office/drawing/2014/main" id="{D7C05720-F46F-425D-90B0-F6E7ACDDB33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5" name="テキスト ボックス 134">
          <a:extLst>
            <a:ext uri="{FF2B5EF4-FFF2-40B4-BE49-F238E27FC236}">
              <a16:creationId xmlns:a16="http://schemas.microsoft.com/office/drawing/2014/main" id="{F8D90882-2B92-46B2-B00F-5CFC14B2FA8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6" name="直線コネクタ 135">
          <a:extLst>
            <a:ext uri="{FF2B5EF4-FFF2-40B4-BE49-F238E27FC236}">
              <a16:creationId xmlns:a16="http://schemas.microsoft.com/office/drawing/2014/main" id="{729BB01F-0723-4963-8403-7035C13787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7" name="テキスト ボックス 136">
          <a:extLst>
            <a:ext uri="{FF2B5EF4-FFF2-40B4-BE49-F238E27FC236}">
              <a16:creationId xmlns:a16="http://schemas.microsoft.com/office/drawing/2014/main" id="{8B9D79A7-2338-4692-92B1-E288F71AB6F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8" name="直線コネクタ 137">
          <a:extLst>
            <a:ext uri="{FF2B5EF4-FFF2-40B4-BE49-F238E27FC236}">
              <a16:creationId xmlns:a16="http://schemas.microsoft.com/office/drawing/2014/main" id="{8D8E49A7-0BF2-43D8-9D5F-F440A832B85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9" name="テキスト ボックス 138">
          <a:extLst>
            <a:ext uri="{FF2B5EF4-FFF2-40B4-BE49-F238E27FC236}">
              <a16:creationId xmlns:a16="http://schemas.microsoft.com/office/drawing/2014/main" id="{925E5BA8-912B-44FF-9F59-10754E2412B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0" name="直線コネクタ 139">
          <a:extLst>
            <a:ext uri="{FF2B5EF4-FFF2-40B4-BE49-F238E27FC236}">
              <a16:creationId xmlns:a16="http://schemas.microsoft.com/office/drawing/2014/main" id="{3F105C77-61B3-4511-B9B8-F569692A0FE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1" name="テキスト ボックス 140">
          <a:extLst>
            <a:ext uri="{FF2B5EF4-FFF2-40B4-BE49-F238E27FC236}">
              <a16:creationId xmlns:a16="http://schemas.microsoft.com/office/drawing/2014/main" id="{184EBB7B-7FEE-432A-AD89-EE331F2B796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2" name="直線コネクタ 141">
          <a:extLst>
            <a:ext uri="{FF2B5EF4-FFF2-40B4-BE49-F238E27FC236}">
              <a16:creationId xmlns:a16="http://schemas.microsoft.com/office/drawing/2014/main" id="{EF68F9BA-9258-463F-B622-23850BDB08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D85A19CC-A7CA-4981-B585-3C1E4D8F701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4" name="【福祉施設】&#10;有形固定資産減価償却率グラフ枠">
          <a:extLst>
            <a:ext uri="{FF2B5EF4-FFF2-40B4-BE49-F238E27FC236}">
              <a16:creationId xmlns:a16="http://schemas.microsoft.com/office/drawing/2014/main" id="{9E90C8A5-D9FD-44F1-9DD2-63ED454F9D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5" name="直線コネクタ 144">
          <a:extLst>
            <a:ext uri="{FF2B5EF4-FFF2-40B4-BE49-F238E27FC236}">
              <a16:creationId xmlns:a16="http://schemas.microsoft.com/office/drawing/2014/main" id="{505D9076-7744-4E47-B3EB-8F975BBA0F96}"/>
            </a:ext>
          </a:extLst>
        </xdr:cNvPr>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46" name="【福祉施設】&#10;有形固定資産減価償却率最小値テキスト">
          <a:extLst>
            <a:ext uri="{FF2B5EF4-FFF2-40B4-BE49-F238E27FC236}">
              <a16:creationId xmlns:a16="http://schemas.microsoft.com/office/drawing/2014/main" id="{CEFF376F-574C-440E-B4CD-7E2311903CD9}"/>
            </a:ext>
          </a:extLst>
        </xdr:cNvPr>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47" name="直線コネクタ 146">
          <a:extLst>
            <a:ext uri="{FF2B5EF4-FFF2-40B4-BE49-F238E27FC236}">
              <a16:creationId xmlns:a16="http://schemas.microsoft.com/office/drawing/2014/main" id="{8908902E-038E-438C-9582-375B338AA9E5}"/>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48" name="【福祉施設】&#10;有形固定資産減価償却率最大値テキスト">
          <a:extLst>
            <a:ext uri="{FF2B5EF4-FFF2-40B4-BE49-F238E27FC236}">
              <a16:creationId xmlns:a16="http://schemas.microsoft.com/office/drawing/2014/main" id="{275FA59A-C11F-4902-A921-E821FF24C4C9}"/>
            </a:ext>
          </a:extLst>
        </xdr:cNvPr>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49" name="直線コネクタ 148">
          <a:extLst>
            <a:ext uri="{FF2B5EF4-FFF2-40B4-BE49-F238E27FC236}">
              <a16:creationId xmlns:a16="http://schemas.microsoft.com/office/drawing/2014/main" id="{3E1D3979-57BA-4D58-8EB4-CA68FE2CA979}"/>
            </a:ext>
          </a:extLst>
        </xdr:cNvPr>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50" name="【福祉施設】&#10;有形固定資産減価償却率平均値テキスト">
          <a:extLst>
            <a:ext uri="{FF2B5EF4-FFF2-40B4-BE49-F238E27FC236}">
              <a16:creationId xmlns:a16="http://schemas.microsoft.com/office/drawing/2014/main" id="{CAFFA50D-BC85-4B80-878F-DB2A705F218F}"/>
            </a:ext>
          </a:extLst>
        </xdr:cNvPr>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1" name="フローチャート : 判断 150">
          <a:extLst>
            <a:ext uri="{FF2B5EF4-FFF2-40B4-BE49-F238E27FC236}">
              <a16:creationId xmlns:a16="http://schemas.microsoft.com/office/drawing/2014/main" id="{58D570FE-962C-4B8A-9019-D4BFE166C7D5}"/>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2" name="フローチャート : 判断 151">
          <a:extLst>
            <a:ext uri="{FF2B5EF4-FFF2-40B4-BE49-F238E27FC236}">
              <a16:creationId xmlns:a16="http://schemas.microsoft.com/office/drawing/2014/main" id="{000E9EDA-8349-4AA0-B5F7-C3A9B026B0BC}"/>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53" name="n_1aveValue【福祉施設】&#10;有形固定資産減価償却率">
          <a:extLst>
            <a:ext uri="{FF2B5EF4-FFF2-40B4-BE49-F238E27FC236}">
              <a16:creationId xmlns:a16="http://schemas.microsoft.com/office/drawing/2014/main" id="{22D8EC55-23F9-41F4-B7A6-173C5051C714}"/>
            </a:ext>
          </a:extLst>
        </xdr:cNvPr>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EFFE1D86-958B-461A-A535-3D607ADD19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1E1A8CE-2EDE-4FAA-B813-12213417F6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B4759A99-FF55-4578-B299-F9658916D4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C37F0818-46E2-4957-B867-9B11A1717F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BA70A89B-EAFA-444A-A6FA-03FC693C9E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165608</xdr:rowOff>
    </xdr:from>
    <xdr:to>
      <xdr:col>5</xdr:col>
      <xdr:colOff>409575</xdr:colOff>
      <xdr:row>81</xdr:row>
      <xdr:rowOff>95758</xdr:rowOff>
    </xdr:to>
    <xdr:sp macro="" textlink="">
      <xdr:nvSpPr>
        <xdr:cNvPr id="159" name="円/楕円 158">
          <a:extLst>
            <a:ext uri="{FF2B5EF4-FFF2-40B4-BE49-F238E27FC236}">
              <a16:creationId xmlns:a16="http://schemas.microsoft.com/office/drawing/2014/main" id="{BD1A08A6-77F3-4BD2-B9D1-8EA1C597E9BF}"/>
            </a:ext>
          </a:extLst>
        </xdr:cNvPr>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112285</xdr:rowOff>
    </xdr:from>
    <xdr:ext cx="405111" cy="259045"/>
    <xdr:sp macro="" textlink="">
      <xdr:nvSpPr>
        <xdr:cNvPr id="160" name="n_1mainValue【福祉施設】&#10;有形固定資産減価償却率">
          <a:extLst>
            <a:ext uri="{FF2B5EF4-FFF2-40B4-BE49-F238E27FC236}">
              <a16:creationId xmlns:a16="http://schemas.microsoft.com/office/drawing/2014/main" id="{2A0048BB-A5EF-4603-B16F-6F3FBD14E410}"/>
            </a:ext>
          </a:extLst>
        </xdr:cNvPr>
        <xdr:cNvSpPr txBox="1"/>
      </xdr:nvSpPr>
      <xdr:spPr>
        <a:xfrm>
          <a:off x="3582043"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1" name="正方形/長方形 160">
          <a:extLst>
            <a:ext uri="{FF2B5EF4-FFF2-40B4-BE49-F238E27FC236}">
              <a16:creationId xmlns:a16="http://schemas.microsoft.com/office/drawing/2014/main" id="{E5196A64-93A5-405C-A4B8-BBB68A032A8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a:extLst>
            <a:ext uri="{FF2B5EF4-FFF2-40B4-BE49-F238E27FC236}">
              <a16:creationId xmlns:a16="http://schemas.microsoft.com/office/drawing/2014/main" id="{9256C1A5-6AD3-4F95-8602-FF5414F60B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a:extLst>
            <a:ext uri="{FF2B5EF4-FFF2-40B4-BE49-F238E27FC236}">
              <a16:creationId xmlns:a16="http://schemas.microsoft.com/office/drawing/2014/main" id="{461D5045-689D-449E-950F-A2E5103D61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a:extLst>
            <a:ext uri="{FF2B5EF4-FFF2-40B4-BE49-F238E27FC236}">
              <a16:creationId xmlns:a16="http://schemas.microsoft.com/office/drawing/2014/main" id="{09F3E37E-FAA3-40C0-9A73-B65C14914D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a:extLst>
            <a:ext uri="{FF2B5EF4-FFF2-40B4-BE49-F238E27FC236}">
              <a16:creationId xmlns:a16="http://schemas.microsoft.com/office/drawing/2014/main" id="{F66FF3B0-B597-4121-8AF3-0F099FE79A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a:extLst>
            <a:ext uri="{FF2B5EF4-FFF2-40B4-BE49-F238E27FC236}">
              <a16:creationId xmlns:a16="http://schemas.microsoft.com/office/drawing/2014/main" id="{C6F2EE37-972D-4E13-AC74-35AE38D32A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a:extLst>
            <a:ext uri="{FF2B5EF4-FFF2-40B4-BE49-F238E27FC236}">
              <a16:creationId xmlns:a16="http://schemas.microsoft.com/office/drawing/2014/main" id="{68F45809-3BAC-45AB-A841-F61D176941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8" name="正方形/長方形 167">
          <a:extLst>
            <a:ext uri="{FF2B5EF4-FFF2-40B4-BE49-F238E27FC236}">
              <a16:creationId xmlns:a16="http://schemas.microsoft.com/office/drawing/2014/main" id="{411D29BF-0790-465A-9BCF-0334EB79B9D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a:extLst>
            <a:ext uri="{FF2B5EF4-FFF2-40B4-BE49-F238E27FC236}">
              <a16:creationId xmlns:a16="http://schemas.microsoft.com/office/drawing/2014/main" id="{6B9E5EE2-1D4E-469D-A8CC-4F9355011A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a:extLst>
            <a:ext uri="{FF2B5EF4-FFF2-40B4-BE49-F238E27FC236}">
              <a16:creationId xmlns:a16="http://schemas.microsoft.com/office/drawing/2014/main" id="{8D6EC11B-6BF7-4226-8272-19E231FE4F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1" name="直線コネクタ 170">
          <a:extLst>
            <a:ext uri="{FF2B5EF4-FFF2-40B4-BE49-F238E27FC236}">
              <a16:creationId xmlns:a16="http://schemas.microsoft.com/office/drawing/2014/main" id="{E5D429C2-0C97-410C-80B5-E35ADAE6408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2" name="テキスト ボックス 171">
          <a:extLst>
            <a:ext uri="{FF2B5EF4-FFF2-40B4-BE49-F238E27FC236}">
              <a16:creationId xmlns:a16="http://schemas.microsoft.com/office/drawing/2014/main" id="{21EC244E-DAE6-46C3-9B1C-7D14E6915F4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3" name="直線コネクタ 172">
          <a:extLst>
            <a:ext uri="{FF2B5EF4-FFF2-40B4-BE49-F238E27FC236}">
              <a16:creationId xmlns:a16="http://schemas.microsoft.com/office/drawing/2014/main" id="{23C6263D-52B0-48E2-9482-E9B37385C2E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4" name="テキスト ボックス 173">
          <a:extLst>
            <a:ext uri="{FF2B5EF4-FFF2-40B4-BE49-F238E27FC236}">
              <a16:creationId xmlns:a16="http://schemas.microsoft.com/office/drawing/2014/main" id="{0103A2B2-BD88-43D8-A98A-2C9D09481B0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5" name="直線コネクタ 174">
          <a:extLst>
            <a:ext uri="{FF2B5EF4-FFF2-40B4-BE49-F238E27FC236}">
              <a16:creationId xmlns:a16="http://schemas.microsoft.com/office/drawing/2014/main" id="{4C9A57A3-A3B4-4078-83B0-58244FECAEF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6" name="テキスト ボックス 175">
          <a:extLst>
            <a:ext uri="{FF2B5EF4-FFF2-40B4-BE49-F238E27FC236}">
              <a16:creationId xmlns:a16="http://schemas.microsoft.com/office/drawing/2014/main" id="{FDBABCA4-BE71-491B-AAA1-2131C4D1018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7" name="直線コネクタ 176">
          <a:extLst>
            <a:ext uri="{FF2B5EF4-FFF2-40B4-BE49-F238E27FC236}">
              <a16:creationId xmlns:a16="http://schemas.microsoft.com/office/drawing/2014/main" id="{A36B7DD1-7466-4804-A28F-EA23CEBA531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8" name="テキスト ボックス 177">
          <a:extLst>
            <a:ext uri="{FF2B5EF4-FFF2-40B4-BE49-F238E27FC236}">
              <a16:creationId xmlns:a16="http://schemas.microsoft.com/office/drawing/2014/main" id="{51346004-96FD-4B4F-A111-8C80C75D286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9" name="直線コネクタ 178">
          <a:extLst>
            <a:ext uri="{FF2B5EF4-FFF2-40B4-BE49-F238E27FC236}">
              <a16:creationId xmlns:a16="http://schemas.microsoft.com/office/drawing/2014/main" id="{4E359AE9-C14C-42F3-9C7A-1FC9D0E8768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0" name="テキスト ボックス 179">
          <a:extLst>
            <a:ext uri="{FF2B5EF4-FFF2-40B4-BE49-F238E27FC236}">
              <a16:creationId xmlns:a16="http://schemas.microsoft.com/office/drawing/2014/main" id="{54F6B1CC-2B81-4DE1-B517-C0732595EA8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1" name="直線コネクタ 180">
          <a:extLst>
            <a:ext uri="{FF2B5EF4-FFF2-40B4-BE49-F238E27FC236}">
              <a16:creationId xmlns:a16="http://schemas.microsoft.com/office/drawing/2014/main" id="{83DF88A0-A382-42EF-A00E-A7F334454AC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2" name="テキスト ボックス 181">
          <a:extLst>
            <a:ext uri="{FF2B5EF4-FFF2-40B4-BE49-F238E27FC236}">
              <a16:creationId xmlns:a16="http://schemas.microsoft.com/office/drawing/2014/main" id="{3EA9A608-2D53-43A4-A263-478C67DB0C4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a:extLst>
            <a:ext uri="{FF2B5EF4-FFF2-40B4-BE49-F238E27FC236}">
              <a16:creationId xmlns:a16="http://schemas.microsoft.com/office/drawing/2014/main" id="{30F3807E-3D65-4330-B06E-EE0E394368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a:extLst>
            <a:ext uri="{FF2B5EF4-FFF2-40B4-BE49-F238E27FC236}">
              <a16:creationId xmlns:a16="http://schemas.microsoft.com/office/drawing/2014/main" id="{2D0C9E86-3025-476E-80D6-2D837AE19C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5" name="【福祉施設】&#10;一人当たり面積グラフ枠">
          <a:extLst>
            <a:ext uri="{FF2B5EF4-FFF2-40B4-BE49-F238E27FC236}">
              <a16:creationId xmlns:a16="http://schemas.microsoft.com/office/drawing/2014/main" id="{8DF0A150-C4F2-434F-8684-E8643A2AC7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6" name="直線コネクタ 185">
          <a:extLst>
            <a:ext uri="{FF2B5EF4-FFF2-40B4-BE49-F238E27FC236}">
              <a16:creationId xmlns:a16="http://schemas.microsoft.com/office/drawing/2014/main" id="{458563B8-E858-453F-ADEB-C57943CF1C52}"/>
            </a:ext>
          </a:extLst>
        </xdr:cNvPr>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7" name="【福祉施設】&#10;一人当たり面積最小値テキスト">
          <a:extLst>
            <a:ext uri="{FF2B5EF4-FFF2-40B4-BE49-F238E27FC236}">
              <a16:creationId xmlns:a16="http://schemas.microsoft.com/office/drawing/2014/main" id="{6A5E46C7-0AF6-446A-8180-774CBE4E2CBC}"/>
            </a:ext>
          </a:extLst>
        </xdr:cNvPr>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88" name="直線コネクタ 187">
          <a:extLst>
            <a:ext uri="{FF2B5EF4-FFF2-40B4-BE49-F238E27FC236}">
              <a16:creationId xmlns:a16="http://schemas.microsoft.com/office/drawing/2014/main" id="{29D4E413-EE9B-46DE-AEBB-D2F832294639}"/>
            </a:ext>
          </a:extLst>
        </xdr:cNvPr>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89" name="【福祉施設】&#10;一人当たり面積最大値テキスト">
          <a:extLst>
            <a:ext uri="{FF2B5EF4-FFF2-40B4-BE49-F238E27FC236}">
              <a16:creationId xmlns:a16="http://schemas.microsoft.com/office/drawing/2014/main" id="{9B4C7E62-138A-42D5-84E2-207D42F3BB54}"/>
            </a:ext>
          </a:extLst>
        </xdr:cNvPr>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0" name="直線コネクタ 189">
          <a:extLst>
            <a:ext uri="{FF2B5EF4-FFF2-40B4-BE49-F238E27FC236}">
              <a16:creationId xmlns:a16="http://schemas.microsoft.com/office/drawing/2014/main" id="{D07AD3B1-89B9-4EDC-A04D-9646C0ED7EC8}"/>
            </a:ext>
          </a:extLst>
        </xdr:cNvPr>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1" name="【福祉施設】&#10;一人当たり面積平均値テキスト">
          <a:extLst>
            <a:ext uri="{FF2B5EF4-FFF2-40B4-BE49-F238E27FC236}">
              <a16:creationId xmlns:a16="http://schemas.microsoft.com/office/drawing/2014/main" id="{A9F69FB8-F9C1-4D5A-B951-E7D6B8CB0B12}"/>
            </a:ext>
          </a:extLst>
        </xdr:cNvPr>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2" name="フローチャート : 判断 191">
          <a:extLst>
            <a:ext uri="{FF2B5EF4-FFF2-40B4-BE49-F238E27FC236}">
              <a16:creationId xmlns:a16="http://schemas.microsoft.com/office/drawing/2014/main" id="{EA0C11E3-0A0B-4AE8-B392-85E856C72ECE}"/>
            </a:ext>
          </a:extLst>
        </xdr:cNvPr>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3" name="フローチャート : 判断 192">
          <a:extLst>
            <a:ext uri="{FF2B5EF4-FFF2-40B4-BE49-F238E27FC236}">
              <a16:creationId xmlns:a16="http://schemas.microsoft.com/office/drawing/2014/main" id="{167BDFF8-DB47-4F61-9AF9-C487CA2DB9DE}"/>
            </a:ext>
          </a:extLst>
        </xdr:cNvPr>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4" name="n_1aveValue【福祉施設】&#10;一人当たり面積">
          <a:extLst>
            <a:ext uri="{FF2B5EF4-FFF2-40B4-BE49-F238E27FC236}">
              <a16:creationId xmlns:a16="http://schemas.microsoft.com/office/drawing/2014/main" id="{3DDB4FA4-2622-4B51-BAF5-F97DE04AD249}"/>
            </a:ext>
          </a:extLst>
        </xdr:cNvPr>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9A49137-4EC9-412C-8B30-A6A32ADABD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0C5182D-5810-4CD0-9741-CF3ADEEE94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D12F639-F096-4548-9296-86BEC60E01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3E27AC1-8503-4086-9606-A1E441A1B7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3E610D9-7495-4994-8080-720EBD3644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111398</xdr:rowOff>
    </xdr:from>
    <xdr:to>
      <xdr:col>14</xdr:col>
      <xdr:colOff>79375</xdr:colOff>
      <xdr:row>84</xdr:row>
      <xdr:rowOff>41548</xdr:rowOff>
    </xdr:to>
    <xdr:sp macro="" textlink="">
      <xdr:nvSpPr>
        <xdr:cNvPr id="200" name="円/楕円 199">
          <a:extLst>
            <a:ext uri="{FF2B5EF4-FFF2-40B4-BE49-F238E27FC236}">
              <a16:creationId xmlns:a16="http://schemas.microsoft.com/office/drawing/2014/main" id="{F17116B6-D10A-4825-8B46-FF8458E42BF8}"/>
            </a:ext>
          </a:extLst>
        </xdr:cNvPr>
        <xdr:cNvSpPr/>
      </xdr:nvSpPr>
      <xdr:spPr>
        <a:xfrm>
          <a:off x="958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32675</xdr:rowOff>
    </xdr:from>
    <xdr:ext cx="469744" cy="259045"/>
    <xdr:sp macro="" textlink="">
      <xdr:nvSpPr>
        <xdr:cNvPr id="201" name="n_1mainValue【福祉施設】&#10;一人当たり面積">
          <a:extLst>
            <a:ext uri="{FF2B5EF4-FFF2-40B4-BE49-F238E27FC236}">
              <a16:creationId xmlns:a16="http://schemas.microsoft.com/office/drawing/2014/main" id="{855AEC47-57AA-4E78-9073-9FAE903B93DB}"/>
            </a:ext>
          </a:extLst>
        </xdr:cNvPr>
        <xdr:cNvSpPr txBox="1"/>
      </xdr:nvSpPr>
      <xdr:spPr>
        <a:xfrm>
          <a:off x="9391727" y="144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a:extLst>
            <a:ext uri="{FF2B5EF4-FFF2-40B4-BE49-F238E27FC236}">
              <a16:creationId xmlns:a16="http://schemas.microsoft.com/office/drawing/2014/main" id="{82F7A17A-DCA0-4AFA-BD5F-7AE6949791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a:extLst>
            <a:ext uri="{FF2B5EF4-FFF2-40B4-BE49-F238E27FC236}">
              <a16:creationId xmlns:a16="http://schemas.microsoft.com/office/drawing/2014/main" id="{EAD19C41-5759-463B-85A5-FBAFE41D7E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a:extLst>
            <a:ext uri="{FF2B5EF4-FFF2-40B4-BE49-F238E27FC236}">
              <a16:creationId xmlns:a16="http://schemas.microsoft.com/office/drawing/2014/main" id="{FBDBF47F-5C98-4CD1-8FA0-4E832464D8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a:extLst>
            <a:ext uri="{FF2B5EF4-FFF2-40B4-BE49-F238E27FC236}">
              <a16:creationId xmlns:a16="http://schemas.microsoft.com/office/drawing/2014/main" id="{94939820-0FED-4713-8E5E-BC28180018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a:extLst>
            <a:ext uri="{FF2B5EF4-FFF2-40B4-BE49-F238E27FC236}">
              <a16:creationId xmlns:a16="http://schemas.microsoft.com/office/drawing/2014/main" id="{D7D84F36-5096-4218-BC58-505260A7B1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a:extLst>
            <a:ext uri="{FF2B5EF4-FFF2-40B4-BE49-F238E27FC236}">
              <a16:creationId xmlns:a16="http://schemas.microsoft.com/office/drawing/2014/main" id="{33E4E12C-BAEB-48F2-9AFF-CEBE7D5B21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a:extLst>
            <a:ext uri="{FF2B5EF4-FFF2-40B4-BE49-F238E27FC236}">
              <a16:creationId xmlns:a16="http://schemas.microsoft.com/office/drawing/2014/main" id="{ED4C15B2-4CB4-4FF2-AE11-CCF04B7C73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a:extLst>
            <a:ext uri="{FF2B5EF4-FFF2-40B4-BE49-F238E27FC236}">
              <a16:creationId xmlns:a16="http://schemas.microsoft.com/office/drawing/2014/main" id="{3364073A-4928-4053-81E2-AE756943A3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a:extLst>
            <a:ext uri="{FF2B5EF4-FFF2-40B4-BE49-F238E27FC236}">
              <a16:creationId xmlns:a16="http://schemas.microsoft.com/office/drawing/2014/main" id="{CFFED982-5B2E-443D-9A29-9F5F81E83E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a:extLst>
            <a:ext uri="{FF2B5EF4-FFF2-40B4-BE49-F238E27FC236}">
              <a16:creationId xmlns:a16="http://schemas.microsoft.com/office/drawing/2014/main" id="{93C95C88-3E60-439E-B6B3-F32134E97F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a:extLst>
            <a:ext uri="{FF2B5EF4-FFF2-40B4-BE49-F238E27FC236}">
              <a16:creationId xmlns:a16="http://schemas.microsoft.com/office/drawing/2014/main" id="{ECA8D143-54CA-457A-B173-86FDFB6817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a:extLst>
            <a:ext uri="{FF2B5EF4-FFF2-40B4-BE49-F238E27FC236}">
              <a16:creationId xmlns:a16="http://schemas.microsoft.com/office/drawing/2014/main" id="{C79F9058-A4B1-417A-BB92-3C14C69836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a:extLst>
            <a:ext uri="{FF2B5EF4-FFF2-40B4-BE49-F238E27FC236}">
              <a16:creationId xmlns:a16="http://schemas.microsoft.com/office/drawing/2014/main" id="{50E8FFFE-8A17-4AFC-872C-3C683E8CF4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a:extLst>
            <a:ext uri="{FF2B5EF4-FFF2-40B4-BE49-F238E27FC236}">
              <a16:creationId xmlns:a16="http://schemas.microsoft.com/office/drawing/2014/main" id="{5369F6E2-3EF8-4902-A3FD-8EB8EEC023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a:extLst>
            <a:ext uri="{FF2B5EF4-FFF2-40B4-BE49-F238E27FC236}">
              <a16:creationId xmlns:a16="http://schemas.microsoft.com/office/drawing/2014/main" id="{8F7083CB-593D-42E7-A9F1-4F14E0F452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a:extLst>
            <a:ext uri="{FF2B5EF4-FFF2-40B4-BE49-F238E27FC236}">
              <a16:creationId xmlns:a16="http://schemas.microsoft.com/office/drawing/2014/main" id="{ED2AD7F6-8ACC-4B5D-B55A-8486F4F380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a:extLst>
            <a:ext uri="{FF2B5EF4-FFF2-40B4-BE49-F238E27FC236}">
              <a16:creationId xmlns:a16="http://schemas.microsoft.com/office/drawing/2014/main" id="{DAA68493-C08E-4545-A7D4-24F85DFA56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a:extLst>
            <a:ext uri="{FF2B5EF4-FFF2-40B4-BE49-F238E27FC236}">
              <a16:creationId xmlns:a16="http://schemas.microsoft.com/office/drawing/2014/main" id="{3A550782-9E0E-4D5F-937F-86E2DA9DDE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a:extLst>
            <a:ext uri="{FF2B5EF4-FFF2-40B4-BE49-F238E27FC236}">
              <a16:creationId xmlns:a16="http://schemas.microsoft.com/office/drawing/2014/main" id="{BE756CD7-10E9-494B-9CE6-A7B3B346A8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a:extLst>
            <a:ext uri="{FF2B5EF4-FFF2-40B4-BE49-F238E27FC236}">
              <a16:creationId xmlns:a16="http://schemas.microsoft.com/office/drawing/2014/main" id="{E532D7F9-3A93-443F-A9EE-1DDED28360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a:extLst>
            <a:ext uri="{FF2B5EF4-FFF2-40B4-BE49-F238E27FC236}">
              <a16:creationId xmlns:a16="http://schemas.microsoft.com/office/drawing/2014/main" id="{757E7771-3BDC-418D-B5BE-B024158211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a:extLst>
            <a:ext uri="{FF2B5EF4-FFF2-40B4-BE49-F238E27FC236}">
              <a16:creationId xmlns:a16="http://schemas.microsoft.com/office/drawing/2014/main" id="{D2CE8E39-74DC-46B4-942B-EB0FE5F446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a:extLst>
            <a:ext uri="{FF2B5EF4-FFF2-40B4-BE49-F238E27FC236}">
              <a16:creationId xmlns:a16="http://schemas.microsoft.com/office/drawing/2014/main" id="{1048F05F-2312-4B84-BEF6-410ABDC79A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a:extLst>
            <a:ext uri="{FF2B5EF4-FFF2-40B4-BE49-F238E27FC236}">
              <a16:creationId xmlns:a16="http://schemas.microsoft.com/office/drawing/2014/main" id="{DCDD98C5-015C-4855-9FF1-7248219D23C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6" name="正方形/長方形 225">
          <a:extLst>
            <a:ext uri="{FF2B5EF4-FFF2-40B4-BE49-F238E27FC236}">
              <a16:creationId xmlns:a16="http://schemas.microsoft.com/office/drawing/2014/main" id="{F948B018-3266-4D8C-95B0-75326E0470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7" name="正方形/長方形 226">
          <a:extLst>
            <a:ext uri="{FF2B5EF4-FFF2-40B4-BE49-F238E27FC236}">
              <a16:creationId xmlns:a16="http://schemas.microsoft.com/office/drawing/2014/main" id="{F9150A3B-58F9-46B3-B492-A35087E15D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8" name="正方形/長方形 227">
          <a:extLst>
            <a:ext uri="{FF2B5EF4-FFF2-40B4-BE49-F238E27FC236}">
              <a16:creationId xmlns:a16="http://schemas.microsoft.com/office/drawing/2014/main" id="{B8D48572-6113-4151-9A00-C978CB57FD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9" name="正方形/長方形 228">
          <a:extLst>
            <a:ext uri="{FF2B5EF4-FFF2-40B4-BE49-F238E27FC236}">
              <a16:creationId xmlns:a16="http://schemas.microsoft.com/office/drawing/2014/main" id="{168849FA-0F27-4E0C-97C0-BCA41F7812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0" name="正方形/長方形 229">
          <a:extLst>
            <a:ext uri="{FF2B5EF4-FFF2-40B4-BE49-F238E27FC236}">
              <a16:creationId xmlns:a16="http://schemas.microsoft.com/office/drawing/2014/main" id="{9C42D502-0875-44DB-A8E1-1549AFA328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1" name="正方形/長方形 230">
          <a:extLst>
            <a:ext uri="{FF2B5EF4-FFF2-40B4-BE49-F238E27FC236}">
              <a16:creationId xmlns:a16="http://schemas.microsoft.com/office/drawing/2014/main" id="{6DC5D5D0-00C9-492B-86BF-66461009FB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2" name="正方形/長方形 231">
          <a:extLst>
            <a:ext uri="{FF2B5EF4-FFF2-40B4-BE49-F238E27FC236}">
              <a16:creationId xmlns:a16="http://schemas.microsoft.com/office/drawing/2014/main" id="{ED346E80-7B8E-45D0-B91E-D995FE728A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3" name="正方形/長方形 232">
          <a:extLst>
            <a:ext uri="{FF2B5EF4-FFF2-40B4-BE49-F238E27FC236}">
              <a16:creationId xmlns:a16="http://schemas.microsoft.com/office/drawing/2014/main" id="{CB0399E4-55D9-46B1-9D83-938A5C99F02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4" name="正方形/長方形 233">
          <a:extLst>
            <a:ext uri="{FF2B5EF4-FFF2-40B4-BE49-F238E27FC236}">
              <a16:creationId xmlns:a16="http://schemas.microsoft.com/office/drawing/2014/main" id="{B450C4C4-AC3F-49F9-8C3A-CB3D89DA3A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5" name="正方形/長方形 234">
          <a:extLst>
            <a:ext uri="{FF2B5EF4-FFF2-40B4-BE49-F238E27FC236}">
              <a16:creationId xmlns:a16="http://schemas.microsoft.com/office/drawing/2014/main" id="{01E9C089-DA0D-41C0-85D4-0D6A7ABA0E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6" name="正方形/長方形 235">
          <a:extLst>
            <a:ext uri="{FF2B5EF4-FFF2-40B4-BE49-F238E27FC236}">
              <a16:creationId xmlns:a16="http://schemas.microsoft.com/office/drawing/2014/main" id="{54313E63-0F54-42E4-A335-1DCB797586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7" name="正方形/長方形 236">
          <a:extLst>
            <a:ext uri="{FF2B5EF4-FFF2-40B4-BE49-F238E27FC236}">
              <a16:creationId xmlns:a16="http://schemas.microsoft.com/office/drawing/2014/main" id="{52F33343-3839-44E8-9278-A2ED4CFE86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8" name="正方形/長方形 237">
          <a:extLst>
            <a:ext uri="{FF2B5EF4-FFF2-40B4-BE49-F238E27FC236}">
              <a16:creationId xmlns:a16="http://schemas.microsoft.com/office/drawing/2014/main" id="{EA8E6977-CB25-43EC-A463-30157EB19A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9" name="正方形/長方形 238">
          <a:extLst>
            <a:ext uri="{FF2B5EF4-FFF2-40B4-BE49-F238E27FC236}">
              <a16:creationId xmlns:a16="http://schemas.microsoft.com/office/drawing/2014/main" id="{11962313-E4E1-4525-841D-2C5413428C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0" name="正方形/長方形 239">
          <a:extLst>
            <a:ext uri="{FF2B5EF4-FFF2-40B4-BE49-F238E27FC236}">
              <a16:creationId xmlns:a16="http://schemas.microsoft.com/office/drawing/2014/main" id="{ABEAC075-D28E-457C-B0FB-19CC464D55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1" name="正方形/長方形 240">
          <a:extLst>
            <a:ext uri="{FF2B5EF4-FFF2-40B4-BE49-F238E27FC236}">
              <a16:creationId xmlns:a16="http://schemas.microsoft.com/office/drawing/2014/main" id="{1EDB90EA-4407-492C-B637-D29909DAB6C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2" name="正方形/長方形 241">
          <a:extLst>
            <a:ext uri="{FF2B5EF4-FFF2-40B4-BE49-F238E27FC236}">
              <a16:creationId xmlns:a16="http://schemas.microsoft.com/office/drawing/2014/main" id="{E2D0F4B9-A243-4897-9819-D1ED78460A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3" name="正方形/長方形 242">
          <a:extLst>
            <a:ext uri="{FF2B5EF4-FFF2-40B4-BE49-F238E27FC236}">
              <a16:creationId xmlns:a16="http://schemas.microsoft.com/office/drawing/2014/main" id="{888407D9-8E4D-4500-AFAF-64AFE412E3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4" name="正方形/長方形 243">
          <a:extLst>
            <a:ext uri="{FF2B5EF4-FFF2-40B4-BE49-F238E27FC236}">
              <a16:creationId xmlns:a16="http://schemas.microsoft.com/office/drawing/2014/main" id="{2451816D-30EF-4288-AB94-A8AAEAA509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5" name="正方形/長方形 244">
          <a:extLst>
            <a:ext uri="{FF2B5EF4-FFF2-40B4-BE49-F238E27FC236}">
              <a16:creationId xmlns:a16="http://schemas.microsoft.com/office/drawing/2014/main" id="{9AC4F6D0-E8F8-413B-BFFB-954CD674DB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6" name="正方形/長方形 245">
          <a:extLst>
            <a:ext uri="{FF2B5EF4-FFF2-40B4-BE49-F238E27FC236}">
              <a16:creationId xmlns:a16="http://schemas.microsoft.com/office/drawing/2014/main" id="{EC307D06-5D03-40B8-8C19-1EE5DD870D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7" name="正方形/長方形 246">
          <a:extLst>
            <a:ext uri="{FF2B5EF4-FFF2-40B4-BE49-F238E27FC236}">
              <a16:creationId xmlns:a16="http://schemas.microsoft.com/office/drawing/2014/main" id="{E9704348-17DE-43FD-A348-BC0E63FDBA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8" name="正方形/長方形 247">
          <a:extLst>
            <a:ext uri="{FF2B5EF4-FFF2-40B4-BE49-F238E27FC236}">
              <a16:creationId xmlns:a16="http://schemas.microsoft.com/office/drawing/2014/main" id="{27906BBA-F2B6-4BF2-992D-D861E42D08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9" name="正方形/長方形 248">
          <a:extLst>
            <a:ext uri="{FF2B5EF4-FFF2-40B4-BE49-F238E27FC236}">
              <a16:creationId xmlns:a16="http://schemas.microsoft.com/office/drawing/2014/main" id="{BA57F4E9-09BC-4011-915C-3859B8BE4E1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0" name="正方形/長方形 249">
          <a:extLst>
            <a:ext uri="{FF2B5EF4-FFF2-40B4-BE49-F238E27FC236}">
              <a16:creationId xmlns:a16="http://schemas.microsoft.com/office/drawing/2014/main" id="{B78964CF-FD3B-4A1F-B879-2EBCF52DA0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1" name="正方形/長方形 250">
          <a:extLst>
            <a:ext uri="{FF2B5EF4-FFF2-40B4-BE49-F238E27FC236}">
              <a16:creationId xmlns:a16="http://schemas.microsoft.com/office/drawing/2014/main" id="{BD534425-F54E-4D4F-9FB9-9E750E0A8C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2" name="正方形/長方形 251">
          <a:extLst>
            <a:ext uri="{FF2B5EF4-FFF2-40B4-BE49-F238E27FC236}">
              <a16:creationId xmlns:a16="http://schemas.microsoft.com/office/drawing/2014/main" id="{C2F0FC09-E8AB-4726-8AA2-6CC425D359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3" name="正方形/長方形 252">
          <a:extLst>
            <a:ext uri="{FF2B5EF4-FFF2-40B4-BE49-F238E27FC236}">
              <a16:creationId xmlns:a16="http://schemas.microsoft.com/office/drawing/2014/main" id="{DA0A270F-96AA-46A5-A6CC-0A04143988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4" name="正方形/長方形 253">
          <a:extLst>
            <a:ext uri="{FF2B5EF4-FFF2-40B4-BE49-F238E27FC236}">
              <a16:creationId xmlns:a16="http://schemas.microsoft.com/office/drawing/2014/main" id="{6F4333C6-1127-4328-BC23-B3A0054CDB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5" name="正方形/長方形 254">
          <a:extLst>
            <a:ext uri="{FF2B5EF4-FFF2-40B4-BE49-F238E27FC236}">
              <a16:creationId xmlns:a16="http://schemas.microsoft.com/office/drawing/2014/main" id="{2A4E5261-735E-4DFD-A6E9-362D665F4A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6" name="正方形/長方形 255">
          <a:extLst>
            <a:ext uri="{FF2B5EF4-FFF2-40B4-BE49-F238E27FC236}">
              <a16:creationId xmlns:a16="http://schemas.microsoft.com/office/drawing/2014/main" id="{5991F7E9-7B2C-403F-88B8-D0FF0CC5FB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7" name="正方形/長方形 256">
          <a:extLst>
            <a:ext uri="{FF2B5EF4-FFF2-40B4-BE49-F238E27FC236}">
              <a16:creationId xmlns:a16="http://schemas.microsoft.com/office/drawing/2014/main" id="{2CB1FB59-19C2-492D-BF12-A55FAB56EA2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8" name="正方形/長方形 257">
          <a:extLst>
            <a:ext uri="{FF2B5EF4-FFF2-40B4-BE49-F238E27FC236}">
              <a16:creationId xmlns:a16="http://schemas.microsoft.com/office/drawing/2014/main" id="{67985991-21A5-4270-8D24-8AA120FC7A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9" name="正方形/長方形 258">
          <a:extLst>
            <a:ext uri="{FF2B5EF4-FFF2-40B4-BE49-F238E27FC236}">
              <a16:creationId xmlns:a16="http://schemas.microsoft.com/office/drawing/2014/main" id="{7123906D-C63E-46ED-99EB-1AE09907AC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0" name="正方形/長方形 259">
          <a:extLst>
            <a:ext uri="{FF2B5EF4-FFF2-40B4-BE49-F238E27FC236}">
              <a16:creationId xmlns:a16="http://schemas.microsoft.com/office/drawing/2014/main" id="{7B0C00EF-10BD-4DC5-9678-547A4ACFFC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1" name="正方形/長方形 260">
          <a:extLst>
            <a:ext uri="{FF2B5EF4-FFF2-40B4-BE49-F238E27FC236}">
              <a16:creationId xmlns:a16="http://schemas.microsoft.com/office/drawing/2014/main" id="{A4924529-F28E-4D67-A254-5BBE91BF0B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2" name="正方形/長方形 261">
          <a:extLst>
            <a:ext uri="{FF2B5EF4-FFF2-40B4-BE49-F238E27FC236}">
              <a16:creationId xmlns:a16="http://schemas.microsoft.com/office/drawing/2014/main" id="{75F69B66-BFC0-478C-9E07-39D77CE111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3" name="正方形/長方形 262">
          <a:extLst>
            <a:ext uri="{FF2B5EF4-FFF2-40B4-BE49-F238E27FC236}">
              <a16:creationId xmlns:a16="http://schemas.microsoft.com/office/drawing/2014/main" id="{18C3244A-2FF3-4208-917D-E81DDE4925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4" name="正方形/長方形 263">
          <a:extLst>
            <a:ext uri="{FF2B5EF4-FFF2-40B4-BE49-F238E27FC236}">
              <a16:creationId xmlns:a16="http://schemas.microsoft.com/office/drawing/2014/main" id="{2AB11F10-DDF4-4455-9624-C9D813D3A5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5" name="正方形/長方形 264">
          <a:extLst>
            <a:ext uri="{FF2B5EF4-FFF2-40B4-BE49-F238E27FC236}">
              <a16:creationId xmlns:a16="http://schemas.microsoft.com/office/drawing/2014/main" id="{DA9D450B-7662-4789-813F-C1FA57E79C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6" name="正方形/長方形 265">
          <a:extLst>
            <a:ext uri="{FF2B5EF4-FFF2-40B4-BE49-F238E27FC236}">
              <a16:creationId xmlns:a16="http://schemas.microsoft.com/office/drawing/2014/main" id="{5DDC57B1-438B-400E-A1C3-04745B56CD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7" name="正方形/長方形 266">
          <a:extLst>
            <a:ext uri="{FF2B5EF4-FFF2-40B4-BE49-F238E27FC236}">
              <a16:creationId xmlns:a16="http://schemas.microsoft.com/office/drawing/2014/main" id="{F21B0339-1F3F-4334-83AA-6166418C3B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8" name="正方形/長方形 267">
          <a:extLst>
            <a:ext uri="{FF2B5EF4-FFF2-40B4-BE49-F238E27FC236}">
              <a16:creationId xmlns:a16="http://schemas.microsoft.com/office/drawing/2014/main" id="{A00D7446-EA12-4C2B-9A27-273A0C067A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9" name="正方形/長方形 268">
          <a:extLst>
            <a:ext uri="{FF2B5EF4-FFF2-40B4-BE49-F238E27FC236}">
              <a16:creationId xmlns:a16="http://schemas.microsoft.com/office/drawing/2014/main" id="{BB4111CC-228B-4039-B71C-E0ED3D9EB3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0" name="正方形/長方形 269">
          <a:extLst>
            <a:ext uri="{FF2B5EF4-FFF2-40B4-BE49-F238E27FC236}">
              <a16:creationId xmlns:a16="http://schemas.microsoft.com/office/drawing/2014/main" id="{6597FB15-6641-4A47-B3EB-28D7AA01EE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1" name="正方形/長方形 270">
          <a:extLst>
            <a:ext uri="{FF2B5EF4-FFF2-40B4-BE49-F238E27FC236}">
              <a16:creationId xmlns:a16="http://schemas.microsoft.com/office/drawing/2014/main" id="{C010CF37-2925-4652-AE11-DDC26117D4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2" name="正方形/長方形 271">
          <a:extLst>
            <a:ext uri="{FF2B5EF4-FFF2-40B4-BE49-F238E27FC236}">
              <a16:creationId xmlns:a16="http://schemas.microsoft.com/office/drawing/2014/main" id="{B26DC146-44D1-4618-BE14-E9F33FAC68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3" name="正方形/長方形 272">
          <a:extLst>
            <a:ext uri="{FF2B5EF4-FFF2-40B4-BE49-F238E27FC236}">
              <a16:creationId xmlns:a16="http://schemas.microsoft.com/office/drawing/2014/main" id="{3DF24AF3-6BED-4546-BE43-B965C00B1B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D54FD07B-EF54-4364-B58F-3167DB66B8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5" name="直線コネクタ 274">
          <a:extLst>
            <a:ext uri="{FF2B5EF4-FFF2-40B4-BE49-F238E27FC236}">
              <a16:creationId xmlns:a16="http://schemas.microsoft.com/office/drawing/2014/main" id="{CCD6B28C-A184-4F87-A38B-9256EB66F8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6" name="テキスト ボックス 275">
          <a:extLst>
            <a:ext uri="{FF2B5EF4-FFF2-40B4-BE49-F238E27FC236}">
              <a16:creationId xmlns:a16="http://schemas.microsoft.com/office/drawing/2014/main" id="{343C813C-4B78-4991-8700-E2D97DC2C74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7" name="直線コネクタ 276">
          <a:extLst>
            <a:ext uri="{FF2B5EF4-FFF2-40B4-BE49-F238E27FC236}">
              <a16:creationId xmlns:a16="http://schemas.microsoft.com/office/drawing/2014/main" id="{FA95BF16-E3E7-4E89-B12E-85103F1887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8" name="テキスト ボックス 277">
          <a:extLst>
            <a:ext uri="{FF2B5EF4-FFF2-40B4-BE49-F238E27FC236}">
              <a16:creationId xmlns:a16="http://schemas.microsoft.com/office/drawing/2014/main" id="{0EA7E38C-D497-4247-A51C-C83590946C9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9" name="直線コネクタ 278">
          <a:extLst>
            <a:ext uri="{FF2B5EF4-FFF2-40B4-BE49-F238E27FC236}">
              <a16:creationId xmlns:a16="http://schemas.microsoft.com/office/drawing/2014/main" id="{F0ACE376-8426-4C9F-8EC2-E3D3CFC4306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id="{6C2F6CBF-1ACC-49DB-BBDE-A9F02D81D4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1" name="直線コネクタ 280">
          <a:extLst>
            <a:ext uri="{FF2B5EF4-FFF2-40B4-BE49-F238E27FC236}">
              <a16:creationId xmlns:a16="http://schemas.microsoft.com/office/drawing/2014/main" id="{C74C0043-4172-4538-B27A-2744E716E20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id="{70258A81-5276-435E-A521-C5F9100D1A2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3" name="直線コネクタ 282">
          <a:extLst>
            <a:ext uri="{FF2B5EF4-FFF2-40B4-BE49-F238E27FC236}">
              <a16:creationId xmlns:a16="http://schemas.microsoft.com/office/drawing/2014/main" id="{0CD79CDE-C3DE-4D7A-A673-4325A40C916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id="{7A83E30F-05BC-48E0-A22A-8A436B63F95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5" name="直線コネクタ 284">
          <a:extLst>
            <a:ext uri="{FF2B5EF4-FFF2-40B4-BE49-F238E27FC236}">
              <a16:creationId xmlns:a16="http://schemas.microsoft.com/office/drawing/2014/main" id="{28A22C9D-3F95-41AD-9AB6-5078AA21AB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6" name="テキスト ボックス 285">
          <a:extLst>
            <a:ext uri="{FF2B5EF4-FFF2-40B4-BE49-F238E27FC236}">
              <a16:creationId xmlns:a16="http://schemas.microsoft.com/office/drawing/2014/main" id="{A0A3BF69-B3F3-4F48-A51E-6667AF5D591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7" name="直線コネクタ 286">
          <a:extLst>
            <a:ext uri="{FF2B5EF4-FFF2-40B4-BE49-F238E27FC236}">
              <a16:creationId xmlns:a16="http://schemas.microsoft.com/office/drawing/2014/main" id="{F11F6B0C-80DD-495A-9632-D941D044A2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id="{A74F7A6C-D21A-4ED4-B1F2-C77D8095FA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89" name="【庁舎】&#10;有形固定資産減価償却率グラフ枠">
          <a:extLst>
            <a:ext uri="{FF2B5EF4-FFF2-40B4-BE49-F238E27FC236}">
              <a16:creationId xmlns:a16="http://schemas.microsoft.com/office/drawing/2014/main" id="{65375DC9-53E3-443E-AC95-7C4770F8CF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0" name="直線コネクタ 289">
          <a:extLst>
            <a:ext uri="{FF2B5EF4-FFF2-40B4-BE49-F238E27FC236}">
              <a16:creationId xmlns:a16="http://schemas.microsoft.com/office/drawing/2014/main" id="{C0708464-AF81-4AA0-A83C-492714395B36}"/>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1" name="【庁舎】&#10;有形固定資産減価償却率最小値テキスト">
          <a:extLst>
            <a:ext uri="{FF2B5EF4-FFF2-40B4-BE49-F238E27FC236}">
              <a16:creationId xmlns:a16="http://schemas.microsoft.com/office/drawing/2014/main" id="{15D83B86-9FC4-416A-9C1F-8329D4A98614}"/>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2" name="直線コネクタ 291">
          <a:extLst>
            <a:ext uri="{FF2B5EF4-FFF2-40B4-BE49-F238E27FC236}">
              <a16:creationId xmlns:a16="http://schemas.microsoft.com/office/drawing/2014/main" id="{0260FAAC-A0B0-4DDC-A943-2B8661610326}"/>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3" name="【庁舎】&#10;有形固定資産減価償却率最大値テキスト">
          <a:extLst>
            <a:ext uri="{FF2B5EF4-FFF2-40B4-BE49-F238E27FC236}">
              <a16:creationId xmlns:a16="http://schemas.microsoft.com/office/drawing/2014/main" id="{F5413DF3-F75A-4C67-A7E2-7F39D5646650}"/>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4" name="直線コネクタ 293">
          <a:extLst>
            <a:ext uri="{FF2B5EF4-FFF2-40B4-BE49-F238E27FC236}">
              <a16:creationId xmlns:a16="http://schemas.microsoft.com/office/drawing/2014/main" id="{00719DCD-75C9-4F28-AFF2-612CFCD73952}"/>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5" name="【庁舎】&#10;有形固定資産減価償却率平均値テキスト">
          <a:extLst>
            <a:ext uri="{FF2B5EF4-FFF2-40B4-BE49-F238E27FC236}">
              <a16:creationId xmlns:a16="http://schemas.microsoft.com/office/drawing/2014/main" id="{E6BDC10B-8E7D-4EEB-BA49-E0653990965A}"/>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6" name="フローチャート : 判断 295">
          <a:extLst>
            <a:ext uri="{FF2B5EF4-FFF2-40B4-BE49-F238E27FC236}">
              <a16:creationId xmlns:a16="http://schemas.microsoft.com/office/drawing/2014/main" id="{11342829-D895-4E17-B93A-B5F6D70EE6EB}"/>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297" name="フローチャート : 判断 296">
          <a:extLst>
            <a:ext uri="{FF2B5EF4-FFF2-40B4-BE49-F238E27FC236}">
              <a16:creationId xmlns:a16="http://schemas.microsoft.com/office/drawing/2014/main" id="{8CC0D14C-3884-4854-BD3F-DA9154152A94}"/>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298" name="n_1aveValue【庁舎】&#10;有形固定資産減価償却率">
          <a:extLst>
            <a:ext uri="{FF2B5EF4-FFF2-40B4-BE49-F238E27FC236}">
              <a16:creationId xmlns:a16="http://schemas.microsoft.com/office/drawing/2014/main" id="{17188D1F-A4C6-4EF3-97DC-D7564877DCC4}"/>
            </a:ext>
          </a:extLst>
        </xdr:cNvPr>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BD1DBEEE-1AA3-46B0-8C9A-EA1E499E87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A2176D8A-D64F-40AB-A732-947964CB70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66FC852-07B8-44AA-90DA-98AEB217B6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E9D44132-0E62-4D37-B673-FE7B6BE18F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24C41F01-0B31-4853-BDC6-D4EF7308DC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21589</xdr:rowOff>
    </xdr:from>
    <xdr:to>
      <xdr:col>22</xdr:col>
      <xdr:colOff>415925</xdr:colOff>
      <xdr:row>100</xdr:row>
      <xdr:rowOff>123189</xdr:rowOff>
    </xdr:to>
    <xdr:sp macro="" textlink="">
      <xdr:nvSpPr>
        <xdr:cNvPr id="304" name="円/楕円 303">
          <a:extLst>
            <a:ext uri="{FF2B5EF4-FFF2-40B4-BE49-F238E27FC236}">
              <a16:creationId xmlns:a16="http://schemas.microsoft.com/office/drawing/2014/main" id="{D06D4C22-5200-4900-8BFB-E03A53B7ADDB}"/>
            </a:ext>
          </a:extLst>
        </xdr:cNvPr>
        <xdr:cNvSpPr/>
      </xdr:nvSpPr>
      <xdr:spPr>
        <a:xfrm>
          <a:off x="15430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139716</xdr:rowOff>
    </xdr:from>
    <xdr:ext cx="405111" cy="259045"/>
    <xdr:sp macro="" textlink="">
      <xdr:nvSpPr>
        <xdr:cNvPr id="305" name="n_1mainValue【庁舎】&#10;有形固定資産減価償却率">
          <a:extLst>
            <a:ext uri="{FF2B5EF4-FFF2-40B4-BE49-F238E27FC236}">
              <a16:creationId xmlns:a16="http://schemas.microsoft.com/office/drawing/2014/main" id="{31EE01E5-16D5-431E-88BD-BEE06C8D9536}"/>
            </a:ext>
          </a:extLst>
        </xdr:cNvPr>
        <xdr:cNvSpPr txBox="1"/>
      </xdr:nvSpPr>
      <xdr:spPr>
        <a:xfrm>
          <a:off x="15266043"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6" name="正方形/長方形 305">
          <a:extLst>
            <a:ext uri="{FF2B5EF4-FFF2-40B4-BE49-F238E27FC236}">
              <a16:creationId xmlns:a16="http://schemas.microsoft.com/office/drawing/2014/main" id="{59AD5375-1B35-4349-9BE5-EB6E002EC9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7" name="正方形/長方形 306">
          <a:extLst>
            <a:ext uri="{FF2B5EF4-FFF2-40B4-BE49-F238E27FC236}">
              <a16:creationId xmlns:a16="http://schemas.microsoft.com/office/drawing/2014/main" id="{BC7FC969-11F4-4B26-B9A4-3958C93944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8" name="正方形/長方形 307">
          <a:extLst>
            <a:ext uri="{FF2B5EF4-FFF2-40B4-BE49-F238E27FC236}">
              <a16:creationId xmlns:a16="http://schemas.microsoft.com/office/drawing/2014/main" id="{C6085F9F-E8AC-41DF-B455-03ADD7DFD1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9" name="正方形/長方形 308">
          <a:extLst>
            <a:ext uri="{FF2B5EF4-FFF2-40B4-BE49-F238E27FC236}">
              <a16:creationId xmlns:a16="http://schemas.microsoft.com/office/drawing/2014/main" id="{01BC3EEC-7FE8-416F-9DEB-B4A6198ABA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0" name="正方形/長方形 309">
          <a:extLst>
            <a:ext uri="{FF2B5EF4-FFF2-40B4-BE49-F238E27FC236}">
              <a16:creationId xmlns:a16="http://schemas.microsoft.com/office/drawing/2014/main" id="{D77050A5-EAC4-4FD6-8269-0DA2A24B77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1" name="正方形/長方形 310">
          <a:extLst>
            <a:ext uri="{FF2B5EF4-FFF2-40B4-BE49-F238E27FC236}">
              <a16:creationId xmlns:a16="http://schemas.microsoft.com/office/drawing/2014/main" id="{216A819C-78F8-44ED-B7F9-87195CB157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2" name="正方形/長方形 311">
          <a:extLst>
            <a:ext uri="{FF2B5EF4-FFF2-40B4-BE49-F238E27FC236}">
              <a16:creationId xmlns:a16="http://schemas.microsoft.com/office/drawing/2014/main" id="{1B363BC1-7183-40EB-AADA-A64D965153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3" name="正方形/長方形 312">
          <a:extLst>
            <a:ext uri="{FF2B5EF4-FFF2-40B4-BE49-F238E27FC236}">
              <a16:creationId xmlns:a16="http://schemas.microsoft.com/office/drawing/2014/main" id="{1A013799-E34D-4801-883C-E15742552C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B7886896-A3B8-47BF-88CC-ED33DDD94D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5" name="直線コネクタ 314">
          <a:extLst>
            <a:ext uri="{FF2B5EF4-FFF2-40B4-BE49-F238E27FC236}">
              <a16:creationId xmlns:a16="http://schemas.microsoft.com/office/drawing/2014/main" id="{4838244F-A0DF-432D-9B0D-7C48A53BCD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6" name="直線コネクタ 315">
          <a:extLst>
            <a:ext uri="{FF2B5EF4-FFF2-40B4-BE49-F238E27FC236}">
              <a16:creationId xmlns:a16="http://schemas.microsoft.com/office/drawing/2014/main" id="{AAB718AA-2698-4147-A3DD-117E4F0C5BD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7" name="テキスト ボックス 316">
          <a:extLst>
            <a:ext uri="{FF2B5EF4-FFF2-40B4-BE49-F238E27FC236}">
              <a16:creationId xmlns:a16="http://schemas.microsoft.com/office/drawing/2014/main" id="{F8828D7B-FDA4-458E-AD83-EFCDFBF798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8" name="直線コネクタ 317">
          <a:extLst>
            <a:ext uri="{FF2B5EF4-FFF2-40B4-BE49-F238E27FC236}">
              <a16:creationId xmlns:a16="http://schemas.microsoft.com/office/drawing/2014/main" id="{2120577B-662E-41E9-A852-4B6C6D74F45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9" name="テキスト ボックス 318">
          <a:extLst>
            <a:ext uri="{FF2B5EF4-FFF2-40B4-BE49-F238E27FC236}">
              <a16:creationId xmlns:a16="http://schemas.microsoft.com/office/drawing/2014/main" id="{DB3E3E42-BE65-4F59-93E5-C688B5B7552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0" name="直線コネクタ 319">
          <a:extLst>
            <a:ext uri="{FF2B5EF4-FFF2-40B4-BE49-F238E27FC236}">
              <a16:creationId xmlns:a16="http://schemas.microsoft.com/office/drawing/2014/main" id="{2CA6DCDD-4679-4836-B3C5-D4AFAE8B569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1" name="テキスト ボックス 320">
          <a:extLst>
            <a:ext uri="{FF2B5EF4-FFF2-40B4-BE49-F238E27FC236}">
              <a16:creationId xmlns:a16="http://schemas.microsoft.com/office/drawing/2014/main" id="{D260EDF3-98F4-4CF3-9B3D-353CD8E6496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2" name="直線コネクタ 321">
          <a:extLst>
            <a:ext uri="{FF2B5EF4-FFF2-40B4-BE49-F238E27FC236}">
              <a16:creationId xmlns:a16="http://schemas.microsoft.com/office/drawing/2014/main" id="{BE649C55-8A53-4C24-9933-EDFBC5AD73D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3" name="テキスト ボックス 322">
          <a:extLst>
            <a:ext uri="{FF2B5EF4-FFF2-40B4-BE49-F238E27FC236}">
              <a16:creationId xmlns:a16="http://schemas.microsoft.com/office/drawing/2014/main" id="{E5093FB9-D724-44E6-8AC0-33928B679F4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4" name="直線コネクタ 323">
          <a:extLst>
            <a:ext uri="{FF2B5EF4-FFF2-40B4-BE49-F238E27FC236}">
              <a16:creationId xmlns:a16="http://schemas.microsoft.com/office/drawing/2014/main" id="{DC89203E-CE12-4C54-86B8-FF4237B560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5" name="テキスト ボックス 324">
          <a:extLst>
            <a:ext uri="{FF2B5EF4-FFF2-40B4-BE49-F238E27FC236}">
              <a16:creationId xmlns:a16="http://schemas.microsoft.com/office/drawing/2014/main" id="{8198585C-3345-4FA3-81BA-4A070E6EFF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6" name="【庁舎】&#10;一人当たり面積グラフ枠">
          <a:extLst>
            <a:ext uri="{FF2B5EF4-FFF2-40B4-BE49-F238E27FC236}">
              <a16:creationId xmlns:a16="http://schemas.microsoft.com/office/drawing/2014/main" id="{C944CF45-F057-43D9-B48C-E01945DD6E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7" name="直線コネクタ 326">
          <a:extLst>
            <a:ext uri="{FF2B5EF4-FFF2-40B4-BE49-F238E27FC236}">
              <a16:creationId xmlns:a16="http://schemas.microsoft.com/office/drawing/2014/main" id="{2BFC4662-4B5D-4FA9-BD7D-021255D80A93}"/>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28" name="【庁舎】&#10;一人当たり面積最小値テキスト">
          <a:extLst>
            <a:ext uri="{FF2B5EF4-FFF2-40B4-BE49-F238E27FC236}">
              <a16:creationId xmlns:a16="http://schemas.microsoft.com/office/drawing/2014/main" id="{FF7308BF-96D9-46CB-A6D0-DA35DEDC1249}"/>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29" name="直線コネクタ 328">
          <a:extLst>
            <a:ext uri="{FF2B5EF4-FFF2-40B4-BE49-F238E27FC236}">
              <a16:creationId xmlns:a16="http://schemas.microsoft.com/office/drawing/2014/main" id="{4D107A7E-3FFA-4608-8BDF-EB148AF7A875}"/>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0" name="【庁舎】&#10;一人当たり面積最大値テキスト">
          <a:extLst>
            <a:ext uri="{FF2B5EF4-FFF2-40B4-BE49-F238E27FC236}">
              <a16:creationId xmlns:a16="http://schemas.microsoft.com/office/drawing/2014/main" id="{FAD32640-0A74-4AF5-B64F-F06281BC8CDA}"/>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1" name="直線コネクタ 330">
          <a:extLst>
            <a:ext uri="{FF2B5EF4-FFF2-40B4-BE49-F238E27FC236}">
              <a16:creationId xmlns:a16="http://schemas.microsoft.com/office/drawing/2014/main" id="{C19FBB9F-A8B5-4A31-B770-F24C0E370BDF}"/>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2" name="【庁舎】&#10;一人当たり面積平均値テキスト">
          <a:extLst>
            <a:ext uri="{FF2B5EF4-FFF2-40B4-BE49-F238E27FC236}">
              <a16:creationId xmlns:a16="http://schemas.microsoft.com/office/drawing/2014/main" id="{EA959F54-ABAD-4A8E-9523-DA3F752B8D4C}"/>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3" name="フローチャート : 判断 332">
          <a:extLst>
            <a:ext uri="{FF2B5EF4-FFF2-40B4-BE49-F238E27FC236}">
              <a16:creationId xmlns:a16="http://schemas.microsoft.com/office/drawing/2014/main" id="{13666C8C-ACC7-443C-A330-54149AF3D52B}"/>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34" name="フローチャート : 判断 333">
          <a:extLst>
            <a:ext uri="{FF2B5EF4-FFF2-40B4-BE49-F238E27FC236}">
              <a16:creationId xmlns:a16="http://schemas.microsoft.com/office/drawing/2014/main" id="{DDA2456B-C520-4CE0-B11C-42DA5D955E38}"/>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335" name="n_1aveValue【庁舎】&#10;一人当たり面積">
          <a:extLst>
            <a:ext uri="{FF2B5EF4-FFF2-40B4-BE49-F238E27FC236}">
              <a16:creationId xmlns:a16="http://schemas.microsoft.com/office/drawing/2014/main" id="{4873DD30-F73F-4FC4-ADAC-D9700315886E}"/>
            </a:ext>
          </a:extLst>
        </xdr:cNvPr>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1F5B795C-D893-412B-80B9-8940C04032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D9BF699E-CE7C-4AE2-A51B-B8E1385FE4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11CBE4B-6564-4AAE-8359-7DD210BB27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BDC9884-A78B-4FCD-8D77-2FC18F6BAF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FB5747D4-B09D-422D-A134-0BE454C1BB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109753</xdr:rowOff>
    </xdr:from>
    <xdr:to>
      <xdr:col>31</xdr:col>
      <xdr:colOff>85725</xdr:colOff>
      <xdr:row>108</xdr:row>
      <xdr:rowOff>39903</xdr:rowOff>
    </xdr:to>
    <xdr:sp macro="" textlink="">
      <xdr:nvSpPr>
        <xdr:cNvPr id="341" name="円/楕円 340">
          <a:extLst>
            <a:ext uri="{FF2B5EF4-FFF2-40B4-BE49-F238E27FC236}">
              <a16:creationId xmlns:a16="http://schemas.microsoft.com/office/drawing/2014/main" id="{E38331C8-910D-4A51-82C8-C2755672595C}"/>
            </a:ext>
          </a:extLst>
        </xdr:cNvPr>
        <xdr:cNvSpPr/>
      </xdr:nvSpPr>
      <xdr:spPr>
        <a:xfrm>
          <a:off x="21272500" y="18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31030</xdr:rowOff>
    </xdr:from>
    <xdr:ext cx="469744" cy="259045"/>
    <xdr:sp macro="" textlink="">
      <xdr:nvSpPr>
        <xdr:cNvPr id="342" name="n_1mainValue【庁舎】&#10;一人当たり面積">
          <a:extLst>
            <a:ext uri="{FF2B5EF4-FFF2-40B4-BE49-F238E27FC236}">
              <a16:creationId xmlns:a16="http://schemas.microsoft.com/office/drawing/2014/main" id="{DF982B20-3E15-4B51-AECC-E8AED4329E2B}"/>
            </a:ext>
          </a:extLst>
        </xdr:cNvPr>
        <xdr:cNvSpPr txBox="1"/>
      </xdr:nvSpPr>
      <xdr:spPr>
        <a:xfrm>
          <a:off x="21075727" y="185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3" name="正方形/長方形 342">
          <a:extLst>
            <a:ext uri="{FF2B5EF4-FFF2-40B4-BE49-F238E27FC236}">
              <a16:creationId xmlns:a16="http://schemas.microsoft.com/office/drawing/2014/main" id="{94AF17EB-A16E-40C1-A91B-906738F937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4" name="正方形/長方形 343">
          <a:extLst>
            <a:ext uri="{FF2B5EF4-FFF2-40B4-BE49-F238E27FC236}">
              <a16:creationId xmlns:a16="http://schemas.microsoft.com/office/drawing/2014/main" id="{503C220F-CD23-4765-B510-122D1D3A6E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5" name="テキスト ボックス 344">
          <a:extLst>
            <a:ext uri="{FF2B5EF4-FFF2-40B4-BE49-F238E27FC236}">
              <a16:creationId xmlns:a16="http://schemas.microsoft.com/office/drawing/2014/main" id="{F6CB8B64-FA87-4EBD-9A7F-0BAEBCA289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大桑村民体育館については、昭和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年に建築され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年を経過しようとしているが、平成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年に耐震化工事をおこなっている。さらに適時に改修・修繕を行い利用上の問題はない。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福祉施設（保健センター）については、昭和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年に建築され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年以上が経過しているが今後新庁舎と複合化されるため一人あたりの面積についても減少が見込まれる。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による人口減少と景気低迷等により、税収が年々減少し増収が見込めないなか実施事業の緊急性・必要性を峻別し、類似団体平均を０．０７上回っているもののここ数年は減少傾向にある。今後においても歳出削減を徹底し更なる行政の効率化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65088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65088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126065</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14288</xdr:rowOff>
    </xdr:from>
    <xdr:to>
      <xdr:col>3</xdr:col>
      <xdr:colOff>330200</xdr:colOff>
      <xdr:row>43</xdr:row>
      <xdr:rowOff>115888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扶助費及び公債費の増加により類似団体平均を０．７％上回っている。地方債の借換や繰上償還による利子償還金の縮減に努めるとともに、事務事業の更なる見直しを徹底し、経常経費の削減を図る。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51816</xdr:rowOff>
    </xdr:from>
    <xdr:to>
      <xdr:col>7</xdr:col>
      <xdr:colOff>152400</xdr:colOff>
      <xdr:row>62</xdr:row>
      <xdr:rowOff>20320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114800" y="1051026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51816</xdr:rowOff>
    </xdr:from>
    <xdr:to>
      <xdr:col>6</xdr:col>
      <xdr:colOff>0</xdr:colOff>
      <xdr:row>62</xdr:row>
      <xdr:rowOff>160274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51026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44752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62</xdr:row>
      <xdr:rowOff>34798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44752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70375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類似団体平均を下回っているのは、木曽広域連合で実施している業務に人件費及び物件費に関する要素が含まれていることが見込まれる。それらに関する部分については負担金等として支出されているが</a:t>
          </a:r>
          <a:r>
            <a:rPr kumimoji="1" lang="en-US" altLang="ja-JP" sz="1300">
              <a:latin typeface="ＭＳ Ｐゴシック"/>
            </a:rPr>
            <a:t>､</a:t>
          </a:r>
          <a:r>
            <a:rPr kumimoji="1" lang="ja-JP" altLang="en-US" sz="1300">
              <a:latin typeface="ＭＳ Ｐゴシック"/>
            </a:rPr>
            <a:t>今後物件費の抑制について更なる努力が必要となる。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150895</xdr:rowOff>
    </xdr:from>
    <xdr:to>
      <xdr:col>7</xdr:col>
      <xdr:colOff>152400</xdr:colOff>
      <xdr:row>81</xdr:row>
      <xdr:rowOff>159480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38345"/>
          <a:ext cx="8382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140795</xdr:rowOff>
    </xdr:from>
    <xdr:to>
      <xdr:col>6</xdr:col>
      <xdr:colOff>0</xdr:colOff>
      <xdr:row>81</xdr:row>
      <xdr:rowOff>150895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28245"/>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122036</xdr:rowOff>
    </xdr:from>
    <xdr:to>
      <xdr:col>4</xdr:col>
      <xdr:colOff>482600</xdr:colOff>
      <xdr:row>81</xdr:row>
      <xdr:rowOff>140795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09486"/>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103620</xdr:rowOff>
    </xdr:from>
    <xdr:to>
      <xdr:col>3</xdr:col>
      <xdr:colOff>279400</xdr:colOff>
      <xdr:row>81</xdr:row>
      <xdr:rowOff>122036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91070"/>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108680</xdr:rowOff>
    </xdr:from>
    <xdr:to>
      <xdr:col>7</xdr:col>
      <xdr:colOff>203200</xdr:colOff>
      <xdr:row>82</xdr:row>
      <xdr:rowOff>38830</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29957</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1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100095</xdr:rowOff>
    </xdr:from>
    <xdr:to>
      <xdr:col>6</xdr:col>
      <xdr:colOff>50800</xdr:colOff>
      <xdr:row>82</xdr:row>
      <xdr:rowOff>30245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40422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5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89995</xdr:rowOff>
    </xdr:from>
    <xdr:to>
      <xdr:col>4</xdr:col>
      <xdr:colOff>533400</xdr:colOff>
      <xdr:row>82</xdr:row>
      <xdr:rowOff>20145</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30322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4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71236</xdr:rowOff>
    </xdr:from>
    <xdr:to>
      <xdr:col>3</xdr:col>
      <xdr:colOff>330200</xdr:colOff>
      <xdr:row>82</xdr:row>
      <xdr:rowOff>1386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11563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52820</xdr:rowOff>
    </xdr:from>
    <xdr:to>
      <xdr:col>2</xdr:col>
      <xdr:colOff>127000</xdr:colOff>
      <xdr:row>81</xdr:row>
      <xdr:rowOff>154420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164597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１月及び平成２６年１月に職員の昇給をそれぞれ２号俸（計４号俸）抑制し人件費の削減に努めてきたが、類似団体平均を３．８％上回り、全国町村平均をも２．１％上回っている。地域の民間企業の平均給与の状況を踏まえ給与の適正化に努め、全国町村平均の水準まで段階的に低下させ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34037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77391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34037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642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19558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7113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49780"/>
          <a:ext cx="889000" cy="5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55135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127763</xdr:rowOff>
    </xdr:from>
    <xdr:to>
      <xdr:col>19</xdr:col>
      <xdr:colOff>533400</xdr:colOff>
      <xdr:row>89</xdr:row>
      <xdr:rowOff>57913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42690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平成１９年度まで退職者不補充とし新規採用職員を抑制したことにより、類似団体平均を２．０３人下回っている。今後においても適正な定員管理に努める。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39315</xdr:rowOff>
    </xdr:from>
    <xdr:to>
      <xdr:col>24</xdr:col>
      <xdr:colOff>558800</xdr:colOff>
      <xdr:row>59</xdr:row>
      <xdr:rowOff>44831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154865"/>
          <a:ext cx="8382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id="{00000000-0008-0000-0300-00003B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29663</xdr:rowOff>
    </xdr:from>
    <xdr:to>
      <xdr:col>23</xdr:col>
      <xdr:colOff>406400</xdr:colOff>
      <xdr:row>59</xdr:row>
      <xdr:rowOff>44831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45213"/>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163540</xdr:rowOff>
    </xdr:from>
    <xdr:to>
      <xdr:col>22</xdr:col>
      <xdr:colOff>203200</xdr:colOff>
      <xdr:row>59</xdr:row>
      <xdr:rowOff>29663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07640"/>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159748</xdr:rowOff>
    </xdr:from>
    <xdr:to>
      <xdr:col>21</xdr:col>
      <xdr:colOff>0</xdr:colOff>
      <xdr:row>58</xdr:row>
      <xdr:rowOff>163540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0384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159965</xdr:rowOff>
    </xdr:from>
    <xdr:to>
      <xdr:col>24</xdr:col>
      <xdr:colOff>609600</xdr:colOff>
      <xdr:row>59</xdr:row>
      <xdr:rowOff>90115</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6967200" y="101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5042</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165481</xdr:rowOff>
    </xdr:from>
    <xdr:to>
      <xdr:col>23</xdr:col>
      <xdr:colOff>457200</xdr:colOff>
      <xdr:row>59</xdr:row>
      <xdr:rowOff>95631</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129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105808</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7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150313</xdr:rowOff>
    </xdr:from>
    <xdr:to>
      <xdr:col>22</xdr:col>
      <xdr:colOff>254000</xdr:colOff>
      <xdr:row>59</xdr:row>
      <xdr:rowOff>80463</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5240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90640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112740</xdr:rowOff>
    </xdr:from>
    <xdr:to>
      <xdr:col>21</xdr:col>
      <xdr:colOff>50800</xdr:colOff>
      <xdr:row>59</xdr:row>
      <xdr:rowOff>42890</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43510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53067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108948</xdr:rowOff>
    </xdr:from>
    <xdr:to>
      <xdr:col>19</xdr:col>
      <xdr:colOff>533400</xdr:colOff>
      <xdr:row>59</xdr:row>
      <xdr:rowOff>39098</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49275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入れた大型事業に伴う過疎対策事業債及び辺地対策事業債の償還増に伴い、類似団体平均を３．３％上回っている。今後もケーブルテレビ光化事業、橋梁架替事業、庁舎建設事業等の大型事業が予定されていることから、実施事業の緊急性・必要性を峻別し新規発行債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170180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3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71120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44450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515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道路橋梁事業等の大型事業に伴う起債及び下水道事業に伴う企業会計への公債費分繰出金により類似団体及び全国平均を上回っている。平成２０年度が最大ピークであり、以降年々減少しているものの、今後もケーブルテレビ光化事業、橋梁架替事業、庁舎建設事業等の大型事業が予定されていることから、実施事業を峻別し新規発行債の抑制及び特定目的基金への積立等によ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22739</xdr:rowOff>
    </xdr:from>
    <xdr:to>
      <xdr:col>24</xdr:col>
      <xdr:colOff>558800</xdr:colOff>
      <xdr:row>16</xdr:row>
      <xdr:rowOff>142240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65939"/>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18</xdr:row>
      <xdr:rowOff>62472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85440"/>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62472</xdr:rowOff>
    </xdr:from>
    <xdr:to>
      <xdr:col>22</xdr:col>
      <xdr:colOff>203200</xdr:colOff>
      <xdr:row>18</xdr:row>
      <xdr:rowOff>93496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1485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93496</xdr:rowOff>
    </xdr:from>
    <xdr:to>
      <xdr:col>21</xdr:col>
      <xdr:colOff>0</xdr:colOff>
      <xdr:row>19</xdr:row>
      <xdr:rowOff>64528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179596"/>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143389</xdr:rowOff>
    </xdr:from>
    <xdr:to>
      <xdr:col>24</xdr:col>
      <xdr:colOff>609600</xdr:colOff>
      <xdr:row>16</xdr:row>
      <xdr:rowOff>73539</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69672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115466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11672</xdr:rowOff>
    </xdr:from>
    <xdr:to>
      <xdr:col>22</xdr:col>
      <xdr:colOff>254000</xdr:colOff>
      <xdr:row>18</xdr:row>
      <xdr:rowOff>113272</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5240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98049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13728</xdr:rowOff>
    </xdr:from>
    <xdr:to>
      <xdr:col>19</xdr:col>
      <xdr:colOff>533400</xdr:colOff>
      <xdr:row>19</xdr:row>
      <xdr:rowOff>115328</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3462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100105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要因として木曽広域連合で行っている事業に人件費が含まれていることが見込まれる。これまでも人件費の削減に努めてきたが、今後においても人件費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1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17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163830</xdr:rowOff>
    </xdr:from>
    <xdr:to>
      <xdr:col>4</xdr:col>
      <xdr:colOff>396875</xdr:colOff>
      <xdr:row>35</xdr:row>
      <xdr:rowOff>93980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物件費の比率が類似団体平均を下回っているが、施設の維持管理費及び職員数の削減に伴う臨時職員賃金が増加傾向にある。今後施設管理のあり方等を検討するなかで、順次抑制していく必要がある。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43180</xdr:rowOff>
    </xdr:from>
    <xdr:to>
      <xdr:col>24</xdr:col>
      <xdr:colOff>31750</xdr:colOff>
      <xdr:row>15</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149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43180</xdr:rowOff>
    </xdr:from>
    <xdr:to>
      <xdr:col>22</xdr:col>
      <xdr:colOff>565150</xdr:colOff>
      <xdr:row>15</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14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35560</xdr:rowOff>
    </xdr:from>
    <xdr:to>
      <xdr:col>21</xdr:col>
      <xdr:colOff>361950</xdr:colOff>
      <xdr:row>15</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0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163830</xdr:rowOff>
    </xdr:from>
    <xdr:to>
      <xdr:col>22</xdr:col>
      <xdr:colOff>615950</xdr:colOff>
      <xdr:row>15</xdr:row>
      <xdr:rowOff>93980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104157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3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22860</xdr:rowOff>
    </xdr:from>
    <xdr:to>
      <xdr:col>21</xdr:col>
      <xdr:colOff>412750</xdr:colOff>
      <xdr:row>15</xdr:row>
      <xdr:rowOff>124460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134637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156210</xdr:rowOff>
    </xdr:from>
    <xdr:to>
      <xdr:col>20</xdr:col>
      <xdr:colOff>209550</xdr:colOff>
      <xdr:row>15</xdr:row>
      <xdr:rowOff>86360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133350</xdr:rowOff>
    </xdr:from>
    <xdr:to>
      <xdr:col>19</xdr:col>
      <xdr:colOff>6350</xdr:colOff>
      <xdr:row>15</xdr:row>
      <xdr:rowOff>63500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73677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扶助費の比率が類似団体平均よりもやや下回っているものの、高齢者福祉関係経費等が年々増加している。今後の動向を見ながら対策を検討する必要がある。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比率が類似団体平均を上回っているのは、繰出金が主な要因である。特に下水道事業に伴う企業会計への繰出金が多額であるが元利償還金のピークが平成２４年度であるため以降は減少する見込みである。今後施設管理における経費の節減と、下水道料金の見直しにより健全な経営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28702</xdr:rowOff>
    </xdr:from>
    <xdr:to>
      <xdr:col>24</xdr:col>
      <xdr:colOff>31750</xdr:colOff>
      <xdr:row>57</xdr:row>
      <xdr:rowOff>74422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01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110998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01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110998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補助費等の比率は類似団体平均とほぼ同じである。補助費等の主な支出は木曽広域連合に対する負担金である。今後も負担金等の見直しを行い抑制に努める。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129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031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入れた大型事業に伴う過疎対策事業債及び辺地対策事業債の償還増に伴い、類似団体平均を４．５％上回っている。今後もケーブルテレビ光化事業、橋梁架替事業、庁舎建設事業等の大型事業が予定されていることから、実施事業の緊急性・必要性を峻別し新規発行債の抑制等、公債費の縮減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78</xdr:row>
      <xdr:rowOff>168148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51563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5412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545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公債費以外の比率が類似団体平均をやや下回っているものの、その他の比率が平均を上回っている。今後は、その他の要因である公営企業会計への繰出金を抑制していく必要がある。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123189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029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78</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02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78</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4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39370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4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66057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長野県大桑村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88585</xdr:rowOff>
    </xdr:from>
    <xdr:to>
      <xdr:col>4</xdr:col>
      <xdr:colOff>1117600</xdr:colOff>
      <xdr:row>17</xdr:row>
      <xdr:rowOff>95497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50860"/>
          <a:ext cx="647700" cy="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95497</xdr:rowOff>
    </xdr:from>
    <xdr:to>
      <xdr:col>4</xdr:col>
      <xdr:colOff>469900</xdr:colOff>
      <xdr:row>17</xdr:row>
      <xdr:rowOff>108518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7772"/>
          <a:ext cx="698500" cy="1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108518</xdr:rowOff>
    </xdr:from>
    <xdr:to>
      <xdr:col>3</xdr:col>
      <xdr:colOff>904875</xdr:colOff>
      <xdr:row>17</xdr:row>
      <xdr:rowOff>144475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70793"/>
          <a:ext cx="698500" cy="3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144475</xdr:rowOff>
    </xdr:from>
    <xdr:to>
      <xdr:col>3</xdr:col>
      <xdr:colOff>206375</xdr:colOff>
      <xdr:row>17</xdr:row>
      <xdr:rowOff>148962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06750"/>
          <a:ext cx="698500" cy="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37785</xdr:rowOff>
    </xdr:from>
    <xdr:to>
      <xdr:col>5</xdr:col>
      <xdr:colOff>34925</xdr:colOff>
      <xdr:row>17</xdr:row>
      <xdr:rowOff>139385</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9862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187,638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44697</xdr:rowOff>
    </xdr:from>
    <xdr:to>
      <xdr:col>4</xdr:col>
      <xdr:colOff>520700</xdr:colOff>
      <xdr:row>17</xdr:row>
      <xdr:rowOff>146297</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0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131074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57718</xdr:rowOff>
    </xdr:from>
    <xdr:to>
      <xdr:col>3</xdr:col>
      <xdr:colOff>955675</xdr:colOff>
      <xdr:row>17</xdr:row>
      <xdr:rowOff>159318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1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144095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0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93675</xdr:rowOff>
    </xdr:from>
    <xdr:to>
      <xdr:col>3</xdr:col>
      <xdr:colOff>257175</xdr:colOff>
      <xdr:row>18</xdr:row>
      <xdr:rowOff>23825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8602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98162</xdr:rowOff>
    </xdr:from>
    <xdr:to>
      <xdr:col>2</xdr:col>
      <xdr:colOff>692150</xdr:colOff>
      <xdr:row>18</xdr:row>
      <xdr:rowOff>28312</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6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208066</xdr:rowOff>
    </xdr:from>
    <xdr:to>
      <xdr:col>4</xdr:col>
      <xdr:colOff>1117600</xdr:colOff>
      <xdr:row>35</xdr:row>
      <xdr:rowOff>224819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8416"/>
          <a:ext cx="6477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189788</xdr:rowOff>
    </xdr:from>
    <xdr:to>
      <xdr:col>4</xdr:col>
      <xdr:colOff>469900</xdr:colOff>
      <xdr:row>35</xdr:row>
      <xdr:rowOff>224819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00138"/>
          <a:ext cx="698500" cy="3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149588</xdr:rowOff>
    </xdr:from>
    <xdr:to>
      <xdr:col>3</xdr:col>
      <xdr:colOff>904875</xdr:colOff>
      <xdr:row>35</xdr:row>
      <xdr:rowOff>189788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59938"/>
          <a:ext cx="698500" cy="4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116234</xdr:rowOff>
    </xdr:from>
    <xdr:to>
      <xdr:col>3</xdr:col>
      <xdr:colOff>206375</xdr:colOff>
      <xdr:row>35</xdr:row>
      <xdr:rowOff>149588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6584"/>
          <a:ext cx="698500" cy="3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157266</xdr:rowOff>
    </xdr:from>
    <xdr:to>
      <xdr:col>5</xdr:col>
      <xdr:colOff>34925</xdr:colOff>
      <xdr:row>35</xdr:row>
      <xdr:rowOff>258866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174019</xdr:rowOff>
    </xdr:from>
    <xdr:to>
      <xdr:col>4</xdr:col>
      <xdr:colOff>520700</xdr:colOff>
      <xdr:row>35</xdr:row>
      <xdr:rowOff>275619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285796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5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138988</xdr:rowOff>
    </xdr:from>
    <xdr:to>
      <xdr:col>3</xdr:col>
      <xdr:colOff>955675</xdr:colOff>
      <xdr:row>35</xdr:row>
      <xdr:rowOff>240588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250765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98788</xdr:rowOff>
    </xdr:from>
    <xdr:to>
      <xdr:col>3</xdr:col>
      <xdr:colOff>257175</xdr:colOff>
      <xdr:row>35</xdr:row>
      <xdr:rowOff>200388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0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210565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65434</xdr:rowOff>
    </xdr:from>
    <xdr:to>
      <xdr:col>2</xdr:col>
      <xdr:colOff>692150</xdr:colOff>
      <xdr:row>35</xdr:row>
      <xdr:rowOff>167034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67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177211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140712</xdr:rowOff>
    </xdr:from>
    <xdr:to>
      <xdr:col>6</xdr:col>
      <xdr:colOff>511175</xdr:colOff>
      <xdr:row>38</xdr:row>
      <xdr:rowOff>147596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5812"/>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147596</xdr:rowOff>
    </xdr:from>
    <xdr:to>
      <xdr:col>5</xdr:col>
      <xdr:colOff>358775</xdr:colOff>
      <xdr:row>38</xdr:row>
      <xdr:rowOff>167763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6269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167763</xdr:rowOff>
    </xdr:from>
    <xdr:to>
      <xdr:col>4</xdr:col>
      <xdr:colOff>155575</xdr:colOff>
      <xdr:row>39</xdr:row>
      <xdr:rowOff>18385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2863"/>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18385</xdr:rowOff>
    </xdr:from>
    <xdr:to>
      <xdr:col>2</xdr:col>
      <xdr:colOff>638175</xdr:colOff>
      <xdr:row>39</xdr:row>
      <xdr:rowOff>29303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04935"/>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89912</xdr:rowOff>
    </xdr:from>
    <xdr:to>
      <xdr:col>6</xdr:col>
      <xdr:colOff>561975</xdr:colOff>
      <xdr:row>39</xdr:row>
      <xdr:rowOff>20062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68339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96796</xdr:rowOff>
    </xdr:from>
    <xdr:to>
      <xdr:col>5</xdr:col>
      <xdr:colOff>409575</xdr:colOff>
      <xdr:row>39</xdr:row>
      <xdr:rowOff>26946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18073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116963</xdr:rowOff>
    </xdr:from>
    <xdr:to>
      <xdr:col>4</xdr:col>
      <xdr:colOff>206375</xdr:colOff>
      <xdr:row>39</xdr:row>
      <xdr:rowOff>47113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38240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2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139035</xdr:rowOff>
    </xdr:from>
    <xdr:to>
      <xdr:col>3</xdr:col>
      <xdr:colOff>3175</xdr:colOff>
      <xdr:row>39</xdr:row>
      <xdr:rowOff>69185</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60312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149953</xdr:rowOff>
    </xdr:from>
    <xdr:to>
      <xdr:col>1</xdr:col>
      <xdr:colOff>485775</xdr:colOff>
      <xdr:row>39</xdr:row>
      <xdr:rowOff>80103</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71230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89481</xdr:rowOff>
    </xdr:from>
    <xdr:to>
      <xdr:col>6</xdr:col>
      <xdr:colOff>511175</xdr:colOff>
      <xdr:row>58</xdr:row>
      <xdr:rowOff>95899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33581"/>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95899</xdr:rowOff>
    </xdr:from>
    <xdr:to>
      <xdr:col>5</xdr:col>
      <xdr:colOff>358775</xdr:colOff>
      <xdr:row>58</xdr:row>
      <xdr:rowOff>103591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9999"/>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103591</xdr:rowOff>
    </xdr:from>
    <xdr:to>
      <xdr:col>4</xdr:col>
      <xdr:colOff>155575</xdr:colOff>
      <xdr:row>58</xdr:row>
      <xdr:rowOff>115339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47691"/>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115339</xdr:rowOff>
    </xdr:from>
    <xdr:to>
      <xdr:col>2</xdr:col>
      <xdr:colOff>638175</xdr:colOff>
      <xdr:row>58</xdr:row>
      <xdr:rowOff>128221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9439"/>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38681</xdr:rowOff>
    </xdr:from>
    <xdr:to>
      <xdr:col>6</xdr:col>
      <xdr:colOff>561975</xdr:colOff>
      <xdr:row>58</xdr:row>
      <xdr:rowOff>140281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125058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45099</xdr:rowOff>
    </xdr:from>
    <xdr:to>
      <xdr:col>5</xdr:col>
      <xdr:colOff>409575</xdr:colOff>
      <xdr:row>58</xdr:row>
      <xdr:rowOff>146699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137826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52791</xdr:rowOff>
    </xdr:from>
    <xdr:to>
      <xdr:col>4</xdr:col>
      <xdr:colOff>206375</xdr:colOff>
      <xdr:row>58</xdr:row>
      <xdr:rowOff>154391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145518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64539</xdr:rowOff>
    </xdr:from>
    <xdr:to>
      <xdr:col>3</xdr:col>
      <xdr:colOff>3175</xdr:colOff>
      <xdr:row>58</xdr:row>
      <xdr:rowOff>166139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100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157266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77421</xdr:rowOff>
    </xdr:from>
    <xdr:to>
      <xdr:col>1</xdr:col>
      <xdr:colOff>485775</xdr:colOff>
      <xdr:row>59</xdr:row>
      <xdr:rowOff>7571</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170148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167914</xdr:rowOff>
    </xdr:from>
    <xdr:to>
      <xdr:col>6</xdr:col>
      <xdr:colOff>511175</xdr:colOff>
      <xdr:row>77</xdr:row>
      <xdr:rowOff>45974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98114"/>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10713</xdr:rowOff>
    </xdr:from>
    <xdr:to>
      <xdr:col>5</xdr:col>
      <xdr:colOff>358775</xdr:colOff>
      <xdr:row>77</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12363"/>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10713</xdr:rowOff>
    </xdr:from>
    <xdr:to>
      <xdr:col>4</xdr:col>
      <xdr:colOff>155575</xdr:colOff>
      <xdr:row>77</xdr:row>
      <xdr:rowOff>47403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12363"/>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47403</xdr:rowOff>
    </xdr:from>
    <xdr:to>
      <xdr:col>2</xdr:col>
      <xdr:colOff>638175</xdr:colOff>
      <xdr:row>77</xdr:row>
      <xdr:rowOff>161531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49053"/>
          <a:ext cx="8890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117114</xdr:rowOff>
    </xdr:from>
    <xdr:to>
      <xdr:col>6</xdr:col>
      <xdr:colOff>561975</xdr:colOff>
      <xdr:row>77</xdr:row>
      <xdr:rowOff>47264</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1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139991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166624</xdr:rowOff>
    </xdr:from>
    <xdr:to>
      <xdr:col>5</xdr:col>
      <xdr:colOff>409575</xdr:colOff>
      <xdr:row>77</xdr:row>
      <xdr:rowOff>96774</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113301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131363</xdr:rowOff>
    </xdr:from>
    <xdr:to>
      <xdr:col>4</xdr:col>
      <xdr:colOff>206375</xdr:colOff>
      <xdr:row>77</xdr:row>
      <xdr:rowOff>61513</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1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52640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2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168053</xdr:rowOff>
    </xdr:from>
    <xdr:to>
      <xdr:col>3</xdr:col>
      <xdr:colOff>3175</xdr:colOff>
      <xdr:row>77</xdr:row>
      <xdr:rowOff>98203</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89330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110731</xdr:rowOff>
    </xdr:from>
    <xdr:to>
      <xdr:col>1</xdr:col>
      <xdr:colOff>485775</xdr:colOff>
      <xdr:row>78</xdr:row>
      <xdr:rowOff>40881</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32008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167869</xdr:rowOff>
    </xdr:from>
    <xdr:to>
      <xdr:col>6</xdr:col>
      <xdr:colOff>511175</xdr:colOff>
      <xdr:row>97</xdr:row>
      <xdr:rowOff>47879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7069"/>
          <a:ext cx="8382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19622</xdr:rowOff>
    </xdr:from>
    <xdr:to>
      <xdr:col>5</xdr:col>
      <xdr:colOff>358775</xdr:colOff>
      <xdr:row>97</xdr:row>
      <xdr:rowOff>47879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50272"/>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19622</xdr:rowOff>
    </xdr:from>
    <xdr:to>
      <xdr:col>4</xdr:col>
      <xdr:colOff>155575</xdr:colOff>
      <xdr:row>97</xdr:row>
      <xdr:rowOff>61671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027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61671</xdr:rowOff>
    </xdr:from>
    <xdr:to>
      <xdr:col>2</xdr:col>
      <xdr:colOff>638175</xdr:colOff>
      <xdr:row>97</xdr:row>
      <xdr:rowOff>63982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2321"/>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117069</xdr:rowOff>
    </xdr:from>
    <xdr:to>
      <xdr:col>6</xdr:col>
      <xdr:colOff>561975</xdr:colOff>
      <xdr:row>97</xdr:row>
      <xdr:rowOff>47219</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95496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168529</xdr:rowOff>
    </xdr:from>
    <xdr:to>
      <xdr:col>5</xdr:col>
      <xdr:colOff>409575</xdr:colOff>
      <xdr:row>97</xdr:row>
      <xdr:rowOff>98679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89806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140272</xdr:rowOff>
    </xdr:from>
    <xdr:to>
      <xdr:col>4</xdr:col>
      <xdr:colOff>206375</xdr:colOff>
      <xdr:row>97</xdr:row>
      <xdr:rowOff>70422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5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61549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10871</xdr:rowOff>
    </xdr:from>
    <xdr:to>
      <xdr:col>3</xdr:col>
      <xdr:colOff>3175</xdr:colOff>
      <xdr:row>97</xdr:row>
      <xdr:rowOff>112471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6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103598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13182</xdr:rowOff>
    </xdr:from>
    <xdr:to>
      <xdr:col>1</xdr:col>
      <xdr:colOff>485775</xdr:colOff>
      <xdr:row>97</xdr:row>
      <xdr:rowOff>114782</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105909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53693</xdr:rowOff>
    </xdr:from>
    <xdr:to>
      <xdr:col>15</xdr:col>
      <xdr:colOff>180975</xdr:colOff>
      <xdr:row>36</xdr:row>
      <xdr:rowOff>165475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25893"/>
          <a:ext cx="838200" cy="1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165475</xdr:rowOff>
    </xdr:from>
    <xdr:to>
      <xdr:col>14</xdr:col>
      <xdr:colOff>28575</xdr:colOff>
      <xdr:row>37</xdr:row>
      <xdr:rowOff>845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3767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845</xdr:rowOff>
    </xdr:from>
    <xdr:to>
      <xdr:col>12</xdr:col>
      <xdr:colOff>511175</xdr:colOff>
      <xdr:row>37</xdr:row>
      <xdr:rowOff>27465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44495"/>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11223</xdr:rowOff>
    </xdr:from>
    <xdr:to>
      <xdr:col>11</xdr:col>
      <xdr:colOff>307975</xdr:colOff>
      <xdr:row>37</xdr:row>
      <xdr:rowOff>27465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54873"/>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2893</xdr:rowOff>
    </xdr:from>
    <xdr:to>
      <xdr:col>15</xdr:col>
      <xdr:colOff>231775</xdr:colOff>
      <xdr:row>36</xdr:row>
      <xdr:rowOff>104493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25770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2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114675</xdr:rowOff>
    </xdr:from>
    <xdr:to>
      <xdr:col>14</xdr:col>
      <xdr:colOff>79375</xdr:colOff>
      <xdr:row>37</xdr:row>
      <xdr:rowOff>44825</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35952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63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121495</xdr:rowOff>
    </xdr:from>
    <xdr:to>
      <xdr:col>12</xdr:col>
      <xdr:colOff>561975</xdr:colOff>
      <xdr:row>37</xdr:row>
      <xdr:rowOff>51645</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42772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63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148115</xdr:rowOff>
    </xdr:from>
    <xdr:to>
      <xdr:col>11</xdr:col>
      <xdr:colOff>358775</xdr:colOff>
      <xdr:row>37</xdr:row>
      <xdr:rowOff>78265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69392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131873</xdr:rowOff>
    </xdr:from>
    <xdr:to>
      <xdr:col>10</xdr:col>
      <xdr:colOff>155575</xdr:colOff>
      <xdr:row>37</xdr:row>
      <xdr:rowOff>62023</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3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53150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59020</xdr:rowOff>
    </xdr:from>
    <xdr:to>
      <xdr:col>15</xdr:col>
      <xdr:colOff>180975</xdr:colOff>
      <xdr:row>58</xdr:row>
      <xdr:rowOff>63538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3120"/>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52822</xdr:rowOff>
    </xdr:from>
    <xdr:to>
      <xdr:col>14</xdr:col>
      <xdr:colOff>28575</xdr:colOff>
      <xdr:row>58</xdr:row>
      <xdr:rowOff>63538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96922"/>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52822</xdr:rowOff>
    </xdr:from>
    <xdr:to>
      <xdr:col>12</xdr:col>
      <xdr:colOff>511175</xdr:colOff>
      <xdr:row>58</xdr:row>
      <xdr:rowOff>69404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96922"/>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60059</xdr:rowOff>
    </xdr:from>
    <xdr:to>
      <xdr:col>11</xdr:col>
      <xdr:colOff>307975</xdr:colOff>
      <xdr:row>58</xdr:row>
      <xdr:rowOff>69404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04159"/>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8220</xdr:rowOff>
    </xdr:from>
    <xdr:to>
      <xdr:col>15</xdr:col>
      <xdr:colOff>231775</xdr:colOff>
      <xdr:row>58</xdr:row>
      <xdr:rowOff>109820</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12738</xdr:rowOff>
    </xdr:from>
    <xdr:to>
      <xdr:col>14</xdr:col>
      <xdr:colOff>79375</xdr:colOff>
      <xdr:row>58</xdr:row>
      <xdr:rowOff>114338</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105465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2022</xdr:rowOff>
    </xdr:from>
    <xdr:to>
      <xdr:col>12</xdr:col>
      <xdr:colOff>561975</xdr:colOff>
      <xdr:row>58</xdr:row>
      <xdr:rowOff>103622</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94749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1003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18604</xdr:rowOff>
    </xdr:from>
    <xdr:to>
      <xdr:col>11</xdr:col>
      <xdr:colOff>358775</xdr:colOff>
      <xdr:row>58</xdr:row>
      <xdr:rowOff>120204</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111331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100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9259</xdr:rowOff>
    </xdr:from>
    <xdr:to>
      <xdr:col>10</xdr:col>
      <xdr:colOff>155575</xdr:colOff>
      <xdr:row>58</xdr:row>
      <xdr:rowOff>110859</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101986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100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15599</xdr:rowOff>
    </xdr:from>
    <xdr:to>
      <xdr:col>15</xdr:col>
      <xdr:colOff>180975</xdr:colOff>
      <xdr:row>78</xdr:row>
      <xdr:rowOff>21586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8699"/>
          <a:ext cx="8382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21586</xdr:rowOff>
    </xdr:from>
    <xdr:to>
      <xdr:col>14</xdr:col>
      <xdr:colOff>28575</xdr:colOff>
      <xdr:row>78</xdr:row>
      <xdr:rowOff>60413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94686"/>
          <a:ext cx="889000" cy="3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136249</xdr:rowOff>
    </xdr:from>
    <xdr:to>
      <xdr:col>15</xdr:col>
      <xdr:colOff>231775</xdr:colOff>
      <xdr:row>78</xdr:row>
      <xdr:rowOff>66399</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3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159126</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8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142236</xdr:rowOff>
    </xdr:from>
    <xdr:to>
      <xdr:col>14</xdr:col>
      <xdr:colOff>79375</xdr:colOff>
      <xdr:row>78</xdr:row>
      <xdr:rowOff>72386</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63513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4" y="1343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9613</xdr:rowOff>
    </xdr:from>
    <xdr:to>
      <xdr:col>12</xdr:col>
      <xdr:colOff>561975</xdr:colOff>
      <xdr:row>78</xdr:row>
      <xdr:rowOff>111213</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102340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80372</xdr:rowOff>
    </xdr:from>
    <xdr:to>
      <xdr:col>15</xdr:col>
      <xdr:colOff>180975</xdr:colOff>
      <xdr:row>98</xdr:row>
      <xdr:rowOff>87979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882472"/>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47675</xdr:rowOff>
    </xdr:from>
    <xdr:to>
      <xdr:col>14</xdr:col>
      <xdr:colOff>28575</xdr:colOff>
      <xdr:row>98</xdr:row>
      <xdr:rowOff>87979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849775"/>
          <a:ext cx="889000" cy="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29572</xdr:rowOff>
    </xdr:from>
    <xdr:to>
      <xdr:col>15</xdr:col>
      <xdr:colOff>231775</xdr:colOff>
      <xdr:row>98</xdr:row>
      <xdr:rowOff>131172</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8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115949</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37179</xdr:rowOff>
    </xdr:from>
    <xdr:to>
      <xdr:col>14</xdr:col>
      <xdr:colOff>79375</xdr:colOff>
      <xdr:row>98</xdr:row>
      <xdr:rowOff>138779</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8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129906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9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168325</xdr:rowOff>
    </xdr:from>
    <xdr:to>
      <xdr:col>12</xdr:col>
      <xdr:colOff>561975</xdr:colOff>
      <xdr:row>98</xdr:row>
      <xdr:rowOff>98475</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7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89602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4" y="1689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144043</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65914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144043</xdr:rowOff>
    </xdr:from>
    <xdr:to>
      <xdr:col>21</xdr:col>
      <xdr:colOff>161925</xdr:colOff>
      <xdr:row>39</xdr:row>
      <xdr:rowOff>14681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659143"/>
          <a:ext cx="889000" cy="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14681</xdr:rowOff>
    </xdr:from>
    <xdr:to>
      <xdr:col>19</xdr:col>
      <xdr:colOff>644525</xdr:colOff>
      <xdr:row>39</xdr:row>
      <xdr:rowOff>41339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701231"/>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93243</xdr:rowOff>
    </xdr:from>
    <xdr:to>
      <xdr:col>21</xdr:col>
      <xdr:colOff>212725</xdr:colOff>
      <xdr:row>39</xdr:row>
      <xdr:rowOff>23393</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14520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7" y="67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135331</xdr:rowOff>
    </xdr:from>
    <xdr:to>
      <xdr:col>20</xdr:col>
      <xdr:colOff>9525</xdr:colOff>
      <xdr:row>39</xdr:row>
      <xdr:rowOff>65481</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56608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7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161989</xdr:rowOff>
    </xdr:from>
    <xdr:to>
      <xdr:col>18</xdr:col>
      <xdr:colOff>492125</xdr:colOff>
      <xdr:row>39</xdr:row>
      <xdr:rowOff>92139</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83266</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76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35942</xdr:rowOff>
    </xdr:from>
    <xdr:to>
      <xdr:col>23</xdr:col>
      <xdr:colOff>517525</xdr:colOff>
      <xdr:row>76</xdr:row>
      <xdr:rowOff>60272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066142"/>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22075</xdr:rowOff>
    </xdr:from>
    <xdr:to>
      <xdr:col>22</xdr:col>
      <xdr:colOff>365125</xdr:colOff>
      <xdr:row>76</xdr:row>
      <xdr:rowOff>35942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052275"/>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22075</xdr:rowOff>
    </xdr:from>
    <xdr:to>
      <xdr:col>21</xdr:col>
      <xdr:colOff>161925</xdr:colOff>
      <xdr:row>76</xdr:row>
      <xdr:rowOff>22165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052275"/>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257</xdr:rowOff>
    </xdr:from>
    <xdr:to>
      <xdr:col>19</xdr:col>
      <xdr:colOff>644525</xdr:colOff>
      <xdr:row>76</xdr:row>
      <xdr:rowOff>22165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030457"/>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a:extLst>
            <a:ext uri="{FF2B5EF4-FFF2-40B4-BE49-F238E27FC236}">
              <a16:creationId xmlns:a16="http://schemas.microsoft.com/office/drawing/2014/main" id="{00000000-0008-0000-0600-000072020000}"/>
            </a:ext>
          </a:extLst>
        </xdr:cNvPr>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9472</xdr:rowOff>
    </xdr:from>
    <xdr:to>
      <xdr:col>23</xdr:col>
      <xdr:colOff>568325</xdr:colOff>
      <xdr:row>76</xdr:row>
      <xdr:rowOff>111072</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6268700" y="13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32350</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89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156592</xdr:rowOff>
    </xdr:from>
    <xdr:to>
      <xdr:col>22</xdr:col>
      <xdr:colOff>415925</xdr:colOff>
      <xdr:row>76</xdr:row>
      <xdr:rowOff>86742</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5430500" y="130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103269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4" y="127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142724</xdr:rowOff>
    </xdr:from>
    <xdr:to>
      <xdr:col>21</xdr:col>
      <xdr:colOff>212725</xdr:colOff>
      <xdr:row>76</xdr:row>
      <xdr:rowOff>72873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4541500" y="13001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89401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4" y="127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142815</xdr:rowOff>
    </xdr:from>
    <xdr:to>
      <xdr:col>20</xdr:col>
      <xdr:colOff>9525</xdr:colOff>
      <xdr:row>76</xdr:row>
      <xdr:rowOff>72966</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3652500" y="13001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89492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4" y="1277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120908</xdr:rowOff>
    </xdr:from>
    <xdr:to>
      <xdr:col>18</xdr:col>
      <xdr:colOff>492125</xdr:colOff>
      <xdr:row>76</xdr:row>
      <xdr:rowOff>51057</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2763500" y="129796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67585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4" y="127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112495</xdr:rowOff>
    </xdr:from>
    <xdr:to>
      <xdr:col>23</xdr:col>
      <xdr:colOff>517525</xdr:colOff>
      <xdr:row>98</xdr:row>
      <xdr:rowOff>128812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4595"/>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128812</xdr:rowOff>
    </xdr:from>
    <xdr:to>
      <xdr:col>22</xdr:col>
      <xdr:colOff>365125</xdr:colOff>
      <xdr:row>98</xdr:row>
      <xdr:rowOff>168089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0912"/>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118379</xdr:rowOff>
    </xdr:from>
    <xdr:to>
      <xdr:col>21</xdr:col>
      <xdr:colOff>161925</xdr:colOff>
      <xdr:row>98</xdr:row>
      <xdr:rowOff>168089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20479"/>
          <a:ext cx="889000" cy="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118379</xdr:rowOff>
    </xdr:from>
    <xdr:to>
      <xdr:col>19</xdr:col>
      <xdr:colOff>644525</xdr:colOff>
      <xdr:row>98</xdr:row>
      <xdr:rowOff>163339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0479"/>
          <a:ext cx="889000" cy="4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61695</xdr:rowOff>
    </xdr:from>
    <xdr:to>
      <xdr:col>23</xdr:col>
      <xdr:colOff>568325</xdr:colOff>
      <xdr:row>98</xdr:row>
      <xdr:rowOff>163295</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6268700" y="168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20821</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78012</xdr:rowOff>
    </xdr:from>
    <xdr:to>
      <xdr:col>22</xdr:col>
      <xdr:colOff>415925</xdr:colOff>
      <xdr:row>99</xdr:row>
      <xdr:rowOff>8162</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5430500" y="16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170739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117289</xdr:rowOff>
    </xdr:from>
    <xdr:to>
      <xdr:col>21</xdr:col>
      <xdr:colOff>212725</xdr:colOff>
      <xdr:row>99</xdr:row>
      <xdr:rowOff>47439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4541500" y="169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38566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67579</xdr:rowOff>
    </xdr:from>
    <xdr:to>
      <xdr:col>20</xdr:col>
      <xdr:colOff>9525</xdr:colOff>
      <xdr:row>98</xdr:row>
      <xdr:rowOff>169179</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3652500" y="168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160306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112539</xdr:rowOff>
    </xdr:from>
    <xdr:to>
      <xdr:col>18</xdr:col>
      <xdr:colOff>492125</xdr:colOff>
      <xdr:row>99</xdr:row>
      <xdr:rowOff>42689</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2763500" y="169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33816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63576</xdr:rowOff>
    </xdr:from>
    <xdr:to>
      <xdr:col>32</xdr:col>
      <xdr:colOff>187325</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407226"/>
          <a:ext cx="8382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63576</xdr:rowOff>
    </xdr:from>
    <xdr:to>
      <xdr:col>31</xdr:col>
      <xdr:colOff>34925</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407226"/>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12776</xdr:rowOff>
    </xdr:from>
    <xdr:to>
      <xdr:col>31</xdr:col>
      <xdr:colOff>85725</xdr:colOff>
      <xdr:row>37</xdr:row>
      <xdr:rowOff>114376</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130903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7" y="61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114554</xdr:rowOff>
    </xdr:from>
    <xdr:to>
      <xdr:col>32</xdr:col>
      <xdr:colOff>187325</xdr:colOff>
      <xdr:row>74</xdr:row>
      <xdr:rowOff>129946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801854"/>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89644</xdr:rowOff>
    </xdr:from>
    <xdr:to>
      <xdr:col>31</xdr:col>
      <xdr:colOff>34925</xdr:colOff>
      <xdr:row>74</xdr:row>
      <xdr:rowOff>129946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77694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89644</xdr:rowOff>
    </xdr:from>
    <xdr:to>
      <xdr:col>29</xdr:col>
      <xdr:colOff>517525</xdr:colOff>
      <xdr:row>74</xdr:row>
      <xdr:rowOff>119286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776944"/>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87472</xdr:rowOff>
    </xdr:from>
    <xdr:to>
      <xdr:col>28</xdr:col>
      <xdr:colOff>314325</xdr:colOff>
      <xdr:row>74</xdr:row>
      <xdr:rowOff>119286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774772"/>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63754</xdr:rowOff>
    </xdr:from>
    <xdr:to>
      <xdr:col>32</xdr:col>
      <xdr:colOff>238125</xdr:colOff>
      <xdr:row>74</xdr:row>
      <xdr:rowOff>165354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42181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2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79146</xdr:rowOff>
    </xdr:from>
    <xdr:to>
      <xdr:col>31</xdr:col>
      <xdr:colOff>85725</xdr:colOff>
      <xdr:row>75</xdr:row>
      <xdr:rowOff>9296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423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85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38844</xdr:rowOff>
    </xdr:from>
    <xdr:to>
      <xdr:col>29</xdr:col>
      <xdr:colOff>568325</xdr:colOff>
      <xdr:row>74</xdr:row>
      <xdr:rowOff>140444</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7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156971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50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68486</xdr:rowOff>
    </xdr:from>
    <xdr:to>
      <xdr:col>28</xdr:col>
      <xdr:colOff>365125</xdr:colOff>
      <xdr:row>74</xdr:row>
      <xdr:rowOff>170086</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15163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5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36672</xdr:rowOff>
    </xdr:from>
    <xdr:to>
      <xdr:col>27</xdr:col>
      <xdr:colOff>161925</xdr:colOff>
      <xdr:row>74</xdr:row>
      <xdr:rowOff>138272</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7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129399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8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性質別歳出決算の住民一人当たりのコストは、概ね類似団体平均値とほぼ同じであるが、公債費が平均値を大きく上回っている。</a:t>
          </a:r>
        </a:p>
        <a:p>
          <a:r>
            <a:rPr kumimoji="1" lang="ja-JP" altLang="en-US" sz="1300">
              <a:latin typeface="ＭＳ Ｐゴシック"/>
            </a:rPr>
            <a:t>　これは、過去に借入をした普通建設事業に伴う起債償還額である。</a:t>
          </a:r>
        </a:p>
        <a:p>
          <a:r>
            <a:rPr kumimoji="1" lang="ja-JP" altLang="en-US" sz="1300">
              <a:latin typeface="ＭＳ Ｐゴシック"/>
            </a:rPr>
            <a:t>　今後も大型事業が予定されていることから、実施事業の緊急性・必要性を峻別し新規発行債の抑制等、公債費の縮減に努める。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
3,844
234.47
3,720,918
3,620,220
98,708
2,391,310
4,472,774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62499</xdr:rowOff>
    </xdr:from>
    <xdr:to>
      <xdr:col>6</xdr:col>
      <xdr:colOff>511175</xdr:colOff>
      <xdr:row>38</xdr:row>
      <xdr:rowOff>74516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77599"/>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62499</xdr:rowOff>
    </xdr:from>
    <xdr:to>
      <xdr:col>5</xdr:col>
      <xdr:colOff>358775</xdr:colOff>
      <xdr:row>38</xdr:row>
      <xdr:rowOff>72247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7599"/>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72247</xdr:rowOff>
    </xdr:from>
    <xdr:to>
      <xdr:col>4</xdr:col>
      <xdr:colOff>155575</xdr:colOff>
      <xdr:row>38</xdr:row>
      <xdr:rowOff>79659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734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77276</xdr:rowOff>
    </xdr:from>
    <xdr:to>
      <xdr:col>2</xdr:col>
      <xdr:colOff>638175</xdr:colOff>
      <xdr:row>38</xdr:row>
      <xdr:rowOff>79659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9237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23716</xdr:rowOff>
    </xdr:from>
    <xdr:to>
      <xdr:col>6</xdr:col>
      <xdr:colOff>561975</xdr:colOff>
      <xdr:row>38</xdr:row>
      <xdr:rowOff>125316</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110093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11699</xdr:rowOff>
    </xdr:from>
    <xdr:to>
      <xdr:col>5</xdr:col>
      <xdr:colOff>409575</xdr:colOff>
      <xdr:row>38</xdr:row>
      <xdr:rowOff>113299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5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104426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21447</xdr:rowOff>
    </xdr:from>
    <xdr:to>
      <xdr:col>4</xdr:col>
      <xdr:colOff>206375</xdr:colOff>
      <xdr:row>38</xdr:row>
      <xdr:rowOff>123047</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114174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28859</xdr:rowOff>
    </xdr:from>
    <xdr:to>
      <xdr:col>3</xdr:col>
      <xdr:colOff>3175</xdr:colOff>
      <xdr:row>38</xdr:row>
      <xdr:rowOff>130459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121586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26476</xdr:rowOff>
    </xdr:from>
    <xdr:to>
      <xdr:col>1</xdr:col>
      <xdr:colOff>485775</xdr:colOff>
      <xdr:row>38</xdr:row>
      <xdr:rowOff>128076</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119203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162782</xdr:rowOff>
    </xdr:from>
    <xdr:to>
      <xdr:col>6</xdr:col>
      <xdr:colOff>511175</xdr:colOff>
      <xdr:row>58</xdr:row>
      <xdr:rowOff>17106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5432"/>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17106</xdr:rowOff>
    </xdr:from>
    <xdr:to>
      <xdr:col>5</xdr:col>
      <xdr:colOff>358775</xdr:colOff>
      <xdr:row>58</xdr:row>
      <xdr:rowOff>46374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1206"/>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34032</xdr:rowOff>
    </xdr:from>
    <xdr:to>
      <xdr:col>4</xdr:col>
      <xdr:colOff>155575</xdr:colOff>
      <xdr:row>58</xdr:row>
      <xdr:rowOff>46374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8132"/>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34032</xdr:rowOff>
    </xdr:from>
    <xdr:to>
      <xdr:col>2</xdr:col>
      <xdr:colOff>638175</xdr:colOff>
      <xdr:row>58</xdr:row>
      <xdr:rowOff>63434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8132"/>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111982</xdr:rowOff>
    </xdr:from>
    <xdr:to>
      <xdr:col>6</xdr:col>
      <xdr:colOff>561975</xdr:colOff>
      <xdr:row>58</xdr:row>
      <xdr:rowOff>42132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90409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137756</xdr:rowOff>
    </xdr:from>
    <xdr:to>
      <xdr:col>5</xdr:col>
      <xdr:colOff>409575</xdr:colOff>
      <xdr:row>58</xdr:row>
      <xdr:rowOff>67906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59033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0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167024</xdr:rowOff>
    </xdr:from>
    <xdr:to>
      <xdr:col>4</xdr:col>
      <xdr:colOff>206375</xdr:colOff>
      <xdr:row>58</xdr:row>
      <xdr:rowOff>97174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88301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0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154682</xdr:rowOff>
    </xdr:from>
    <xdr:to>
      <xdr:col>3</xdr:col>
      <xdr:colOff>3175</xdr:colOff>
      <xdr:row>58</xdr:row>
      <xdr:rowOff>84832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75959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02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12634</xdr:rowOff>
    </xdr:from>
    <xdr:to>
      <xdr:col>1</xdr:col>
      <xdr:colOff>485775</xdr:colOff>
      <xdr:row>58</xdr:row>
      <xdr:rowOff>114234</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105361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0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161941</xdr:rowOff>
    </xdr:from>
    <xdr:to>
      <xdr:col>6</xdr:col>
      <xdr:colOff>511175</xdr:colOff>
      <xdr:row>78</xdr:row>
      <xdr:rowOff>3882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3591"/>
          <a:ext cx="8382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3882</xdr:rowOff>
    </xdr:from>
    <xdr:to>
      <xdr:col>5</xdr:col>
      <xdr:colOff>358775</xdr:colOff>
      <xdr:row>78</xdr:row>
      <xdr:rowOff>19631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6982"/>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19631</xdr:rowOff>
    </xdr:from>
    <xdr:to>
      <xdr:col>4</xdr:col>
      <xdr:colOff>155575</xdr:colOff>
      <xdr:row>78</xdr:row>
      <xdr:rowOff>30976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2731"/>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30976</xdr:rowOff>
    </xdr:from>
    <xdr:to>
      <xdr:col>2</xdr:col>
      <xdr:colOff>638175</xdr:colOff>
      <xdr:row>78</xdr:row>
      <xdr:rowOff>39038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4076"/>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111141</xdr:rowOff>
    </xdr:from>
    <xdr:to>
      <xdr:col>6</xdr:col>
      <xdr:colOff>561975</xdr:colOff>
      <xdr:row>78</xdr:row>
      <xdr:rowOff>41291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124532</xdr:rowOff>
    </xdr:from>
    <xdr:to>
      <xdr:col>5</xdr:col>
      <xdr:colOff>409575</xdr:colOff>
      <xdr:row>78</xdr:row>
      <xdr:rowOff>54682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140281</xdr:rowOff>
    </xdr:from>
    <xdr:to>
      <xdr:col>4</xdr:col>
      <xdr:colOff>206375</xdr:colOff>
      <xdr:row>78</xdr:row>
      <xdr:rowOff>70431</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61558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3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151626</xdr:rowOff>
    </xdr:from>
    <xdr:to>
      <xdr:col>3</xdr:col>
      <xdr:colOff>3175</xdr:colOff>
      <xdr:row>78</xdr:row>
      <xdr:rowOff>81776</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72903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159688</xdr:rowOff>
    </xdr:from>
    <xdr:to>
      <xdr:col>1</xdr:col>
      <xdr:colOff>485775</xdr:colOff>
      <xdr:row>78</xdr:row>
      <xdr:rowOff>89838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80965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29004</xdr:rowOff>
    </xdr:from>
    <xdr:to>
      <xdr:col>6</xdr:col>
      <xdr:colOff>511175</xdr:colOff>
      <xdr:row>98</xdr:row>
      <xdr:rowOff>88489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1104"/>
          <a:ext cx="8382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88489</xdr:rowOff>
    </xdr:from>
    <xdr:to>
      <xdr:col>5</xdr:col>
      <xdr:colOff>358775</xdr:colOff>
      <xdr:row>98</xdr:row>
      <xdr:rowOff>90456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05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90456</xdr:rowOff>
    </xdr:from>
    <xdr:to>
      <xdr:col>4</xdr:col>
      <xdr:colOff>155575</xdr:colOff>
      <xdr:row>98</xdr:row>
      <xdr:rowOff>92290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2556"/>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92290</xdr:rowOff>
    </xdr:from>
    <xdr:to>
      <xdr:col>2</xdr:col>
      <xdr:colOff>638175</xdr:colOff>
      <xdr:row>98</xdr:row>
      <xdr:rowOff>92880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4390"/>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149654</xdr:rowOff>
    </xdr:from>
    <xdr:to>
      <xdr:col>6</xdr:col>
      <xdr:colOff>561975</xdr:colOff>
      <xdr:row>98</xdr:row>
      <xdr:rowOff>79804</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109031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37689</xdr:rowOff>
    </xdr:from>
    <xdr:to>
      <xdr:col>5</xdr:col>
      <xdr:colOff>409575</xdr:colOff>
      <xdr:row>98</xdr:row>
      <xdr:rowOff>139289</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130416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39656</xdr:rowOff>
    </xdr:from>
    <xdr:to>
      <xdr:col>4</xdr:col>
      <xdr:colOff>206375</xdr:colOff>
      <xdr:row>98</xdr:row>
      <xdr:rowOff>141256</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132383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41490</xdr:rowOff>
    </xdr:from>
    <xdr:to>
      <xdr:col>3</xdr:col>
      <xdr:colOff>3175</xdr:colOff>
      <xdr:row>98</xdr:row>
      <xdr:rowOff>143090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42080</xdr:rowOff>
    </xdr:from>
    <xdr:to>
      <xdr:col>1</xdr:col>
      <xdr:colOff>485775</xdr:colOff>
      <xdr:row>98</xdr:row>
      <xdr:rowOff>143680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134807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21463</xdr:rowOff>
    </xdr:from>
    <xdr:to>
      <xdr:col>15</xdr:col>
      <xdr:colOff>180975</xdr:colOff>
      <xdr:row>39</xdr:row>
      <xdr:rowOff>22098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8013"/>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22098</xdr:rowOff>
    </xdr:from>
    <xdr:to>
      <xdr:col>14</xdr:col>
      <xdr:colOff>28575</xdr:colOff>
      <xdr:row>39</xdr:row>
      <xdr:rowOff>22352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864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22352</xdr:rowOff>
    </xdr:from>
    <xdr:to>
      <xdr:col>12</xdr:col>
      <xdr:colOff>511175</xdr:colOff>
      <xdr:row>39</xdr:row>
      <xdr:rowOff>22733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89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22733</xdr:rowOff>
    </xdr:from>
    <xdr:to>
      <xdr:col>11</xdr:col>
      <xdr:colOff>307975</xdr:colOff>
      <xdr:row>39</xdr:row>
      <xdr:rowOff>23368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928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142113</xdr:rowOff>
    </xdr:from>
    <xdr:to>
      <xdr:col>15</xdr:col>
      <xdr:colOff>231775</xdr:colOff>
      <xdr:row>39</xdr:row>
      <xdr:rowOff>72263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57040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142748</xdr:rowOff>
    </xdr:from>
    <xdr:to>
      <xdr:col>14</xdr:col>
      <xdr:colOff>79375</xdr:colOff>
      <xdr:row>39</xdr:row>
      <xdr:rowOff>72898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64025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143002</xdr:rowOff>
    </xdr:from>
    <xdr:to>
      <xdr:col>12</xdr:col>
      <xdr:colOff>561975</xdr:colOff>
      <xdr:row>39</xdr:row>
      <xdr:rowOff>73152</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64279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143383</xdr:rowOff>
    </xdr:from>
    <xdr:to>
      <xdr:col>11</xdr:col>
      <xdr:colOff>358775</xdr:colOff>
      <xdr:row>39</xdr:row>
      <xdr:rowOff>73533</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64660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144018</xdr:rowOff>
    </xdr:from>
    <xdr:to>
      <xdr:col>10</xdr:col>
      <xdr:colOff>155575</xdr:colOff>
      <xdr:row>39</xdr:row>
      <xdr:rowOff>74168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65295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148447</xdr:rowOff>
    </xdr:from>
    <xdr:to>
      <xdr:col>15</xdr:col>
      <xdr:colOff>180975</xdr:colOff>
      <xdr:row>58</xdr:row>
      <xdr:rowOff>157560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92547"/>
          <a:ext cx="8382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148447</xdr:rowOff>
    </xdr:from>
    <xdr:to>
      <xdr:col>14</xdr:col>
      <xdr:colOff>28575</xdr:colOff>
      <xdr:row>58</xdr:row>
      <xdr:rowOff>154805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2547"/>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146690</xdr:rowOff>
    </xdr:from>
    <xdr:to>
      <xdr:col>12</xdr:col>
      <xdr:colOff>511175</xdr:colOff>
      <xdr:row>58</xdr:row>
      <xdr:rowOff>154805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9079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144117</xdr:rowOff>
    </xdr:from>
    <xdr:to>
      <xdr:col>11</xdr:col>
      <xdr:colOff>307975</xdr:colOff>
      <xdr:row>58</xdr:row>
      <xdr:rowOff>146690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88217"/>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106760</xdr:rowOff>
    </xdr:from>
    <xdr:to>
      <xdr:col>15</xdr:col>
      <xdr:colOff>231775</xdr:colOff>
      <xdr:row>59</xdr:row>
      <xdr:rowOff>36910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21687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97647</xdr:rowOff>
    </xdr:from>
    <xdr:to>
      <xdr:col>14</xdr:col>
      <xdr:colOff>79375</xdr:colOff>
      <xdr:row>59</xdr:row>
      <xdr:rowOff>27797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18924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104005</xdr:rowOff>
    </xdr:from>
    <xdr:to>
      <xdr:col>12</xdr:col>
      <xdr:colOff>561975</xdr:colOff>
      <xdr:row>59</xdr:row>
      <xdr:rowOff>34155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10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25282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95890</xdr:rowOff>
    </xdr:from>
    <xdr:to>
      <xdr:col>11</xdr:col>
      <xdr:colOff>358775</xdr:colOff>
      <xdr:row>59</xdr:row>
      <xdr:rowOff>26040</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100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17167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93317</xdr:rowOff>
    </xdr:from>
    <xdr:to>
      <xdr:col>10</xdr:col>
      <xdr:colOff>155575</xdr:colOff>
      <xdr:row>59</xdr:row>
      <xdr:rowOff>23467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14594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63249</xdr:rowOff>
    </xdr:from>
    <xdr:to>
      <xdr:col>15</xdr:col>
      <xdr:colOff>180975</xdr:colOff>
      <xdr:row>78</xdr:row>
      <xdr:rowOff>71813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36349"/>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63249</xdr:rowOff>
    </xdr:from>
    <xdr:to>
      <xdr:col>14</xdr:col>
      <xdr:colOff>28575</xdr:colOff>
      <xdr:row>78</xdr:row>
      <xdr:rowOff>79136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634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76355</xdr:rowOff>
    </xdr:from>
    <xdr:to>
      <xdr:col>12</xdr:col>
      <xdr:colOff>511175</xdr:colOff>
      <xdr:row>78</xdr:row>
      <xdr:rowOff>79136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4945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5573</xdr:rowOff>
    </xdr:from>
    <xdr:to>
      <xdr:col>11</xdr:col>
      <xdr:colOff>307975</xdr:colOff>
      <xdr:row>78</xdr:row>
      <xdr:rowOff>76355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78673"/>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21013</xdr:rowOff>
    </xdr:from>
    <xdr:to>
      <xdr:col>15</xdr:col>
      <xdr:colOff>231775</xdr:colOff>
      <xdr:row>78</xdr:row>
      <xdr:rowOff>122613</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3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170890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12449</xdr:rowOff>
    </xdr:from>
    <xdr:to>
      <xdr:col>14</xdr:col>
      <xdr:colOff>79375</xdr:colOff>
      <xdr:row>78</xdr:row>
      <xdr:rowOff>114049</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105176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28336</xdr:rowOff>
    </xdr:from>
    <xdr:to>
      <xdr:col>12</xdr:col>
      <xdr:colOff>561975</xdr:colOff>
      <xdr:row>78</xdr:row>
      <xdr:rowOff>129936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121063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25555</xdr:rowOff>
    </xdr:from>
    <xdr:to>
      <xdr:col>11</xdr:col>
      <xdr:colOff>358775</xdr:colOff>
      <xdr:row>78</xdr:row>
      <xdr:rowOff>127155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118282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126223</xdr:rowOff>
    </xdr:from>
    <xdr:to>
      <xdr:col>10</xdr:col>
      <xdr:colOff>155575</xdr:colOff>
      <xdr:row>78</xdr:row>
      <xdr:rowOff>56373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47500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2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160246</xdr:rowOff>
    </xdr:from>
    <xdr:to>
      <xdr:col>15</xdr:col>
      <xdr:colOff>180975</xdr:colOff>
      <xdr:row>97</xdr:row>
      <xdr:rowOff>170586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0896"/>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63002</xdr:rowOff>
    </xdr:from>
    <xdr:to>
      <xdr:col>14</xdr:col>
      <xdr:colOff>28575</xdr:colOff>
      <xdr:row>97</xdr:row>
      <xdr:rowOff>160246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93652"/>
          <a:ext cx="8890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63002</xdr:rowOff>
    </xdr:from>
    <xdr:to>
      <xdr:col>12</xdr:col>
      <xdr:colOff>511175</xdr:colOff>
      <xdr:row>97</xdr:row>
      <xdr:rowOff>96087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3652"/>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111462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63894</xdr:rowOff>
    </xdr:from>
    <xdr:to>
      <xdr:col>11</xdr:col>
      <xdr:colOff>307975</xdr:colOff>
      <xdr:row>97</xdr:row>
      <xdr:rowOff>96087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94544"/>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165276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119786</xdr:rowOff>
    </xdr:from>
    <xdr:to>
      <xdr:col>15</xdr:col>
      <xdr:colOff>231775</xdr:colOff>
      <xdr:row>98</xdr:row>
      <xdr:rowOff>49936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7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98213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109446</xdr:rowOff>
    </xdr:from>
    <xdr:to>
      <xdr:col>14</xdr:col>
      <xdr:colOff>79375</xdr:colOff>
      <xdr:row>98</xdr:row>
      <xdr:rowOff>39596</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7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30723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4" y="168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12202</xdr:rowOff>
    </xdr:from>
    <xdr:to>
      <xdr:col>12</xdr:col>
      <xdr:colOff>561975</xdr:colOff>
      <xdr:row>97</xdr:row>
      <xdr:rowOff>113802</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6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130329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4" y="164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45287</xdr:rowOff>
    </xdr:from>
    <xdr:to>
      <xdr:col>11</xdr:col>
      <xdr:colOff>358775</xdr:colOff>
      <xdr:row>97</xdr:row>
      <xdr:rowOff>146887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6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163414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4" y="164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13094</xdr:rowOff>
    </xdr:from>
    <xdr:to>
      <xdr:col>10</xdr:col>
      <xdr:colOff>155575</xdr:colOff>
      <xdr:row>97</xdr:row>
      <xdr:rowOff>114694</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6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131221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4" y="164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168881</xdr:rowOff>
    </xdr:from>
    <xdr:to>
      <xdr:col>23</xdr:col>
      <xdr:colOff>517525</xdr:colOff>
      <xdr:row>37</xdr:row>
      <xdr:rowOff>121888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41081"/>
          <a:ext cx="8382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121888</xdr:rowOff>
    </xdr:from>
    <xdr:to>
      <xdr:col>22</xdr:col>
      <xdr:colOff>365125</xdr:colOff>
      <xdr:row>38</xdr:row>
      <xdr:rowOff>81937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65538"/>
          <a:ext cx="889000" cy="1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68213</xdr:rowOff>
    </xdr:from>
    <xdr:to>
      <xdr:col>21</xdr:col>
      <xdr:colOff>161925</xdr:colOff>
      <xdr:row>38</xdr:row>
      <xdr:rowOff>81937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3313"/>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68213</xdr:rowOff>
    </xdr:from>
    <xdr:to>
      <xdr:col>19</xdr:col>
      <xdr:colOff>644525</xdr:colOff>
      <xdr:row>38</xdr:row>
      <xdr:rowOff>74957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331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118081</xdr:rowOff>
    </xdr:from>
    <xdr:to>
      <xdr:col>23</xdr:col>
      <xdr:colOff>568325</xdr:colOff>
      <xdr:row>37</xdr:row>
      <xdr:rowOff>48231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140958</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4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71088</xdr:rowOff>
    </xdr:from>
    <xdr:to>
      <xdr:col>22</xdr:col>
      <xdr:colOff>415925</xdr:colOff>
      <xdr:row>38</xdr:row>
      <xdr:rowOff>1239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14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17765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31137</xdr:rowOff>
    </xdr:from>
    <xdr:to>
      <xdr:col>21</xdr:col>
      <xdr:colOff>212725</xdr:colOff>
      <xdr:row>38</xdr:row>
      <xdr:rowOff>132737</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123864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3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17413</xdr:rowOff>
    </xdr:from>
    <xdr:to>
      <xdr:col>20</xdr:col>
      <xdr:colOff>9525</xdr:colOff>
      <xdr:row>38</xdr:row>
      <xdr:rowOff>119013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110140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24157</xdr:rowOff>
    </xdr:from>
    <xdr:to>
      <xdr:col>18</xdr:col>
      <xdr:colOff>492125</xdr:colOff>
      <xdr:row>38</xdr:row>
      <xdr:rowOff>125757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116884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147177</xdr:rowOff>
    </xdr:from>
    <xdr:to>
      <xdr:col>23</xdr:col>
      <xdr:colOff>517525</xdr:colOff>
      <xdr:row>59</xdr:row>
      <xdr:rowOff>2688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91277"/>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109113</xdr:rowOff>
    </xdr:from>
    <xdr:to>
      <xdr:col>22</xdr:col>
      <xdr:colOff>365125</xdr:colOff>
      <xdr:row>58</xdr:row>
      <xdr:rowOff>147177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53213"/>
          <a:ext cx="889000" cy="3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109113</xdr:rowOff>
    </xdr:from>
    <xdr:to>
      <xdr:col>21</xdr:col>
      <xdr:colOff>161925</xdr:colOff>
      <xdr:row>58</xdr:row>
      <xdr:rowOff>165579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53213"/>
          <a:ext cx="889000" cy="5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165579</xdr:rowOff>
    </xdr:from>
    <xdr:to>
      <xdr:col>19</xdr:col>
      <xdr:colOff>644525</xdr:colOff>
      <xdr:row>59</xdr:row>
      <xdr:rowOff>10975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109679"/>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123338</xdr:rowOff>
    </xdr:from>
    <xdr:to>
      <xdr:col>23</xdr:col>
      <xdr:colOff>568325</xdr:colOff>
      <xdr:row>59</xdr:row>
      <xdr:rowOff>53488</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38265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96377</xdr:rowOff>
    </xdr:from>
    <xdr:to>
      <xdr:col>22</xdr:col>
      <xdr:colOff>415925</xdr:colOff>
      <xdr:row>59</xdr:row>
      <xdr:rowOff>26527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100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17654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58313</xdr:rowOff>
    </xdr:from>
    <xdr:to>
      <xdr:col>21</xdr:col>
      <xdr:colOff>212725</xdr:colOff>
      <xdr:row>58</xdr:row>
      <xdr:rowOff>159913</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151040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114779</xdr:rowOff>
    </xdr:from>
    <xdr:to>
      <xdr:col>20</xdr:col>
      <xdr:colOff>9525</xdr:colOff>
      <xdr:row>59</xdr:row>
      <xdr:rowOff>44929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36056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131625</xdr:rowOff>
    </xdr:from>
    <xdr:to>
      <xdr:col>18</xdr:col>
      <xdr:colOff>492125</xdr:colOff>
      <xdr:row>59</xdr:row>
      <xdr:rowOff>61775</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52902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144044</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7144"/>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144044</xdr:rowOff>
    </xdr:from>
    <xdr:to>
      <xdr:col>21</xdr:col>
      <xdr:colOff>161925</xdr:colOff>
      <xdr:row>79</xdr:row>
      <xdr:rowOff>14681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7144"/>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14681</xdr:rowOff>
    </xdr:from>
    <xdr:to>
      <xdr:col>19</xdr:col>
      <xdr:colOff>644525</xdr:colOff>
      <xdr:row>79</xdr:row>
      <xdr:rowOff>41339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59231"/>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93244</xdr:rowOff>
    </xdr:from>
    <xdr:to>
      <xdr:col>21</xdr:col>
      <xdr:colOff>212725</xdr:colOff>
      <xdr:row>79</xdr:row>
      <xdr:rowOff>23394</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14521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7" y="135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135331</xdr:rowOff>
    </xdr:from>
    <xdr:to>
      <xdr:col>20</xdr:col>
      <xdr:colOff>9525</xdr:colOff>
      <xdr:row>79</xdr:row>
      <xdr:rowOff>65481</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5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56608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7" y="136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161989</xdr:rowOff>
    </xdr:from>
    <xdr:to>
      <xdr:col>18</xdr:col>
      <xdr:colOff>492125</xdr:colOff>
      <xdr:row>79</xdr:row>
      <xdr:rowOff>92139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5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83266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35942</xdr:rowOff>
    </xdr:from>
    <xdr:to>
      <xdr:col>23</xdr:col>
      <xdr:colOff>517525</xdr:colOff>
      <xdr:row>96</xdr:row>
      <xdr:rowOff>60272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95142"/>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22075</xdr:rowOff>
    </xdr:from>
    <xdr:to>
      <xdr:col>22</xdr:col>
      <xdr:colOff>365125</xdr:colOff>
      <xdr:row>96</xdr:row>
      <xdr:rowOff>35942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81275"/>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22075</xdr:rowOff>
    </xdr:from>
    <xdr:to>
      <xdr:col>21</xdr:col>
      <xdr:colOff>161925</xdr:colOff>
      <xdr:row>96</xdr:row>
      <xdr:rowOff>22165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81275"/>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257</xdr:rowOff>
    </xdr:from>
    <xdr:to>
      <xdr:col>19</xdr:col>
      <xdr:colOff>644525</xdr:colOff>
      <xdr:row>96</xdr:row>
      <xdr:rowOff>22165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59457"/>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9472</xdr:rowOff>
    </xdr:from>
    <xdr:to>
      <xdr:col>23</xdr:col>
      <xdr:colOff>568325</xdr:colOff>
      <xdr:row>96</xdr:row>
      <xdr:rowOff>111072</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4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32349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156592</xdr:rowOff>
    </xdr:from>
    <xdr:to>
      <xdr:col>22</xdr:col>
      <xdr:colOff>415925</xdr:colOff>
      <xdr:row>96</xdr:row>
      <xdr:rowOff>86742</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103269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4" y="16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142725</xdr:rowOff>
    </xdr:from>
    <xdr:to>
      <xdr:col>21</xdr:col>
      <xdr:colOff>212725</xdr:colOff>
      <xdr:row>96</xdr:row>
      <xdr:rowOff>72875</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4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89402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4" y="1620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142815</xdr:rowOff>
    </xdr:from>
    <xdr:to>
      <xdr:col>20</xdr:col>
      <xdr:colOff>9525</xdr:colOff>
      <xdr:row>96</xdr:row>
      <xdr:rowOff>72965</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4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89492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4" y="162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120907</xdr:rowOff>
    </xdr:from>
    <xdr:to>
      <xdr:col>18</xdr:col>
      <xdr:colOff>492125</xdr:colOff>
      <xdr:row>96</xdr:row>
      <xdr:rowOff>51057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4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67584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4" y="1618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目的別歳出決算の住民一人当たりのコストは、概ね類似団体平均値を下回っているが、衛生費、消防費及び公債費が平均値を上回っている。</a:t>
          </a:r>
          <a:endParaRPr kumimoji="1" lang="en-US" altLang="ja-JP" sz="1300">
            <a:latin typeface="ＭＳ Ｐゴシック"/>
          </a:endParaRPr>
        </a:p>
        <a:p>
          <a:r>
            <a:rPr kumimoji="1" lang="ja-JP" altLang="en-US" sz="1300">
              <a:latin typeface="ＭＳ Ｐゴシック"/>
            </a:rPr>
            <a:t>　衛生費は、新ごみ処理施設建設に伴う木曽広域連合負担金の影響である。</a:t>
          </a:r>
          <a:endParaRPr kumimoji="1" lang="en-US" altLang="ja-JP" sz="1300">
            <a:latin typeface="ＭＳ Ｐゴシック"/>
          </a:endParaRPr>
        </a:p>
        <a:p>
          <a:r>
            <a:rPr kumimoji="1" lang="ja-JP" altLang="en-US" sz="1300">
              <a:latin typeface="ＭＳ Ｐゴシック"/>
            </a:rPr>
            <a:t>　消防費は、防災行政無線デジタル化事業の影響である。</a:t>
          </a:r>
        </a:p>
        <a:p>
          <a:r>
            <a:rPr kumimoji="1" lang="ja-JP" altLang="en-US" sz="1300">
              <a:latin typeface="ＭＳ Ｐゴシック"/>
            </a:rPr>
            <a:t>　公債費は、過去に借入をした普通建設事業に伴う起債償還額である。今後も大型事業が予定されていることから、実施事業の緊急性・必要性を峻別し新規発行債の抑制等、公債費の縮減に努める。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平成２０年度以降、財政調整基金への積立を積極的に行い基金残高を着実に増やすことができた。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今後は財政調整基金残高が標準財政規模の４０％程度（うち２０％は災害に対応するもの。うち２０％は公共施設の老朽化対策等に対応するもの。）を維持するよう努力する。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大桑村の全ての会計において連結赤字比率に係る赤字額はありません。また、黒字額の構成は一般会計及び国民健康保険特別事業会計がほとんどを占めています。今後もこのような構成が続く見込みです。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3720918</v>
      </c>
      <c r="BO4" s="411"/>
      <c r="BP4" s="411"/>
      <c r="BQ4" s="411"/>
      <c r="BR4" s="411"/>
      <c r="BS4" s="411"/>
      <c r="BT4" s="411"/>
      <c r="BU4" s="412"/>
      <c r="BV4" s="410">
        <v>3615540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3620220</v>
      </c>
      <c r="BO5" s="416"/>
      <c r="BP5" s="416"/>
      <c r="BQ5" s="416"/>
      <c r="BR5" s="416"/>
      <c r="BS5" s="416"/>
      <c r="BT5" s="416"/>
      <c r="BU5" s="417"/>
      <c r="BV5" s="415">
        <v>3478388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v>
      </c>
      <c r="CU5" s="386"/>
      <c r="CV5" s="386"/>
      <c r="CW5" s="386"/>
      <c r="CX5" s="386"/>
      <c r="CY5" s="386"/>
      <c r="CZ5" s="386"/>
      <c r="DA5" s="387"/>
      <c r="DB5" s="385">
        <v>79.099999999999994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100698</v>
      </c>
      <c r="BO6" s="416"/>
      <c r="BP6" s="416"/>
      <c r="BQ6" s="416"/>
      <c r="BR6" s="416"/>
      <c r="BS6" s="416"/>
      <c r="BT6" s="416"/>
      <c r="BU6" s="417"/>
      <c r="BV6" s="415">
        <v>137152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85.5</v>
      </c>
      <c r="CU6" s="562"/>
      <c r="CV6" s="562"/>
      <c r="CW6" s="562"/>
      <c r="CX6" s="562"/>
      <c r="CY6" s="562"/>
      <c r="CZ6" s="562"/>
      <c r="DA6" s="563"/>
      <c r="DB6" s="561">
        <v>83.4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1990</v>
      </c>
      <c r="BO7" s="416"/>
      <c r="BP7" s="416"/>
      <c r="BQ7" s="416"/>
      <c r="BR7" s="416"/>
      <c r="BS7" s="416"/>
      <c r="BT7" s="416"/>
      <c r="BU7" s="417"/>
      <c r="BV7" s="415">
        <v>21652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2391310</v>
      </c>
      <c r="CU7" s="416"/>
      <c r="CV7" s="416"/>
      <c r="CW7" s="416"/>
      <c r="CX7" s="416"/>
      <c r="CY7" s="416"/>
      <c r="CZ7" s="416"/>
      <c r="DA7" s="417"/>
      <c r="DB7" s="415">
        <v>2447316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98708</v>
      </c>
      <c r="BO8" s="416"/>
      <c r="BP8" s="416"/>
      <c r="BQ8" s="416"/>
      <c r="BR8" s="416"/>
      <c r="BS8" s="416"/>
      <c r="BT8" s="416"/>
      <c r="BU8" s="417"/>
      <c r="BV8" s="415">
        <v>115500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3825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-16792</v>
      </c>
      <c r="BO9" s="416"/>
      <c r="BP9" s="416"/>
      <c r="BQ9" s="416"/>
      <c r="BR9" s="416"/>
      <c r="BS9" s="416"/>
      <c r="BT9" s="416"/>
      <c r="BU9" s="417"/>
      <c r="BV9" s="415">
        <v>51142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18.399999999999999</v>
      </c>
      <c r="CU9" s="386"/>
      <c r="CV9" s="386"/>
      <c r="CW9" s="386"/>
      <c r="CX9" s="386"/>
      <c r="CY9" s="386"/>
      <c r="CZ9" s="386"/>
      <c r="DA9" s="387"/>
      <c r="DB9" s="385">
        <v>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4145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652</v>
      </c>
      <c r="BO10" s="416"/>
      <c r="BP10" s="416"/>
      <c r="BQ10" s="416"/>
      <c r="BR10" s="416"/>
      <c r="BS10" s="416"/>
      <c r="BT10" s="416"/>
      <c r="BU10" s="417"/>
      <c r="BV10" s="415">
        <v>654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59000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3844</v>
      </c>
      <c r="S13" s="517"/>
      <c r="T13" s="517"/>
      <c r="U13" s="517"/>
      <c r="V13" s="518"/>
      <c r="W13" s="504" t="s">
        <v>124</v>
      </c>
      <c r="X13" s="428"/>
      <c r="Y13" s="428"/>
      <c r="Z13" s="428"/>
      <c r="AA13" s="428"/>
      <c r="AB13" s="429"/>
      <c r="AC13" s="391">
        <v>152</v>
      </c>
      <c r="AD13" s="392"/>
      <c r="AE13" s="392"/>
      <c r="AF13" s="392"/>
      <c r="AG13" s="393"/>
      <c r="AH13" s="391">
        <v>162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-75140</v>
      </c>
      <c r="BO13" s="416"/>
      <c r="BP13" s="416"/>
      <c r="BQ13" s="416"/>
      <c r="BR13" s="416"/>
      <c r="BS13" s="416"/>
      <c r="BT13" s="416"/>
      <c r="BU13" s="417"/>
      <c r="BV13" s="415">
        <v>51796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3979</v>
      </c>
      <c r="S14" s="517"/>
      <c r="T14" s="517"/>
      <c r="U14" s="517"/>
      <c r="V14" s="518"/>
      <c r="W14" s="519"/>
      <c r="X14" s="431"/>
      <c r="Y14" s="431"/>
      <c r="Z14" s="431"/>
      <c r="AA14" s="431"/>
      <c r="AB14" s="432"/>
      <c r="AC14" s="509">
        <v>8</v>
      </c>
      <c r="AD14" s="510"/>
      <c r="AE14" s="510"/>
      <c r="AF14" s="510"/>
      <c r="AG14" s="511"/>
      <c r="AH14" s="509">
        <v>8.4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39.4</v>
      </c>
      <c r="CU14" s="488"/>
      <c r="CV14" s="488"/>
      <c r="CW14" s="488"/>
      <c r="CX14" s="488"/>
      <c r="CY14" s="488"/>
      <c r="CZ14" s="488"/>
      <c r="DA14" s="489"/>
      <c r="DB14" s="520">
        <v>49.8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3932</v>
      </c>
      <c r="S15" s="517"/>
      <c r="T15" s="517"/>
      <c r="U15" s="517"/>
      <c r="V15" s="518"/>
      <c r="W15" s="504" t="s">
        <v>131</v>
      </c>
      <c r="X15" s="428"/>
      <c r="Y15" s="428"/>
      <c r="Z15" s="428"/>
      <c r="AA15" s="428"/>
      <c r="AB15" s="429"/>
      <c r="AC15" s="391">
        <v>855</v>
      </c>
      <c r="AD15" s="392"/>
      <c r="AE15" s="392"/>
      <c r="AF15" s="392"/>
      <c r="AG15" s="393"/>
      <c r="AH15" s="391">
        <v>836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537971</v>
      </c>
      <c r="BO15" s="411"/>
      <c r="BP15" s="411"/>
      <c r="BQ15" s="411"/>
      <c r="BR15" s="411"/>
      <c r="BS15" s="411"/>
      <c r="BT15" s="411"/>
      <c r="BU15" s="412"/>
      <c r="BV15" s="410">
        <v>519285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45.3</v>
      </c>
      <c r="AD16" s="510"/>
      <c r="AE16" s="510"/>
      <c r="AF16" s="510"/>
      <c r="AG16" s="511"/>
      <c r="AH16" s="509">
        <v>43.1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2147681</v>
      </c>
      <c r="BO16" s="416"/>
      <c r="BP16" s="416"/>
      <c r="BQ16" s="416"/>
      <c r="BR16" s="416"/>
      <c r="BS16" s="416"/>
      <c r="BT16" s="416"/>
      <c r="BU16" s="417"/>
      <c r="BV16" s="415">
        <v>2176680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882</v>
      </c>
      <c r="AD17" s="392"/>
      <c r="AE17" s="392"/>
      <c r="AF17" s="392"/>
      <c r="AG17" s="393"/>
      <c r="AH17" s="391">
        <v>942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682694</v>
      </c>
      <c r="BO17" s="416"/>
      <c r="BP17" s="416"/>
      <c r="BQ17" s="416"/>
      <c r="BR17" s="416"/>
      <c r="BS17" s="416"/>
      <c r="BT17" s="416"/>
      <c r="BU17" s="417"/>
      <c r="BV17" s="415">
        <v>658483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234.47</v>
      </c>
      <c r="M18" s="480"/>
      <c r="N18" s="480"/>
      <c r="O18" s="480"/>
      <c r="P18" s="480"/>
      <c r="Q18" s="480"/>
      <c r="R18" s="481"/>
      <c r="S18" s="481"/>
      <c r="T18" s="481"/>
      <c r="U18" s="481"/>
      <c r="V18" s="482"/>
      <c r="W18" s="496"/>
      <c r="X18" s="497"/>
      <c r="Y18" s="497"/>
      <c r="Z18" s="497"/>
      <c r="AA18" s="497"/>
      <c r="AB18" s="505"/>
      <c r="AC18" s="379">
        <v>46.7</v>
      </c>
      <c r="AD18" s="380"/>
      <c r="AE18" s="380"/>
      <c r="AF18" s="380"/>
      <c r="AG18" s="483"/>
      <c r="AH18" s="379">
        <v>48.6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2000106</v>
      </c>
      <c r="BO18" s="416"/>
      <c r="BP18" s="416"/>
      <c r="BQ18" s="416"/>
      <c r="BR18" s="416"/>
      <c r="BS18" s="416"/>
      <c r="BT18" s="416"/>
      <c r="BU18" s="417"/>
      <c r="BV18" s="415">
        <v>2017948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2741407</v>
      </c>
      <c r="BO19" s="416"/>
      <c r="BP19" s="416"/>
      <c r="BQ19" s="416"/>
      <c r="BR19" s="416"/>
      <c r="BS19" s="416"/>
      <c r="BT19" s="416"/>
      <c r="BU19" s="417"/>
      <c r="BV19" s="415">
        <v>2805013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1522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4472774</v>
      </c>
      <c r="BO23" s="416"/>
      <c r="BP23" s="416"/>
      <c r="BQ23" s="416"/>
      <c r="BR23" s="416"/>
      <c r="BS23" s="416"/>
      <c r="BT23" s="416"/>
      <c r="BU23" s="417"/>
      <c r="BV23" s="415">
        <v>4357032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6950</v>
      </c>
      <c r="R24" s="392"/>
      <c r="S24" s="392"/>
      <c r="T24" s="392"/>
      <c r="U24" s="392"/>
      <c r="V24" s="393"/>
      <c r="W24" s="457"/>
      <c r="X24" s="448"/>
      <c r="Y24" s="449"/>
      <c r="Z24" s="388" t="s">
        <v>155</v>
      </c>
      <c r="AA24" s="389"/>
      <c r="AB24" s="389"/>
      <c r="AC24" s="389"/>
      <c r="AD24" s="389"/>
      <c r="AE24" s="389"/>
      <c r="AF24" s="389"/>
      <c r="AG24" s="390"/>
      <c r="AH24" s="391">
        <v>64</v>
      </c>
      <c r="AI24" s="392"/>
      <c r="AJ24" s="392"/>
      <c r="AK24" s="392"/>
      <c r="AL24" s="393"/>
      <c r="AM24" s="391">
        <v>184320</v>
      </c>
      <c r="AN24" s="392"/>
      <c r="AO24" s="392"/>
      <c r="AP24" s="392"/>
      <c r="AQ24" s="392"/>
      <c r="AR24" s="393"/>
      <c r="AS24" s="391">
        <v>2880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4029443</v>
      </c>
      <c r="BO24" s="416"/>
      <c r="BP24" s="416"/>
      <c r="BQ24" s="416"/>
      <c r="BR24" s="416"/>
      <c r="BS24" s="416"/>
      <c r="BT24" s="416"/>
      <c r="BU24" s="417"/>
      <c r="BV24" s="415">
        <v>4155785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6100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146387</v>
      </c>
      <c r="BO25" s="411"/>
      <c r="BP25" s="411"/>
      <c r="BQ25" s="411"/>
      <c r="BR25" s="411"/>
      <c r="BS25" s="411"/>
      <c r="BT25" s="411"/>
      <c r="BU25" s="412"/>
      <c r="BV25" s="410">
        <v>168800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5530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2420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93125</v>
      </c>
      <c r="BO27" s="419"/>
      <c r="BP27" s="419"/>
      <c r="BQ27" s="419"/>
      <c r="BR27" s="419"/>
      <c r="BS27" s="419"/>
      <c r="BT27" s="419"/>
      <c r="BU27" s="420"/>
      <c r="BV27" s="418">
        <v>93125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1690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938872</v>
      </c>
      <c r="BO28" s="411"/>
      <c r="BP28" s="411"/>
      <c r="BQ28" s="411"/>
      <c r="BR28" s="411"/>
      <c r="BS28" s="411"/>
      <c r="BT28" s="411"/>
      <c r="BU28" s="412"/>
      <c r="BV28" s="410">
        <v>939460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1490</v>
      </c>
      <c r="R29" s="392"/>
      <c r="S29" s="392"/>
      <c r="T29" s="392"/>
      <c r="U29" s="392"/>
      <c r="V29" s="393"/>
      <c r="W29" s="458"/>
      <c r="X29" s="459"/>
      <c r="Y29" s="460"/>
      <c r="Z29" s="388" t="s">
        <v>171</v>
      </c>
      <c r="AA29" s="389"/>
      <c r="AB29" s="389"/>
      <c r="AC29" s="389"/>
      <c r="AD29" s="389"/>
      <c r="AE29" s="389"/>
      <c r="AF29" s="389"/>
      <c r="AG29" s="390"/>
      <c r="AH29" s="391">
        <v>64</v>
      </c>
      <c r="AI29" s="392"/>
      <c r="AJ29" s="392"/>
      <c r="AK29" s="392"/>
      <c r="AL29" s="393"/>
      <c r="AM29" s="391">
        <v>184320</v>
      </c>
      <c r="AN29" s="392"/>
      <c r="AO29" s="392"/>
      <c r="AP29" s="392"/>
      <c r="AQ29" s="392"/>
      <c r="AR29" s="393"/>
      <c r="AS29" s="391">
        <v>2880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1119</v>
      </c>
      <c r="BO29" s="416"/>
      <c r="BP29" s="416"/>
      <c r="BQ29" s="416"/>
      <c r="BR29" s="416"/>
      <c r="BS29" s="416"/>
      <c r="BT29" s="416"/>
      <c r="BU29" s="417"/>
      <c r="BV29" s="415">
        <v>1119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915448</v>
      </c>
      <c r="BO30" s="419"/>
      <c r="BP30" s="419"/>
      <c r="BQ30" s="419"/>
      <c r="BR30" s="419"/>
      <c r="BS30" s="419"/>
      <c r="BT30" s="419"/>
      <c r="BU30" s="420"/>
      <c r="BV30" s="418">
        <v>704623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大桑村国民健康保険事業特別会計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大桑村村営水道事業特別会計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木曽広域連合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株式会社　大桑村地場産業振興センター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大桑村後期高齢者医療事業特別会計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大桑村農業集落排水事業特別会計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6</v>
      </c>
      <c r="BF36" s="375"/>
      <c r="BG36" s="374" t="str">
        <f>IF('各会計、関係団体の財政状況及び健全化判断比率'!B32="","",'各会計、関係団体の財政状況及び健全化判断比率'!B32)</f>
        <v>大桑村公共下水道事業特別会計</v>
      </c>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　（一般会計（下水道））</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　（介護保険特別会計）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長野県市町村自治振興組合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長野県後期高齢者医療広域連合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　（後期高齢者医療事業会計）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長野県市町村総合事務組合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90" t="s">
        <v>523</v>
      </c>
      <c r="D34" s="1190"/>
      <c r="E34" s="1191"/>
      <c r="F34" s="32">
        <v>3.66</v>
      </c>
      <c r="G34" s="33">
        <v>5.14</v>
      </c>
      <c r="H34" s="33">
        <v>2.68</v>
      </c>
      <c r="I34" s="33">
        <v>4.71</v>
      </c>
      <c r="J34" s="34">
        <v>4.12</v>
      </c>
      <c r="K34" s="22"/>
      <c r="L34" s="22"/>
      <c r="M34" s="22"/>
      <c r="N34" s="22"/>
      <c r="O34" s="22"/>
      <c r="P34" s="22"/>
    </row>
    <row r="35" spans="1:16" ht="39" customHeight="1" x14ac:dyDescent="0.15">
      <c r="A35" s="22"/>
      <c r="B35" s="35"/>
      <c r="C35" s="1184" t="s">
        <v>524</v>
      </c>
      <c r="D35" s="1185"/>
      <c r="E35" s="1186"/>
      <c r="F35" s="36">
        <v>1.72</v>
      </c>
      <c r="G35" s="37">
        <v>0.93</v>
      </c>
      <c r="H35" s="37">
        <v>0.64</v>
      </c>
      <c r="I35" s="37">
        <v>0.33</v>
      </c>
      <c r="J35" s="38">
        <v>0.62</v>
      </c>
      <c r="K35" s="22"/>
      <c r="L35" s="22"/>
      <c r="M35" s="22"/>
      <c r="N35" s="22"/>
      <c r="O35" s="22"/>
      <c r="P35" s="22"/>
    </row>
    <row r="36" spans="1:16" ht="39" customHeight="1" x14ac:dyDescent="0.15">
      <c r="A36" s="22"/>
      <c r="B36" s="35"/>
      <c r="C36" s="1184" t="s">
        <v>525</v>
      </c>
      <c r="D36" s="1185"/>
      <c r="E36" s="1186"/>
      <c r="F36" s="36">
        <v>0.05</v>
      </c>
      <c r="G36" s="37">
        <v>0.03</v>
      </c>
      <c r="H36" s="37">
        <v>0.04</v>
      </c>
      <c r="I36" s="37">
        <v>0.01</v>
      </c>
      <c r="J36" s="38">
        <v>0.02</v>
      </c>
      <c r="K36" s="22"/>
      <c r="L36" s="22"/>
      <c r="M36" s="22"/>
      <c r="N36" s="22"/>
      <c r="O36" s="22"/>
      <c r="P36" s="22"/>
    </row>
    <row r="37" spans="1:16" ht="39" customHeight="1" x14ac:dyDescent="0.15">
      <c r="A37" s="22"/>
      <c r="B37" s="35"/>
      <c r="C37" s="1184" t="s">
        <v>526</v>
      </c>
      <c r="D37" s="1185"/>
      <c r="E37" s="1186"/>
      <c r="F37" s="36">
        <v>0.04</v>
      </c>
      <c r="G37" s="37">
        <v>0.01</v>
      </c>
      <c r="H37" s="37">
        <v>0.03</v>
      </c>
      <c r="I37" s="37">
        <v>0.01</v>
      </c>
      <c r="J37" s="38">
        <v>0.01</v>
      </c>
      <c r="K37" s="22"/>
      <c r="L37" s="22"/>
      <c r="M37" s="22"/>
      <c r="N37" s="22"/>
      <c r="O37" s="22"/>
      <c r="P37" s="22"/>
    </row>
    <row r="38" spans="1:16" ht="39" customHeight="1" x14ac:dyDescent="0.15">
      <c r="A38" s="22"/>
      <c r="B38" s="35"/>
      <c r="C38" s="1184" t="s">
        <v>527</v>
      </c>
      <c r="D38" s="1185"/>
      <c r="E38" s="1186"/>
      <c r="F38" s="36">
        <v>0.03</v>
      </c>
      <c r="G38" s="37">
        <v>0.02</v>
      </c>
      <c r="H38" s="37">
        <v>0.02</v>
      </c>
      <c r="I38" s="37">
        <v>0.01</v>
      </c>
      <c r="J38" s="38">
        <v>0.01</v>
      </c>
      <c r="K38" s="22"/>
      <c r="L38" s="22"/>
      <c r="M38" s="22"/>
      <c r="N38" s="22"/>
      <c r="O38" s="22"/>
      <c r="P38" s="22"/>
    </row>
    <row r="39" spans="1:16" ht="39" customHeight="1" x14ac:dyDescent="0.15">
      <c r="A39" s="22"/>
      <c r="B39" s="35"/>
      <c r="C39" s="1184" t="s">
        <v>528</v>
      </c>
      <c r="D39" s="1185"/>
      <c r="E39" s="1186"/>
      <c r="F39" s="36">
        <v>0</v>
      </c>
      <c r="G39" s="37">
        <v>0</v>
      </c>
      <c r="H39" s="37">
        <v>0</v>
      </c>
      <c r="I39" s="37">
        <v>0.01</v>
      </c>
      <c r="J39" s="38">
        <v>0</v>
      </c>
      <c r="K39" s="22"/>
      <c r="L39" s="22"/>
      <c r="M39" s="22"/>
      <c r="N39" s="22"/>
      <c r="O39" s="22"/>
      <c r="P39" s="22"/>
    </row>
    <row r="40" spans="1:16" ht="39" customHeight="1" x14ac:dyDescent="0.15">
      <c r="A40" s="22"/>
      <c r="B40" s="35"/>
      <c r="C40" s="1184"/>
      <c r="D40" s="1185"/>
      <c r="E40" s="1186"/>
      <c r="F40" s="36"/>
      <c r="G40" s="37"/>
      <c r="H40" s="37"/>
      <c r="I40" s="37"/>
      <c r="J40" s="38"/>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529</v>
      </c>
      <c r="D42" s="1185"/>
      <c r="E42" s="1186"/>
      <c r="F42" s="36" t="s">
        <v>476</v>
      </c>
      <c r="G42" s="37" t="s">
        <v>476</v>
      </c>
      <c r="H42" s="37" t="s">
        <v>476</v>
      </c>
      <c r="I42" s="37" t="s">
        <v>476</v>
      </c>
      <c r="J42" s="38" t="s">
        <v>476</v>
      </c>
      <c r="K42" s="22"/>
      <c r="L42" s="22"/>
      <c r="M42" s="22"/>
      <c r="N42" s="22"/>
      <c r="O42" s="22"/>
      <c r="P42" s="22"/>
    </row>
    <row r="43" spans="1:16" ht="39" customHeight="1" thickBot="1" x14ac:dyDescent="0.2">
      <c r="A43" s="22"/>
      <c r="B43" s="40"/>
      <c r="C43" s="1187" t="s">
        <v>530</v>
      </c>
      <c r="D43" s="1188"/>
      <c r="E43" s="1189"/>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608</v>
      </c>
      <c r="L45" s="60">
        <v>580</v>
      </c>
      <c r="M45" s="60">
        <v>567</v>
      </c>
      <c r="N45" s="60">
        <v>546</v>
      </c>
      <c r="O45" s="61">
        <v>510</v>
      </c>
      <c r="P45" s="48"/>
      <c r="Q45" s="48"/>
      <c r="R45" s="48"/>
      <c r="S45" s="48"/>
      <c r="T45" s="48"/>
      <c r="U45" s="48"/>
    </row>
    <row r="46" spans="1:21" ht="30.75" customHeight="1" x14ac:dyDescent="0.15">
      <c r="A46" s="48"/>
      <c r="B46" s="1202"/>
      <c r="C46" s="1203"/>
      <c r="D46" s="62"/>
      <c r="E46" s="1194" t="s">
        <v>12</v>
      </c>
      <c r="F46" s="1194"/>
      <c r="G46" s="1194"/>
      <c r="H46" s="1194"/>
      <c r="I46" s="1194"/>
      <c r="J46" s="1195"/>
      <c r="K46" s="63" t="s">
        <v>476</v>
      </c>
      <c r="L46" s="64" t="s">
        <v>476</v>
      </c>
      <c r="M46" s="64" t="s">
        <v>476</v>
      </c>
      <c r="N46" s="64" t="s">
        <v>476</v>
      </c>
      <c r="O46" s="65" t="s">
        <v>476</v>
      </c>
      <c r="P46" s="48"/>
      <c r="Q46" s="48"/>
      <c r="R46" s="48"/>
      <c r="S46" s="48"/>
      <c r="T46" s="48"/>
      <c r="U46" s="48"/>
    </row>
    <row r="47" spans="1:21" ht="30.75" customHeight="1" x14ac:dyDescent="0.15">
      <c r="A47" s="48"/>
      <c r="B47" s="1202"/>
      <c r="C47" s="1203"/>
      <c r="D47" s="62"/>
      <c r="E47" s="1194" t="s">
        <v>13</v>
      </c>
      <c r="F47" s="1194"/>
      <c r="G47" s="1194"/>
      <c r="H47" s="1194"/>
      <c r="I47" s="1194"/>
      <c r="J47" s="1195"/>
      <c r="K47" s="63" t="s">
        <v>476</v>
      </c>
      <c r="L47" s="64" t="s">
        <v>476</v>
      </c>
      <c r="M47" s="64" t="s">
        <v>476</v>
      </c>
      <c r="N47" s="64" t="s">
        <v>476</v>
      </c>
      <c r="O47" s="65" t="s">
        <v>476</v>
      </c>
      <c r="P47" s="48"/>
      <c r="Q47" s="48"/>
      <c r="R47" s="48"/>
      <c r="S47" s="48"/>
      <c r="T47" s="48"/>
      <c r="U47" s="48"/>
    </row>
    <row r="48" spans="1:21" ht="30.75" customHeight="1" x14ac:dyDescent="0.15">
      <c r="A48" s="48"/>
      <c r="B48" s="1202"/>
      <c r="C48" s="1203"/>
      <c r="D48" s="62"/>
      <c r="E48" s="1194" t="s">
        <v>14</v>
      </c>
      <c r="F48" s="1194"/>
      <c r="G48" s="1194"/>
      <c r="H48" s="1194"/>
      <c r="I48" s="1194"/>
      <c r="J48" s="1195"/>
      <c r="K48" s="63">
        <v>253</v>
      </c>
      <c r="L48" s="64">
        <v>239</v>
      </c>
      <c r="M48" s="64">
        <v>220</v>
      </c>
      <c r="N48" s="64">
        <v>202</v>
      </c>
      <c r="O48" s="65">
        <v>205</v>
      </c>
      <c r="P48" s="48"/>
      <c r="Q48" s="48"/>
      <c r="R48" s="48"/>
      <c r="S48" s="48"/>
      <c r="T48" s="48"/>
      <c r="U48" s="48"/>
    </row>
    <row r="49" spans="1:21" ht="30.75" customHeight="1" x14ac:dyDescent="0.15">
      <c r="A49" s="48"/>
      <c r="B49" s="1202"/>
      <c r="C49" s="1203"/>
      <c r="D49" s="62"/>
      <c r="E49" s="1194" t="s">
        <v>15</v>
      </c>
      <c r="F49" s="1194"/>
      <c r="G49" s="1194"/>
      <c r="H49" s="1194"/>
      <c r="I49" s="1194"/>
      <c r="J49" s="1195"/>
      <c r="K49" s="63">
        <v>12</v>
      </c>
      <c r="L49" s="64">
        <v>11</v>
      </c>
      <c r="M49" s="64">
        <v>12</v>
      </c>
      <c r="N49" s="64">
        <v>9</v>
      </c>
      <c r="O49" s="65">
        <v>14</v>
      </c>
      <c r="P49" s="48"/>
      <c r="Q49" s="48"/>
      <c r="R49" s="48"/>
      <c r="S49" s="48"/>
      <c r="T49" s="48"/>
      <c r="U49" s="48"/>
    </row>
    <row r="50" spans="1:21" ht="30.75" customHeight="1" x14ac:dyDescent="0.15">
      <c r="A50" s="48"/>
      <c r="B50" s="1202"/>
      <c r="C50" s="1203"/>
      <c r="D50" s="62"/>
      <c r="E50" s="1194" t="s">
        <v>16</v>
      </c>
      <c r="F50" s="1194"/>
      <c r="G50" s="1194"/>
      <c r="H50" s="1194"/>
      <c r="I50" s="1194"/>
      <c r="J50" s="1195"/>
      <c r="K50" s="63">
        <v>15</v>
      </c>
      <c r="L50" s="64">
        <v>22</v>
      </c>
      <c r="M50" s="64">
        <v>15</v>
      </c>
      <c r="N50" s="64">
        <v>13</v>
      </c>
      <c r="O50" s="65">
        <v>7</v>
      </c>
      <c r="P50" s="48"/>
      <c r="Q50" s="48"/>
      <c r="R50" s="48"/>
      <c r="S50" s="48"/>
      <c r="T50" s="48"/>
      <c r="U50" s="48"/>
    </row>
    <row r="51" spans="1:21" ht="30.75" customHeight="1" x14ac:dyDescent="0.15">
      <c r="A51" s="48"/>
      <c r="B51" s="1204"/>
      <c r="C51" s="1205"/>
      <c r="D51" s="66"/>
      <c r="E51" s="1194" t="s">
        <v>17</v>
      </c>
      <c r="F51" s="1194"/>
      <c r="G51" s="1194"/>
      <c r="H51" s="1194"/>
      <c r="I51" s="1194"/>
      <c r="J51" s="1195"/>
      <c r="K51" s="63" t="s">
        <v>476</v>
      </c>
      <c r="L51" s="64" t="s">
        <v>476</v>
      </c>
      <c r="M51" s="64" t="s">
        <v>476</v>
      </c>
      <c r="N51" s="64" t="s">
        <v>476</v>
      </c>
      <c r="O51" s="65" t="s">
        <v>476</v>
      </c>
      <c r="P51" s="48"/>
      <c r="Q51" s="48"/>
      <c r="R51" s="48"/>
      <c r="S51" s="48"/>
      <c r="T51" s="48"/>
      <c r="U51" s="48"/>
    </row>
    <row r="52" spans="1:21" ht="30.75" customHeight="1" x14ac:dyDescent="0.15">
      <c r="A52" s="48"/>
      <c r="B52" s="1192" t="s">
        <v>18</v>
      </c>
      <c r="C52" s="1193"/>
      <c r="D52" s="66"/>
      <c r="E52" s="1194" t="s">
        <v>19</v>
      </c>
      <c r="F52" s="1194"/>
      <c r="G52" s="1194"/>
      <c r="H52" s="1194"/>
      <c r="I52" s="1194"/>
      <c r="J52" s="1195"/>
      <c r="K52" s="63">
        <v>675</v>
      </c>
      <c r="L52" s="64">
        <v>652</v>
      </c>
      <c r="M52" s="64">
        <v>636</v>
      </c>
      <c r="N52" s="64">
        <v>608</v>
      </c>
      <c r="O52" s="65">
        <v>570</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213</v>
      </c>
      <c r="L53" s="69">
        <v>200</v>
      </c>
      <c r="M53" s="69">
        <v>178</v>
      </c>
      <c r="N53" s="69">
        <v>162</v>
      </c>
      <c r="O53" s="70">
        <v>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20" t="s">
        <v>23</v>
      </c>
      <c r="C41" s="1221"/>
      <c r="D41" s="81"/>
      <c r="E41" s="1222" t="s">
        <v>24</v>
      </c>
      <c r="F41" s="1222"/>
      <c r="G41" s="1222"/>
      <c r="H41" s="1223"/>
      <c r="I41" s="82">
        <v>4428</v>
      </c>
      <c r="J41" s="83">
        <v>4382</v>
      </c>
      <c r="K41" s="83">
        <v>4371</v>
      </c>
      <c r="L41" s="83">
        <v>4357</v>
      </c>
      <c r="M41" s="84">
        <v>4473</v>
      </c>
    </row>
    <row r="42" spans="2:13" ht="27.75" customHeight="1" x14ac:dyDescent="0.15">
      <c r="B42" s="1210"/>
      <c r="C42" s="1211"/>
      <c r="D42" s="85"/>
      <c r="E42" s="1214" t="s">
        <v>25</v>
      </c>
      <c r="F42" s="1214"/>
      <c r="G42" s="1214"/>
      <c r="H42" s="1215"/>
      <c r="I42" s="86">
        <v>229</v>
      </c>
      <c r="J42" s="87">
        <v>198</v>
      </c>
      <c r="K42" s="87">
        <v>175</v>
      </c>
      <c r="L42" s="87">
        <v>154</v>
      </c>
      <c r="M42" s="88">
        <v>134</v>
      </c>
    </row>
    <row r="43" spans="2:13" ht="27.75" customHeight="1" x14ac:dyDescent="0.15">
      <c r="B43" s="1210"/>
      <c r="C43" s="1211"/>
      <c r="D43" s="85"/>
      <c r="E43" s="1214" t="s">
        <v>26</v>
      </c>
      <c r="F43" s="1214"/>
      <c r="G43" s="1214"/>
      <c r="H43" s="1215"/>
      <c r="I43" s="86">
        <v>2234</v>
      </c>
      <c r="J43" s="87">
        <v>2140</v>
      </c>
      <c r="K43" s="87">
        <v>2090</v>
      </c>
      <c r="L43" s="87">
        <v>1964</v>
      </c>
      <c r="M43" s="88">
        <v>1847</v>
      </c>
    </row>
    <row r="44" spans="2:13" ht="27.75" customHeight="1" x14ac:dyDescent="0.15">
      <c r="B44" s="1210"/>
      <c r="C44" s="1211"/>
      <c r="D44" s="85"/>
      <c r="E44" s="1214" t="s">
        <v>27</v>
      </c>
      <c r="F44" s="1214"/>
      <c r="G44" s="1214"/>
      <c r="H44" s="1215"/>
      <c r="I44" s="86">
        <v>65</v>
      </c>
      <c r="J44" s="87">
        <v>132</v>
      </c>
      <c r="K44" s="87">
        <v>121</v>
      </c>
      <c r="L44" s="87">
        <v>113</v>
      </c>
      <c r="M44" s="88">
        <v>106</v>
      </c>
    </row>
    <row r="45" spans="2:13" ht="27.75" customHeight="1" x14ac:dyDescent="0.15">
      <c r="B45" s="1210"/>
      <c r="C45" s="1211"/>
      <c r="D45" s="85"/>
      <c r="E45" s="1214" t="s">
        <v>28</v>
      </c>
      <c r="F45" s="1214"/>
      <c r="G45" s="1214"/>
      <c r="H45" s="1215"/>
      <c r="I45" s="86">
        <v>650</v>
      </c>
      <c r="J45" s="87">
        <v>653</v>
      </c>
      <c r="K45" s="87">
        <v>613</v>
      </c>
      <c r="L45" s="87">
        <v>593</v>
      </c>
      <c r="M45" s="88">
        <v>594</v>
      </c>
    </row>
    <row r="46" spans="2:13" ht="27.75" customHeight="1" x14ac:dyDescent="0.15">
      <c r="B46" s="1210"/>
      <c r="C46" s="1211"/>
      <c r="D46" s="89"/>
      <c r="E46" s="1214" t="s">
        <v>29</v>
      </c>
      <c r="F46" s="1214"/>
      <c r="G46" s="1214"/>
      <c r="H46" s="1215"/>
      <c r="I46" s="86" t="s">
        <v>476</v>
      </c>
      <c r="J46" s="87" t="s">
        <v>476</v>
      </c>
      <c r="K46" s="87" t="s">
        <v>476</v>
      </c>
      <c r="L46" s="87" t="s">
        <v>476</v>
      </c>
      <c r="M46" s="88" t="s">
        <v>476</v>
      </c>
    </row>
    <row r="47" spans="2:13" ht="27.75" customHeight="1" x14ac:dyDescent="0.15">
      <c r="B47" s="1210"/>
      <c r="C47" s="1211"/>
      <c r="D47" s="90"/>
      <c r="E47" s="1224" t="s">
        <v>30</v>
      </c>
      <c r="F47" s="1225"/>
      <c r="G47" s="1225"/>
      <c r="H47" s="1226"/>
      <c r="I47" s="86" t="s">
        <v>476</v>
      </c>
      <c r="J47" s="87" t="s">
        <v>476</v>
      </c>
      <c r="K47" s="87" t="s">
        <v>476</v>
      </c>
      <c r="L47" s="87" t="s">
        <v>476</v>
      </c>
      <c r="M47" s="88" t="s">
        <v>476</v>
      </c>
    </row>
    <row r="48" spans="2:13" ht="27.75" customHeight="1" x14ac:dyDescent="0.15">
      <c r="B48" s="1210"/>
      <c r="C48" s="1211"/>
      <c r="D48" s="85"/>
      <c r="E48" s="1214" t="s">
        <v>31</v>
      </c>
      <c r="F48" s="1214"/>
      <c r="G48" s="1214"/>
      <c r="H48" s="1215"/>
      <c r="I48" s="86" t="s">
        <v>476</v>
      </c>
      <c r="J48" s="87" t="s">
        <v>476</v>
      </c>
      <c r="K48" s="87" t="s">
        <v>476</v>
      </c>
      <c r="L48" s="87" t="s">
        <v>476</v>
      </c>
      <c r="M48" s="88" t="s">
        <v>476</v>
      </c>
    </row>
    <row r="49" spans="2:13" ht="27.75" customHeight="1" x14ac:dyDescent="0.15">
      <c r="B49" s="1212"/>
      <c r="C49" s="1213"/>
      <c r="D49" s="85"/>
      <c r="E49" s="1214" t="s">
        <v>32</v>
      </c>
      <c r="F49" s="1214"/>
      <c r="G49" s="1214"/>
      <c r="H49" s="1215"/>
      <c r="I49" s="86" t="s">
        <v>476</v>
      </c>
      <c r="J49" s="87" t="s">
        <v>476</v>
      </c>
      <c r="K49" s="87" t="s">
        <v>476</v>
      </c>
      <c r="L49" s="87" t="s">
        <v>476</v>
      </c>
      <c r="M49" s="88" t="s">
        <v>476</v>
      </c>
    </row>
    <row r="50" spans="2:13" ht="27.75" customHeight="1" x14ac:dyDescent="0.15">
      <c r="B50" s="1208" t="s">
        <v>33</v>
      </c>
      <c r="C50" s="1209"/>
      <c r="D50" s="91"/>
      <c r="E50" s="1214" t="s">
        <v>34</v>
      </c>
      <c r="F50" s="1214"/>
      <c r="G50" s="1214"/>
      <c r="H50" s="1215"/>
      <c r="I50" s="86">
        <v>1148</v>
      </c>
      <c r="J50" s="87">
        <v>1414</v>
      </c>
      <c r="K50" s="87">
        <v>1526</v>
      </c>
      <c r="L50" s="87">
        <v>1743</v>
      </c>
      <c r="M50" s="88">
        <v>1925</v>
      </c>
    </row>
    <row r="51" spans="2:13" ht="27.75" customHeight="1" x14ac:dyDescent="0.15">
      <c r="B51" s="1210"/>
      <c r="C51" s="1211"/>
      <c r="D51" s="85"/>
      <c r="E51" s="1214" t="s">
        <v>35</v>
      </c>
      <c r="F51" s="1214"/>
      <c r="G51" s="1214"/>
      <c r="H51" s="1215"/>
      <c r="I51" s="86">
        <v>307</v>
      </c>
      <c r="J51" s="87">
        <v>239</v>
      </c>
      <c r="K51" s="87">
        <v>122</v>
      </c>
      <c r="L51" s="87">
        <v>110</v>
      </c>
      <c r="M51" s="88">
        <v>117</v>
      </c>
    </row>
    <row r="52" spans="2:13" ht="27.75" customHeight="1" x14ac:dyDescent="0.15">
      <c r="B52" s="1212"/>
      <c r="C52" s="1213"/>
      <c r="D52" s="85"/>
      <c r="E52" s="1214" t="s">
        <v>36</v>
      </c>
      <c r="F52" s="1214"/>
      <c r="G52" s="1214"/>
      <c r="H52" s="1215"/>
      <c r="I52" s="86">
        <v>4535</v>
      </c>
      <c r="J52" s="87">
        <v>4453</v>
      </c>
      <c r="K52" s="87">
        <v>4416</v>
      </c>
      <c r="L52" s="87">
        <v>4405</v>
      </c>
      <c r="M52" s="88">
        <v>4390</v>
      </c>
    </row>
    <row r="53" spans="2:13" ht="27.75" customHeight="1" thickBot="1" x14ac:dyDescent="0.2">
      <c r="B53" s="1216" t="s">
        <v>37</v>
      </c>
      <c r="C53" s="1217"/>
      <c r="D53" s="92"/>
      <c r="E53" s="1218" t="s">
        <v>38</v>
      </c>
      <c r="F53" s="1218"/>
      <c r="G53" s="1218"/>
      <c r="H53" s="1219"/>
      <c r="I53" s="93">
        <v>1616</v>
      </c>
      <c r="J53" s="94">
        <v>1398</v>
      </c>
      <c r="K53" s="94">
        <v>1307</v>
      </c>
      <c r="L53" s="94">
        <v>924</v>
      </c>
      <c r="M53" s="95">
        <v>721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41" t="s">
        <v>558</v>
      </c>
      <c r="H43" s="1242"/>
      <c r="I43" s="1242"/>
      <c r="J43" s="1242"/>
      <c r="K43" s="1242"/>
      <c r="L43" s="1242"/>
      <c r="M43" s="1242"/>
      <c r="N43" s="1242"/>
      <c r="O43" s="1243"/>
    </row>
    <row r="44" spans="2:17" x14ac:dyDescent="0.15">
      <c r="B44" s="250"/>
      <c r="C44" s="246"/>
      <c r="D44" s="246"/>
      <c r="E44" s="246"/>
      <c r="F44" s="246"/>
      <c r="G44" s="1244"/>
      <c r="H44" s="1245"/>
      <c r="I44" s="1245"/>
      <c r="J44" s="1245"/>
      <c r="K44" s="1245"/>
      <c r="L44" s="1245"/>
      <c r="M44" s="1245"/>
      <c r="N44" s="1245"/>
      <c r="O44" s="1246"/>
    </row>
    <row r="45" spans="2:17" x14ac:dyDescent="0.15">
      <c r="B45" s="250"/>
      <c r="C45" s="246"/>
      <c r="D45" s="246"/>
      <c r="E45" s="246"/>
      <c r="F45" s="246"/>
      <c r="G45" s="1244"/>
      <c r="H45" s="1245"/>
      <c r="I45" s="1245"/>
      <c r="J45" s="1245"/>
      <c r="K45" s="1245"/>
      <c r="L45" s="1245"/>
      <c r="M45" s="1245"/>
      <c r="N45" s="1245"/>
      <c r="O45" s="1246"/>
    </row>
    <row r="46" spans="2:17" x14ac:dyDescent="0.15">
      <c r="B46" s="250"/>
      <c r="C46" s="246"/>
      <c r="D46" s="246"/>
      <c r="E46" s="246"/>
      <c r="F46" s="246"/>
      <c r="G46" s="1244"/>
      <c r="H46" s="1245"/>
      <c r="I46" s="1245"/>
      <c r="J46" s="1245"/>
      <c r="K46" s="1245"/>
      <c r="L46" s="1245"/>
      <c r="M46" s="1245"/>
      <c r="N46" s="1245"/>
      <c r="O46" s="1246"/>
    </row>
    <row r="47" spans="2:17" x14ac:dyDescent="0.15">
      <c r="B47" s="250"/>
      <c r="C47" s="246"/>
      <c r="D47" s="246"/>
      <c r="E47" s="246"/>
      <c r="F47" s="246"/>
      <c r="G47" s="1247"/>
      <c r="H47" s="1248"/>
      <c r="I47" s="1248"/>
      <c r="J47" s="1248"/>
      <c r="K47" s="1248"/>
      <c r="L47" s="1248"/>
      <c r="M47" s="1248"/>
      <c r="N47" s="1248"/>
      <c r="O47" s="124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50"/>
      <c r="H50" s="1251"/>
      <c r="I50" s="1251"/>
      <c r="J50" s="1252"/>
      <c r="K50" s="356" t="s">
        <v>516</v>
      </c>
      <c r="L50" s="356" t="s">
        <v>517</v>
      </c>
      <c r="M50" s="356" t="s">
        <v>518</v>
      </c>
      <c r="N50" s="356" t="s">
        <v>519</v>
      </c>
      <c r="O50" s="356" t="s">
        <v>520</v>
      </c>
    </row>
    <row r="51" spans="1:17" x14ac:dyDescent="0.15">
      <c r="B51" s="250"/>
      <c r="C51" s="246"/>
      <c r="D51" s="246"/>
      <c r="E51" s="246"/>
      <c r="F51" s="246"/>
      <c r="G51" s="1253" t="s">
        <v>551</v>
      </c>
      <c r="H51" s="1254"/>
      <c r="I51" s="1259" t="s">
        <v>552</v>
      </c>
      <c r="J51" s="1259"/>
      <c r="K51" s="1261"/>
      <c r="L51" s="1261"/>
      <c r="M51" s="1261"/>
      <c r="N51" s="1227">
        <v>49.8</v>
      </c>
      <c r="O51" s="1261"/>
    </row>
    <row r="52" spans="1:17" x14ac:dyDescent="0.15">
      <c r="B52" s="250"/>
      <c r="C52" s="246"/>
      <c r="D52" s="246"/>
      <c r="E52" s="246"/>
      <c r="F52" s="246"/>
      <c r="G52" s="1255"/>
      <c r="H52" s="1256"/>
      <c r="I52" s="1260"/>
      <c r="J52" s="1260"/>
      <c r="K52" s="1227"/>
      <c r="L52" s="1227"/>
      <c r="M52" s="1227"/>
      <c r="N52" s="1227"/>
      <c r="O52" s="1227"/>
    </row>
    <row r="53" spans="1:17" x14ac:dyDescent="0.15">
      <c r="A53" s="357"/>
      <c r="B53" s="250"/>
      <c r="C53" s="246"/>
      <c r="D53" s="246"/>
      <c r="E53" s="246"/>
      <c r="F53" s="246"/>
      <c r="G53" s="1255"/>
      <c r="H53" s="1256"/>
      <c r="I53" s="1239" t="s">
        <v>553</v>
      </c>
      <c r="J53" s="1239"/>
      <c r="K53" s="1262"/>
      <c r="L53" s="1262"/>
      <c r="M53" s="1262"/>
      <c r="N53" s="1231">
        <v>45.9</v>
      </c>
      <c r="O53" s="1262"/>
    </row>
    <row r="54" spans="1:17" x14ac:dyDescent="0.15">
      <c r="A54" s="357"/>
      <c r="B54" s="250"/>
      <c r="C54" s="246"/>
      <c r="D54" s="246"/>
      <c r="E54" s="246"/>
      <c r="F54" s="246"/>
      <c r="G54" s="1257"/>
      <c r="H54" s="1258"/>
      <c r="I54" s="1239"/>
      <c r="J54" s="1239"/>
      <c r="K54" s="1232"/>
      <c r="L54" s="1232"/>
      <c r="M54" s="1232"/>
      <c r="N54" s="1232"/>
      <c r="O54" s="1232"/>
    </row>
    <row r="55" spans="1:17" x14ac:dyDescent="0.15">
      <c r="A55" s="357"/>
      <c r="B55" s="250"/>
      <c r="C55" s="246"/>
      <c r="D55" s="246"/>
      <c r="E55" s="246"/>
      <c r="F55" s="246"/>
      <c r="G55" s="1233" t="s">
        <v>554</v>
      </c>
      <c r="H55" s="1234"/>
      <c r="I55" s="1239" t="s">
        <v>552</v>
      </c>
      <c r="J55" s="1239"/>
      <c r="K55" s="1261"/>
      <c r="L55" s="1261"/>
      <c r="M55" s="1261"/>
      <c r="N55" s="1227">
        <v>0</v>
      </c>
      <c r="O55" s="1261"/>
    </row>
    <row r="56" spans="1:17" x14ac:dyDescent="0.15">
      <c r="A56" s="357"/>
      <c r="B56" s="250"/>
      <c r="C56" s="246"/>
      <c r="D56" s="246"/>
      <c r="E56" s="246"/>
      <c r="F56" s="246"/>
      <c r="G56" s="1235"/>
      <c r="H56" s="1236"/>
      <c r="I56" s="1239"/>
      <c r="J56" s="1239"/>
      <c r="K56" s="1227"/>
      <c r="L56" s="1227"/>
      <c r="M56" s="1227"/>
      <c r="N56" s="1227"/>
      <c r="O56" s="1227"/>
    </row>
    <row r="57" spans="1:17" s="357" customFormat="1" x14ac:dyDescent="0.15">
      <c r="B57" s="358"/>
      <c r="C57" s="354"/>
      <c r="D57" s="354"/>
      <c r="E57" s="354"/>
      <c r="F57" s="354"/>
      <c r="G57" s="1235"/>
      <c r="H57" s="1236"/>
      <c r="I57" s="1229" t="s">
        <v>553</v>
      </c>
      <c r="J57" s="1229"/>
      <c r="K57" s="1262"/>
      <c r="L57" s="1262"/>
      <c r="M57" s="1262"/>
      <c r="N57" s="1231">
        <v>55.8</v>
      </c>
      <c r="O57" s="1262"/>
      <c r="P57" s="359"/>
      <c r="Q57" s="358"/>
    </row>
    <row r="58" spans="1:17" s="357" customFormat="1" x14ac:dyDescent="0.15">
      <c r="A58" s="245"/>
      <c r="B58" s="358"/>
      <c r="C58" s="354"/>
      <c r="D58" s="354"/>
      <c r="E58" s="354"/>
      <c r="F58" s="354"/>
      <c r="G58" s="1237"/>
      <c r="H58" s="1238"/>
      <c r="I58" s="1229"/>
      <c r="J58" s="1229"/>
      <c r="K58" s="1232"/>
      <c r="L58" s="1232"/>
      <c r="M58" s="1232"/>
      <c r="N58" s="1232"/>
      <c r="O58" s="123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41" t="s">
        <v>559</v>
      </c>
      <c r="H65" s="1242"/>
      <c r="I65" s="1242"/>
      <c r="J65" s="1242"/>
      <c r="K65" s="1242"/>
      <c r="L65" s="1242"/>
      <c r="M65" s="1242"/>
      <c r="N65" s="1242"/>
      <c r="O65" s="1243"/>
    </row>
    <row r="66" spans="2:30" x14ac:dyDescent="0.15">
      <c r="B66" s="250"/>
      <c r="C66" s="246"/>
      <c r="D66" s="246"/>
      <c r="E66" s="246"/>
      <c r="F66" s="246"/>
      <c r="G66" s="1244"/>
      <c r="H66" s="1245"/>
      <c r="I66" s="1245"/>
      <c r="J66" s="1245"/>
      <c r="K66" s="1245"/>
      <c r="L66" s="1245"/>
      <c r="M66" s="1245"/>
      <c r="N66" s="1245"/>
      <c r="O66" s="1246"/>
    </row>
    <row r="67" spans="2:30" x14ac:dyDescent="0.15">
      <c r="B67" s="250"/>
      <c r="C67" s="246"/>
      <c r="D67" s="246"/>
      <c r="E67" s="246"/>
      <c r="F67" s="246"/>
      <c r="G67" s="1244"/>
      <c r="H67" s="1245"/>
      <c r="I67" s="1245"/>
      <c r="J67" s="1245"/>
      <c r="K67" s="1245"/>
      <c r="L67" s="1245"/>
      <c r="M67" s="1245"/>
      <c r="N67" s="1245"/>
      <c r="O67" s="1246"/>
    </row>
    <row r="68" spans="2:30" x14ac:dyDescent="0.15">
      <c r="B68" s="250"/>
      <c r="C68" s="246"/>
      <c r="D68" s="246"/>
      <c r="E68" s="246"/>
      <c r="F68" s="246"/>
      <c r="G68" s="1244"/>
      <c r="H68" s="1245"/>
      <c r="I68" s="1245"/>
      <c r="J68" s="1245"/>
      <c r="K68" s="1245"/>
      <c r="L68" s="1245"/>
      <c r="M68" s="1245"/>
      <c r="N68" s="1245"/>
      <c r="O68" s="1246"/>
    </row>
    <row r="69" spans="2:30" x14ac:dyDescent="0.15">
      <c r="B69" s="250"/>
      <c r="C69" s="246"/>
      <c r="D69" s="246"/>
      <c r="E69" s="246"/>
      <c r="F69" s="246"/>
      <c r="G69" s="1247"/>
      <c r="H69" s="1248"/>
      <c r="I69" s="1248"/>
      <c r="J69" s="1248"/>
      <c r="K69" s="1248"/>
      <c r="L69" s="1248"/>
      <c r="M69" s="1248"/>
      <c r="N69" s="1248"/>
      <c r="O69" s="124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50"/>
      <c r="H72" s="1251"/>
      <c r="I72" s="1251"/>
      <c r="J72" s="1252"/>
      <c r="K72" s="356" t="s">
        <v>516</v>
      </c>
      <c r="L72" s="356" t="s">
        <v>517</v>
      </c>
      <c r="M72" s="356" t="s">
        <v>518</v>
      </c>
      <c r="N72" s="356" t="s">
        <v>519</v>
      </c>
      <c r="O72" s="356" t="s">
        <v>520</v>
      </c>
    </row>
    <row r="73" spans="2:30" x14ac:dyDescent="0.15">
      <c r="B73" s="250"/>
      <c r="C73" s="246"/>
      <c r="D73" s="246"/>
      <c r="E73" s="246"/>
      <c r="F73" s="246"/>
      <c r="G73" s="1253" t="s">
        <v>551</v>
      </c>
      <c r="H73" s="1254"/>
      <c r="I73" s="1259" t="s">
        <v>552</v>
      </c>
      <c r="J73" s="1259"/>
      <c r="K73" s="1240">
        <v>87.8</v>
      </c>
      <c r="L73" s="1240">
        <v>75.400000000000006</v>
      </c>
      <c r="M73" s="1227">
        <v>72.7</v>
      </c>
      <c r="N73" s="1227">
        <v>49.8</v>
      </c>
      <c r="O73" s="1227">
        <v>39.4</v>
      </c>
      <c r="S73" s="245">
        <v>9.9</v>
      </c>
    </row>
    <row r="74" spans="2:30" x14ac:dyDescent="0.15">
      <c r="B74" s="250"/>
      <c r="C74" s="246"/>
      <c r="D74" s="246"/>
      <c r="E74" s="246"/>
      <c r="F74" s="246"/>
      <c r="G74" s="1255"/>
      <c r="H74" s="1256"/>
      <c r="I74" s="1260"/>
      <c r="J74" s="1260"/>
      <c r="K74" s="1240"/>
      <c r="L74" s="1240"/>
      <c r="M74" s="1227"/>
      <c r="N74" s="1227"/>
      <c r="O74" s="1227"/>
    </row>
    <row r="75" spans="2:30" x14ac:dyDescent="0.15">
      <c r="B75" s="250"/>
      <c r="C75" s="246"/>
      <c r="D75" s="246"/>
      <c r="E75" s="246"/>
      <c r="F75" s="246"/>
      <c r="G75" s="1255"/>
      <c r="H75" s="1256"/>
      <c r="I75" s="1239" t="s">
        <v>557</v>
      </c>
      <c r="J75" s="1239"/>
      <c r="K75" s="1231">
        <v>12.5</v>
      </c>
      <c r="L75" s="1231">
        <v>11.6</v>
      </c>
      <c r="M75" s="1231">
        <v>10.7</v>
      </c>
      <c r="N75" s="1231">
        <v>9.8000000000000007</v>
      </c>
      <c r="O75" s="1231">
        <v>9.3000000000000007</v>
      </c>
      <c r="U75" s="245">
        <v>81.2</v>
      </c>
      <c r="W75" s="245">
        <v>87.2</v>
      </c>
      <c r="Y75" s="245">
        <v>99.8</v>
      </c>
      <c r="AA75" s="245">
        <v>109.5</v>
      </c>
      <c r="AC75" s="245">
        <v>115.2</v>
      </c>
    </row>
    <row r="76" spans="2:30" x14ac:dyDescent="0.15">
      <c r="B76" s="250"/>
      <c r="C76" s="246"/>
      <c r="D76" s="246"/>
      <c r="E76" s="246"/>
      <c r="F76" s="246"/>
      <c r="G76" s="1257"/>
      <c r="H76" s="1258"/>
      <c r="I76" s="1239"/>
      <c r="J76" s="1239"/>
      <c r="K76" s="1232"/>
      <c r="L76" s="1232"/>
      <c r="M76" s="1232"/>
      <c r="N76" s="1232"/>
      <c r="O76" s="1232"/>
    </row>
    <row r="77" spans="2:30" x14ac:dyDescent="0.15">
      <c r="B77" s="250"/>
      <c r="C77" s="246"/>
      <c r="D77" s="246"/>
      <c r="E77" s="246"/>
      <c r="F77" s="246"/>
      <c r="G77" s="1233" t="s">
        <v>554</v>
      </c>
      <c r="H77" s="1234"/>
      <c r="I77" s="1239" t="s">
        <v>552</v>
      </c>
      <c r="J77" s="1239"/>
      <c r="K77" s="1240">
        <v>0</v>
      </c>
      <c r="L77" s="1240">
        <v>0</v>
      </c>
      <c r="M77" s="1227">
        <v>0</v>
      </c>
      <c r="N77" s="1227">
        <v>0</v>
      </c>
      <c r="O77" s="1227">
        <v>0</v>
      </c>
      <c r="R77" s="245">
        <v>12.3</v>
      </c>
      <c r="T77" s="245">
        <v>11.1</v>
      </c>
    </row>
    <row r="78" spans="2:30" x14ac:dyDescent="0.15">
      <c r="B78" s="250"/>
      <c r="C78" s="246"/>
      <c r="D78" s="246"/>
      <c r="E78" s="246"/>
      <c r="F78" s="246"/>
      <c r="G78" s="1235"/>
      <c r="H78" s="1236"/>
      <c r="I78" s="1239"/>
      <c r="J78" s="1239"/>
      <c r="K78" s="1240"/>
      <c r="L78" s="1240"/>
      <c r="M78" s="1227"/>
      <c r="N78" s="1227"/>
      <c r="O78" s="1227"/>
    </row>
    <row r="79" spans="2:30" x14ac:dyDescent="0.15">
      <c r="B79" s="250"/>
      <c r="C79" s="246"/>
      <c r="D79" s="246"/>
      <c r="E79" s="246"/>
      <c r="F79" s="246"/>
      <c r="G79" s="1235"/>
      <c r="H79" s="1236"/>
      <c r="I79" s="1228" t="s">
        <v>557</v>
      </c>
      <c r="J79" s="1229"/>
      <c r="K79" s="1230">
        <v>8.5</v>
      </c>
      <c r="L79" s="1230">
        <v>7.9</v>
      </c>
      <c r="M79" s="1230">
        <v>6.9</v>
      </c>
      <c r="N79" s="1230">
        <v>7.2</v>
      </c>
      <c r="O79" s="1230">
        <v>6</v>
      </c>
      <c r="V79" s="245">
        <v>53.5</v>
      </c>
      <c r="X79" s="245">
        <v>48.2</v>
      </c>
      <c r="Z79" s="245">
        <v>34.200000000000003</v>
      </c>
      <c r="AB79" s="245">
        <v>30.3</v>
      </c>
      <c r="AD79" s="245">
        <v>28.9</v>
      </c>
    </row>
    <row r="80" spans="2:30" x14ac:dyDescent="0.15">
      <c r="B80" s="250"/>
      <c r="C80" s="246"/>
      <c r="D80" s="246"/>
      <c r="E80" s="246"/>
      <c r="F80" s="246"/>
      <c r="G80" s="1237"/>
      <c r="H80" s="1238"/>
      <c r="I80" s="1229"/>
      <c r="J80" s="1229"/>
      <c r="K80" s="1230"/>
      <c r="L80" s="1230"/>
      <c r="M80" s="1230"/>
      <c r="N80" s="1230"/>
      <c r="O80" s="123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174193</v>
      </c>
      <c r="E3" s="118"/>
      <c r="F3" s="119">
        <v>221823</v>
      </c>
      <c r="G3" s="120"/>
      <c r="H3" s="121"/>
    </row>
    <row r="4" spans="1:8" x14ac:dyDescent="0.15">
      <c r="A4" s="122"/>
      <c r="B4" s="123"/>
      <c r="C4" s="124"/>
      <c r="D4" s="125">
        <v>150195</v>
      </c>
      <c r="E4" s="126"/>
      <c r="F4" s="127">
        <v>104431</v>
      </c>
      <c r="G4" s="128"/>
      <c r="H4" s="129"/>
    </row>
    <row r="5" spans="1:8" x14ac:dyDescent="0.15">
      <c r="A5" s="110" t="s">
        <v>510</v>
      </c>
      <c r="B5" s="115"/>
      <c r="C5" s="116"/>
      <c r="D5" s="117">
        <v>153754</v>
      </c>
      <c r="E5" s="118"/>
      <c r="F5" s="119">
        <v>263041</v>
      </c>
      <c r="G5" s="120"/>
      <c r="H5" s="121"/>
    </row>
    <row r="6" spans="1:8" x14ac:dyDescent="0.15">
      <c r="A6" s="122"/>
      <c r="B6" s="123"/>
      <c r="C6" s="124"/>
      <c r="D6" s="125">
        <v>130145</v>
      </c>
      <c r="E6" s="126"/>
      <c r="F6" s="127">
        <v>103171</v>
      </c>
      <c r="G6" s="128"/>
      <c r="H6" s="129"/>
    </row>
    <row r="7" spans="1:8" x14ac:dyDescent="0.15">
      <c r="A7" s="110" t="s">
        <v>511</v>
      </c>
      <c r="B7" s="115"/>
      <c r="C7" s="116"/>
      <c r="D7" s="117">
        <v>190022</v>
      </c>
      <c r="E7" s="118"/>
      <c r="F7" s="119">
        <v>272886</v>
      </c>
      <c r="G7" s="120"/>
      <c r="H7" s="121"/>
    </row>
    <row r="8" spans="1:8" x14ac:dyDescent="0.15">
      <c r="A8" s="122"/>
      <c r="B8" s="123"/>
      <c r="C8" s="124"/>
      <c r="D8" s="125">
        <v>126259</v>
      </c>
      <c r="E8" s="126"/>
      <c r="F8" s="127">
        <v>125724</v>
      </c>
      <c r="G8" s="128"/>
      <c r="H8" s="129"/>
    </row>
    <row r="9" spans="1:8" x14ac:dyDescent="0.15">
      <c r="A9" s="110" t="s">
        <v>512</v>
      </c>
      <c r="B9" s="115"/>
      <c r="C9" s="116"/>
      <c r="D9" s="117">
        <v>166584</v>
      </c>
      <c r="E9" s="118"/>
      <c r="F9" s="119">
        <v>245039</v>
      </c>
      <c r="G9" s="120"/>
      <c r="H9" s="121"/>
    </row>
    <row r="10" spans="1:8" x14ac:dyDescent="0.15">
      <c r="A10" s="122"/>
      <c r="B10" s="123"/>
      <c r="C10" s="124"/>
      <c r="D10" s="125">
        <v>132135</v>
      </c>
      <c r="E10" s="126"/>
      <c r="F10" s="127">
        <v>108922</v>
      </c>
      <c r="G10" s="128"/>
      <c r="H10" s="129"/>
    </row>
    <row r="11" spans="1:8" x14ac:dyDescent="0.15">
      <c r="A11" s="110" t="s">
        <v>513</v>
      </c>
      <c r="B11" s="115"/>
      <c r="C11" s="116"/>
      <c r="D11" s="117">
        <v>176467</v>
      </c>
      <c r="E11" s="118"/>
      <c r="F11" s="119">
        <v>237994</v>
      </c>
      <c r="G11" s="120"/>
      <c r="H11" s="121"/>
    </row>
    <row r="12" spans="1:8" x14ac:dyDescent="0.15">
      <c r="A12" s="122"/>
      <c r="B12" s="123"/>
      <c r="C12" s="130"/>
      <c r="D12" s="125">
        <v>129446</v>
      </c>
      <c r="E12" s="126"/>
      <c r="F12" s="127">
        <v>110361</v>
      </c>
      <c r="G12" s="128"/>
      <c r="H12" s="129"/>
    </row>
    <row r="13" spans="1:8" x14ac:dyDescent="0.15">
      <c r="A13" s="110"/>
      <c r="B13" s="115"/>
      <c r="C13" s="131"/>
      <c r="D13" s="132">
        <v>172204</v>
      </c>
      <c r="E13" s="133"/>
      <c r="F13" s="134">
        <v>248157</v>
      </c>
      <c r="G13" s="135"/>
      <c r="H13" s="121"/>
    </row>
    <row r="14" spans="1:8" x14ac:dyDescent="0.15">
      <c r="A14" s="122"/>
      <c r="B14" s="123"/>
      <c r="C14" s="124"/>
      <c r="D14" s="125">
        <v>133636</v>
      </c>
      <c r="E14" s="126"/>
      <c r="F14" s="127">
        <v>110522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3.66</v>
      </c>
      <c r="C19" s="136">
        <f>ROUND(VALUE(SUBSTITUTE(実質収支比率等に係る経年分析!G$48,"▲","-")),2)</f>
        <v>5.14</v>
      </c>
      <c r="D19" s="136">
        <f>ROUND(VALUE(SUBSTITUTE(実質収支比率等に係る経年分析!H$48,"▲","-")),2)</f>
        <v>2.68</v>
      </c>
      <c r="E19" s="136">
        <f>ROUND(VALUE(SUBSTITUTE(実質収支比率等に係る経年分析!I$48,"▲","-")),2)</f>
        <v>4.72</v>
      </c>
      <c r="F19" s="136">
        <f>ROUND(VALUE(SUBSTITUTE(実質収支比率等に係る経年分析!J$48,"▲","-")),2)</f>
        <v>4.13</v>
      </c>
    </row>
    <row r="20" spans="1:11" x14ac:dyDescent="0.15">
      <c r="A20" s="136" t="s">
        <v>43</v>
      </c>
      <c r="B20" s="136">
        <f>ROUND(VALUE(SUBSTITUTE(実質収支比率等に係る経年分析!F$47,"▲","-")),2)</f>
        <v>32.56</v>
      </c>
      <c r="C20" s="136">
        <f>ROUND(VALUE(SUBSTITUTE(実質収支比率等に係る経年分析!G$47,"▲","-")),2)</f>
        <v>36.61</v>
      </c>
      <c r="D20" s="136">
        <f>ROUND(VALUE(SUBSTITUTE(実質収支比率等に係る経年分析!H$47,"▲","-")),2)</f>
        <v>37.799999999999997</v>
      </c>
      <c r="E20" s="136">
        <f>ROUND(VALUE(SUBSTITUTE(実質収支比率等に係る経年分析!I$47,"▲","-")),2)</f>
        <v>38.39</v>
      </c>
      <c r="F20" s="136">
        <f>ROUND(VALUE(SUBSTITUTE(実質収支比率等に係る経年分析!J$47,"▲","-")),2)</f>
        <v>39.26</v>
      </c>
    </row>
    <row r="21" spans="1:11" x14ac:dyDescent="0.15">
      <c r="A21" s="136" t="s">
        <v>44</v>
      </c>
      <c r="B21" s="136">
        <f>IF(ISNUMBER(VALUE(SUBSTITUTE(実質収支比率等に係る経年分析!F$49,"▲","-"))),ROUND(VALUE(SUBSTITUTE(実質収支比率等に係る経年分析!F$49,"▲","-")),2),NA())</f>
        <v>1.33</v>
      </c>
      <c r="C21" s="136">
        <f>IF(ISNUMBER(VALUE(SUBSTITUTE(実質収支比率等に係る経年分析!G$49,"▲","-"))),ROUND(VALUE(SUBSTITUTE(実質収支比率等に係る経年分析!G$49,"▲","-")),2),NA())</f>
        <v>3.49</v>
      </c>
      <c r="D21" s="136">
        <f>IF(ISNUMBER(VALUE(SUBSTITUTE(実質収支比率等に係る経年分析!H$49,"▲","-"))),ROUND(VALUE(SUBSTITUTE(実質収支比率等に係る経年分析!H$49,"▲","-")),2),NA())</f>
        <v>-5.18</v>
      </c>
      <c r="E21" s="136">
        <f>IF(ISNUMBER(VALUE(SUBSTITUTE(実質収支比率等に係る経年分析!I$49,"▲","-"))),ROUND(VALUE(SUBSTITUTE(実質収支比率等に係る経年分析!I$49,"▲","-")),2),NA())</f>
        <v>2.12</v>
      </c>
      <c r="F21" s="136">
        <f>IF(ISNUMBER(VALUE(SUBSTITUTE(実質収支比率等に係る経年分析!J$49,"▲","-"))),ROUND(VALUE(SUBSTITUTE(実質収支比率等に係る経年分析!J$49,"▲","-")),2),NA())</f>
        <v>-3.14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大桑村後期高齢者医療事業特別会計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大桑村公共下水道事業特別会計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大桑村農業集落排水事業特別会計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大桑村村営水道事業特別会計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x14ac:dyDescent="0.15">
      <c r="A35" s="137" t="str">
        <f>IF(連結実質赤字比率に係る赤字・黒字の構成分析!C$35="",NA(),連結実質赤字比率に係る赤字・黒字の構成分析!C$35)</f>
        <v>大桑村国民健康保険事業特別会計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675</v>
      </c>
      <c r="E42" s="138"/>
      <c r="F42" s="138"/>
      <c r="G42" s="138">
        <f>'実質公債費比率（分子）の構造'!L$52</f>
        <v>652</v>
      </c>
      <c r="H42" s="138"/>
      <c r="I42" s="138"/>
      <c r="J42" s="138">
        <f>'実質公債費比率（分子）の構造'!M$52</f>
        <v>636</v>
      </c>
      <c r="K42" s="138"/>
      <c r="L42" s="138"/>
      <c r="M42" s="138">
        <f>'実質公債費比率（分子）の構造'!N$52</f>
        <v>608</v>
      </c>
      <c r="N42" s="138"/>
      <c r="O42" s="138"/>
      <c r="P42" s="138">
        <f>'実質公債費比率（分子）の構造'!O$52</f>
        <v>570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v>
      </c>
      <c r="C44" s="138"/>
      <c r="D44" s="138"/>
      <c r="E44" s="138">
        <f>'実質公債費比率（分子）の構造'!L$50</f>
        <v>22</v>
      </c>
      <c r="F44" s="138"/>
      <c r="G44" s="138"/>
      <c r="H44" s="138">
        <f>'実質公債費比率（分子）の構造'!M$50</f>
        <v>15</v>
      </c>
      <c r="I44" s="138"/>
      <c r="J44" s="138"/>
      <c r="K44" s="138">
        <f>'実質公債費比率（分子）の構造'!N$50</f>
        <v>13</v>
      </c>
      <c r="L44" s="138"/>
      <c r="M44" s="138"/>
      <c r="N44" s="138">
        <f>'実質公債費比率（分子）の構造'!O$50</f>
        <v>7</v>
      </c>
      <c r="O44" s="138"/>
      <c r="P44" s="138"/>
    </row>
    <row r="45" spans="1:16" x14ac:dyDescent="0.15">
      <c r="A45" s="138" t="s">
        <v>54</v>
      </c>
      <c r="B45" s="138">
        <f>'実質公債費比率（分子）の構造'!K$49</f>
        <v>12</v>
      </c>
      <c r="C45" s="138"/>
      <c r="D45" s="138"/>
      <c r="E45" s="138">
        <f>'実質公債費比率（分子）の構造'!L$49</f>
        <v>11</v>
      </c>
      <c r="F45" s="138"/>
      <c r="G45" s="138"/>
      <c r="H45" s="138">
        <f>'実質公債費比率（分子）の構造'!M$49</f>
        <v>12</v>
      </c>
      <c r="I45" s="138"/>
      <c r="J45" s="138"/>
      <c r="K45" s="138">
        <f>'実質公債費比率（分子）の構造'!N$49</f>
        <v>9</v>
      </c>
      <c r="L45" s="138"/>
      <c r="M45" s="138"/>
      <c r="N45" s="138">
        <f>'実質公債費比率（分子）の構造'!O$49</f>
        <v>14</v>
      </c>
      <c r="O45" s="138"/>
      <c r="P45" s="138"/>
    </row>
    <row r="46" spans="1:16" x14ac:dyDescent="0.15">
      <c r="A46" s="138" t="s">
        <v>55</v>
      </c>
      <c r="B46" s="138">
        <f>'実質公債費比率（分子）の構造'!K$48</f>
        <v>253</v>
      </c>
      <c r="C46" s="138"/>
      <c r="D46" s="138"/>
      <c r="E46" s="138">
        <f>'実質公債費比率（分子）の構造'!L$48</f>
        <v>239</v>
      </c>
      <c r="F46" s="138"/>
      <c r="G46" s="138"/>
      <c r="H46" s="138">
        <f>'実質公債費比率（分子）の構造'!M$48</f>
        <v>220</v>
      </c>
      <c r="I46" s="138"/>
      <c r="J46" s="138"/>
      <c r="K46" s="138">
        <f>'実質公債費比率（分子）の構造'!N$48</f>
        <v>202</v>
      </c>
      <c r="L46" s="138"/>
      <c r="M46" s="138"/>
      <c r="N46" s="138">
        <f>'実質公債費比率（分子）の構造'!O$48</f>
        <v>205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608</v>
      </c>
      <c r="C49" s="138"/>
      <c r="D49" s="138"/>
      <c r="E49" s="138">
        <f>'実質公債費比率（分子）の構造'!L$45</f>
        <v>580</v>
      </c>
      <c r="F49" s="138"/>
      <c r="G49" s="138"/>
      <c r="H49" s="138">
        <f>'実質公債費比率（分子）の構造'!M$45</f>
        <v>567</v>
      </c>
      <c r="I49" s="138"/>
      <c r="J49" s="138"/>
      <c r="K49" s="138">
        <f>'実質公債費比率（分子）の構造'!N$45</f>
        <v>546</v>
      </c>
      <c r="L49" s="138"/>
      <c r="M49" s="138"/>
      <c r="N49" s="138">
        <f>'実質公債費比率（分子）の構造'!O$45</f>
        <v>510</v>
      </c>
      <c r="O49" s="138"/>
      <c r="P49" s="138"/>
    </row>
    <row r="50" spans="1:16" x14ac:dyDescent="0.15">
      <c r="A50" s="138" t="s">
        <v>59</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200</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162</v>
      </c>
      <c r="M50" s="138" t="e">
        <f>NA()</f>
        <v>#N/A</v>
      </c>
      <c r="N50" s="138" t="e">
        <f>NA()</f>
        <v>#N/A</v>
      </c>
      <c r="O50" s="138">
        <f>IF(ISNUMBER('実質公債費比率（分子）の構造'!O$53),'実質公債費比率（分子）の構造'!O$53,NA())</f>
        <v>166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4535</v>
      </c>
      <c r="E56" s="137"/>
      <c r="F56" s="137"/>
      <c r="G56" s="137">
        <f>'将来負担比率（分子）の構造'!J$52</f>
        <v>4453</v>
      </c>
      <c r="H56" s="137"/>
      <c r="I56" s="137"/>
      <c r="J56" s="137">
        <f>'将来負担比率（分子）の構造'!K$52</f>
        <v>4416</v>
      </c>
      <c r="K56" s="137"/>
      <c r="L56" s="137"/>
      <c r="M56" s="137">
        <f>'将来負担比率（分子）の構造'!L$52</f>
        <v>4405</v>
      </c>
      <c r="N56" s="137"/>
      <c r="O56" s="137"/>
      <c r="P56" s="137">
        <f>'将来負担比率（分子）の構造'!M$52</f>
        <v>4390</v>
      </c>
    </row>
    <row r="57" spans="1:16" x14ac:dyDescent="0.15">
      <c r="A57" s="137" t="s">
        <v>35</v>
      </c>
      <c r="B57" s="137"/>
      <c r="C57" s="137"/>
      <c r="D57" s="137">
        <f>'将来負担比率（分子）の構造'!I$51</f>
        <v>307</v>
      </c>
      <c r="E57" s="137"/>
      <c r="F57" s="137"/>
      <c r="G57" s="137">
        <f>'将来負担比率（分子）の構造'!J$51</f>
        <v>239</v>
      </c>
      <c r="H57" s="137"/>
      <c r="I57" s="137"/>
      <c r="J57" s="137">
        <f>'将来負担比率（分子）の構造'!K$51</f>
        <v>122</v>
      </c>
      <c r="K57" s="137"/>
      <c r="L57" s="137"/>
      <c r="M57" s="137">
        <f>'将来負担比率（分子）の構造'!L$51</f>
        <v>110</v>
      </c>
      <c r="N57" s="137"/>
      <c r="O57" s="137"/>
      <c r="P57" s="137">
        <f>'将来負担比率（分子）の構造'!M$51</f>
        <v>117</v>
      </c>
    </row>
    <row r="58" spans="1:16" x14ac:dyDescent="0.15">
      <c r="A58" s="137" t="s">
        <v>34</v>
      </c>
      <c r="B58" s="137"/>
      <c r="C58" s="137"/>
      <c r="D58" s="137">
        <f>'将来負担比率（分子）の構造'!I$50</f>
        <v>1148</v>
      </c>
      <c r="E58" s="137"/>
      <c r="F58" s="137"/>
      <c r="G58" s="137">
        <f>'将来負担比率（分子）の構造'!J$50</f>
        <v>1414</v>
      </c>
      <c r="H58" s="137"/>
      <c r="I58" s="137"/>
      <c r="J58" s="137">
        <f>'将来負担比率（分子）の構造'!K$50</f>
        <v>1526</v>
      </c>
      <c r="K58" s="137"/>
      <c r="L58" s="137"/>
      <c r="M58" s="137">
        <f>'将来負担比率（分子）の構造'!L$50</f>
        <v>1743</v>
      </c>
      <c r="N58" s="137"/>
      <c r="O58" s="137"/>
      <c r="P58" s="137">
        <f>'将来負担比率（分子）の構造'!M$50</f>
        <v>1925</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650</v>
      </c>
      <c r="C62" s="137"/>
      <c r="D62" s="137"/>
      <c r="E62" s="137">
        <f>'将来負担比率（分子）の構造'!J$45</f>
        <v>653</v>
      </c>
      <c r="F62" s="137"/>
      <c r="G62" s="137"/>
      <c r="H62" s="137">
        <f>'将来負担比率（分子）の構造'!K$45</f>
        <v>613</v>
      </c>
      <c r="I62" s="137"/>
      <c r="J62" s="137"/>
      <c r="K62" s="137">
        <f>'将来負担比率（分子）の構造'!L$45</f>
        <v>593</v>
      </c>
      <c r="L62" s="137"/>
      <c r="M62" s="137"/>
      <c r="N62" s="137">
        <f>'将来負担比率（分子）の構造'!M$45</f>
        <v>594</v>
      </c>
      <c r="O62" s="137"/>
      <c r="P62" s="137"/>
    </row>
    <row r="63" spans="1:16" x14ac:dyDescent="0.15">
      <c r="A63" s="137" t="s">
        <v>27</v>
      </c>
      <c r="B63" s="137">
        <f>'将来負担比率（分子）の構造'!I$44</f>
        <v>65</v>
      </c>
      <c r="C63" s="137"/>
      <c r="D63" s="137"/>
      <c r="E63" s="137">
        <f>'将来負担比率（分子）の構造'!J$44</f>
        <v>132</v>
      </c>
      <c r="F63" s="137"/>
      <c r="G63" s="137"/>
      <c r="H63" s="137">
        <f>'将来負担比率（分子）の構造'!K$44</f>
        <v>121</v>
      </c>
      <c r="I63" s="137"/>
      <c r="J63" s="137"/>
      <c r="K63" s="137">
        <f>'将来負担比率（分子）の構造'!L$44</f>
        <v>113</v>
      </c>
      <c r="L63" s="137"/>
      <c r="M63" s="137"/>
      <c r="N63" s="137">
        <f>'将来負担比率（分子）の構造'!M$44</f>
        <v>106</v>
      </c>
      <c r="O63" s="137"/>
      <c r="P63" s="137"/>
    </row>
    <row r="64" spans="1:16" x14ac:dyDescent="0.15">
      <c r="A64" s="137" t="s">
        <v>26</v>
      </c>
      <c r="B64" s="137">
        <f>'将来負担比率（分子）の構造'!I$43</f>
        <v>2234</v>
      </c>
      <c r="C64" s="137"/>
      <c r="D64" s="137"/>
      <c r="E64" s="137">
        <f>'将来負担比率（分子）の構造'!J$43</f>
        <v>2140</v>
      </c>
      <c r="F64" s="137"/>
      <c r="G64" s="137"/>
      <c r="H64" s="137">
        <f>'将来負担比率（分子）の構造'!K$43</f>
        <v>2090</v>
      </c>
      <c r="I64" s="137"/>
      <c r="J64" s="137"/>
      <c r="K64" s="137">
        <f>'将来負担比率（分子）の構造'!L$43</f>
        <v>1964</v>
      </c>
      <c r="L64" s="137"/>
      <c r="M64" s="137"/>
      <c r="N64" s="137">
        <f>'将来負担比率（分子）の構造'!M$43</f>
        <v>1847</v>
      </c>
      <c r="O64" s="137"/>
      <c r="P64" s="137"/>
    </row>
    <row r="65" spans="1:16" x14ac:dyDescent="0.15">
      <c r="A65" s="137" t="s">
        <v>25</v>
      </c>
      <c r="B65" s="137">
        <f>'将来負担比率（分子）の構造'!I$42</f>
        <v>229</v>
      </c>
      <c r="C65" s="137"/>
      <c r="D65" s="137"/>
      <c r="E65" s="137">
        <f>'将来負担比率（分子）の構造'!J$42</f>
        <v>198</v>
      </c>
      <c r="F65" s="137"/>
      <c r="G65" s="137"/>
      <c r="H65" s="137">
        <f>'将来負担比率（分子）の構造'!K$42</f>
        <v>175</v>
      </c>
      <c r="I65" s="137"/>
      <c r="J65" s="137"/>
      <c r="K65" s="137">
        <f>'将来負担比率（分子）の構造'!L$42</f>
        <v>154</v>
      </c>
      <c r="L65" s="137"/>
      <c r="M65" s="137"/>
      <c r="N65" s="137">
        <f>'将来負担比率（分子）の構造'!M$42</f>
        <v>134</v>
      </c>
      <c r="O65" s="137"/>
      <c r="P65" s="137"/>
    </row>
    <row r="66" spans="1:16" x14ac:dyDescent="0.15">
      <c r="A66" s="137" t="s">
        <v>24</v>
      </c>
      <c r="B66" s="137">
        <f>'将来負担比率（分子）の構造'!I$41</f>
        <v>4428</v>
      </c>
      <c r="C66" s="137"/>
      <c r="D66" s="137"/>
      <c r="E66" s="137">
        <f>'将来負担比率（分子）の構造'!J$41</f>
        <v>4382</v>
      </c>
      <c r="F66" s="137"/>
      <c r="G66" s="137"/>
      <c r="H66" s="137">
        <f>'将来負担比率（分子）の構造'!K$41</f>
        <v>4371</v>
      </c>
      <c r="I66" s="137"/>
      <c r="J66" s="137"/>
      <c r="K66" s="137">
        <f>'将来負担比率（分子）の構造'!L$41</f>
        <v>4357</v>
      </c>
      <c r="L66" s="137"/>
      <c r="M66" s="137"/>
      <c r="N66" s="137">
        <f>'将来負担比率（分子）の構造'!M$41</f>
        <v>4473</v>
      </c>
      <c r="O66" s="137"/>
      <c r="P66" s="137"/>
    </row>
    <row r="67" spans="1:16" x14ac:dyDescent="0.15">
      <c r="A67" s="137" t="s">
        <v>63</v>
      </c>
      <c r="B67" s="137" t="e">
        <f>NA()</f>
        <v>#N/A</v>
      </c>
      <c r="C67" s="137">
        <f>IF(ISNUMBER('将来負担比率（分子）の構造'!I$53), IF('将来負担比率（分子）の構造'!I$53 &lt; 0, 0, '将来負担比率（分子）の構造'!I$53), NA())</f>
        <v>1616</v>
      </c>
      <c r="D67" s="137" t="e">
        <f>NA()</f>
        <v>#N/A</v>
      </c>
      <c r="E67" s="137" t="e">
        <f>NA()</f>
        <v>#N/A</v>
      </c>
      <c r="F67" s="137">
        <f>IF(ISNUMBER('将来負担比率（分子）の構造'!J$53), IF('将来負担比率（分子）の構造'!J$53 &lt; 0, 0, '将来負担比率（分子）の構造'!J$53), NA())</f>
        <v>1398</v>
      </c>
      <c r="G67" s="137" t="e">
        <f>NA()</f>
        <v>#N/A</v>
      </c>
      <c r="H67" s="137" t="e">
        <f>NA()</f>
        <v>#N/A</v>
      </c>
      <c r="I67" s="137">
        <f>IF(ISNUMBER('将来負担比率（分子）の構造'!K$53), IF('将来負担比率（分子）の構造'!K$53 &lt; 0, 0, '将来負担比率（分子）の構造'!K$53), NA())</f>
        <v>1307</v>
      </c>
      <c r="J67" s="137" t="e">
        <f>NA()</f>
        <v>#N/A</v>
      </c>
      <c r="K67" s="137" t="e">
        <f>NA()</f>
        <v>#N/A</v>
      </c>
      <c r="L67" s="137">
        <f>IF(ISNUMBER('将来負担比率（分子）の構造'!L$53), IF('将来負担比率（分子）の構造'!L$53 &lt; 0, 0, '将来負担比率（分子）の構造'!L$53), NA())</f>
        <v>924</v>
      </c>
      <c r="M67" s="137" t="e">
        <f>NA()</f>
        <v>#N/A</v>
      </c>
      <c r="N67" s="137" t="e">
        <f>NA()</f>
        <v>#N/A</v>
      </c>
      <c r="O67" s="137">
        <f>IF(ISNUMBER('将来負担比率（分子）の構造'!M$53), IF('将来負担比率（分子）の構造'!M$53 &lt; 0, 0, '将来負担比率（分子）の構造'!M$53), NA())</f>
        <v>721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607411</v>
      </c>
      <c r="S5" s="671"/>
      <c r="T5" s="671"/>
      <c r="U5" s="671"/>
      <c r="V5" s="671"/>
      <c r="W5" s="671"/>
      <c r="X5" s="671"/>
      <c r="Y5" s="718"/>
      <c r="Z5" s="731">
        <v>16.3</v>
      </c>
      <c r="AA5" s="731"/>
      <c r="AB5" s="731"/>
      <c r="AC5" s="731"/>
      <c r="AD5" s="732">
        <v>607411</v>
      </c>
      <c r="AE5" s="732"/>
      <c r="AF5" s="732"/>
      <c r="AG5" s="732"/>
      <c r="AH5" s="732"/>
      <c r="AI5" s="732"/>
      <c r="AJ5" s="732"/>
      <c r="AK5" s="732"/>
      <c r="AL5" s="719">
        <v>26</v>
      </c>
      <c r="AM5" s="688"/>
      <c r="AN5" s="688"/>
      <c r="AO5" s="720"/>
      <c r="AP5" s="707" t="s">
        <v>210</v>
      </c>
      <c r="AQ5" s="708"/>
      <c r="AR5" s="708"/>
      <c r="AS5" s="708"/>
      <c r="AT5" s="708"/>
      <c r="AU5" s="708"/>
      <c r="AV5" s="708"/>
      <c r="AW5" s="708"/>
      <c r="AX5" s="708"/>
      <c r="AY5" s="708"/>
      <c r="AZ5" s="708"/>
      <c r="BA5" s="708"/>
      <c r="BB5" s="708"/>
      <c r="BC5" s="708"/>
      <c r="BD5" s="708"/>
      <c r="BE5" s="708"/>
      <c r="BF5" s="709"/>
      <c r="BG5" s="620">
        <v>606170</v>
      </c>
      <c r="BH5" s="621"/>
      <c r="BI5" s="621"/>
      <c r="BJ5" s="621"/>
      <c r="BK5" s="621"/>
      <c r="BL5" s="621"/>
      <c r="BM5" s="621"/>
      <c r="BN5" s="622"/>
      <c r="BO5" s="673">
        <v>99.8</v>
      </c>
      <c r="BP5" s="673"/>
      <c r="BQ5" s="673"/>
      <c r="BR5" s="673"/>
      <c r="BS5" s="674">
        <v>49707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27350</v>
      </c>
      <c r="S6" s="621"/>
      <c r="T6" s="621"/>
      <c r="U6" s="621"/>
      <c r="V6" s="621"/>
      <c r="W6" s="621"/>
      <c r="X6" s="621"/>
      <c r="Y6" s="622"/>
      <c r="Z6" s="673">
        <v>0.7</v>
      </c>
      <c r="AA6" s="673"/>
      <c r="AB6" s="673"/>
      <c r="AC6" s="673"/>
      <c r="AD6" s="674">
        <v>27350</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606170</v>
      </c>
      <c r="BH6" s="621"/>
      <c r="BI6" s="621"/>
      <c r="BJ6" s="621"/>
      <c r="BK6" s="621"/>
      <c r="BL6" s="621"/>
      <c r="BM6" s="621"/>
      <c r="BN6" s="622"/>
      <c r="BO6" s="673">
        <v>99.8</v>
      </c>
      <c r="BP6" s="673"/>
      <c r="BQ6" s="673"/>
      <c r="BR6" s="673"/>
      <c r="BS6" s="674">
        <v>49707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46721</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46721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430</v>
      </c>
      <c r="S7" s="621"/>
      <c r="T7" s="621"/>
      <c r="U7" s="621"/>
      <c r="V7" s="621"/>
      <c r="W7" s="621"/>
      <c r="X7" s="621"/>
      <c r="Y7" s="622"/>
      <c r="Z7" s="673">
        <v>0</v>
      </c>
      <c r="AA7" s="673"/>
      <c r="AB7" s="673"/>
      <c r="AC7" s="673"/>
      <c r="AD7" s="674">
        <v>430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168527</v>
      </c>
      <c r="BH7" s="621"/>
      <c r="BI7" s="621"/>
      <c r="BJ7" s="621"/>
      <c r="BK7" s="621"/>
      <c r="BL7" s="621"/>
      <c r="BM7" s="621"/>
      <c r="BN7" s="622"/>
      <c r="BO7" s="673">
        <v>27.7</v>
      </c>
      <c r="BP7" s="673"/>
      <c r="BQ7" s="673"/>
      <c r="BR7" s="673"/>
      <c r="BS7" s="674">
        <v>1141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688910</v>
      </c>
      <c r="CS7" s="621"/>
      <c r="CT7" s="621"/>
      <c r="CU7" s="621"/>
      <c r="CV7" s="621"/>
      <c r="CW7" s="621"/>
      <c r="CX7" s="621"/>
      <c r="CY7" s="622"/>
      <c r="CZ7" s="673">
        <v>19</v>
      </c>
      <c r="DA7" s="673"/>
      <c r="DB7" s="673"/>
      <c r="DC7" s="673"/>
      <c r="DD7" s="626">
        <v>33075</v>
      </c>
      <c r="DE7" s="621"/>
      <c r="DF7" s="621"/>
      <c r="DG7" s="621"/>
      <c r="DH7" s="621"/>
      <c r="DI7" s="621"/>
      <c r="DJ7" s="621"/>
      <c r="DK7" s="621"/>
      <c r="DL7" s="621"/>
      <c r="DM7" s="621"/>
      <c r="DN7" s="621"/>
      <c r="DO7" s="621"/>
      <c r="DP7" s="622"/>
      <c r="DQ7" s="626">
        <v>635860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1323</v>
      </c>
      <c r="S8" s="621"/>
      <c r="T8" s="621"/>
      <c r="U8" s="621"/>
      <c r="V8" s="621"/>
      <c r="W8" s="621"/>
      <c r="X8" s="621"/>
      <c r="Y8" s="622"/>
      <c r="Z8" s="673">
        <v>0</v>
      </c>
      <c r="AA8" s="673"/>
      <c r="AB8" s="673"/>
      <c r="AC8" s="673"/>
      <c r="AD8" s="674">
        <v>1323</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6476</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667692</v>
      </c>
      <c r="CS8" s="621"/>
      <c r="CT8" s="621"/>
      <c r="CU8" s="621"/>
      <c r="CV8" s="621"/>
      <c r="CW8" s="621"/>
      <c r="CX8" s="621"/>
      <c r="CY8" s="622"/>
      <c r="CZ8" s="673">
        <v>18.399999999999999</v>
      </c>
      <c r="DA8" s="673"/>
      <c r="DB8" s="673"/>
      <c r="DC8" s="673"/>
      <c r="DD8" s="626">
        <v>14914</v>
      </c>
      <c r="DE8" s="621"/>
      <c r="DF8" s="621"/>
      <c r="DG8" s="621"/>
      <c r="DH8" s="621"/>
      <c r="DI8" s="621"/>
      <c r="DJ8" s="621"/>
      <c r="DK8" s="621"/>
      <c r="DL8" s="621"/>
      <c r="DM8" s="621"/>
      <c r="DN8" s="621"/>
      <c r="DO8" s="621"/>
      <c r="DP8" s="622"/>
      <c r="DQ8" s="626">
        <v>404143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767</v>
      </c>
      <c r="S9" s="621"/>
      <c r="T9" s="621"/>
      <c r="U9" s="621"/>
      <c r="V9" s="621"/>
      <c r="W9" s="621"/>
      <c r="X9" s="621"/>
      <c r="Y9" s="622"/>
      <c r="Z9" s="673">
        <v>0</v>
      </c>
      <c r="AA9" s="673"/>
      <c r="AB9" s="673"/>
      <c r="AC9" s="673"/>
      <c r="AD9" s="674">
        <v>767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145950</v>
      </c>
      <c r="BH9" s="621"/>
      <c r="BI9" s="621"/>
      <c r="BJ9" s="621"/>
      <c r="BK9" s="621"/>
      <c r="BL9" s="621"/>
      <c r="BM9" s="621"/>
      <c r="BN9" s="622"/>
      <c r="BO9" s="673">
        <v>24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382229</v>
      </c>
      <c r="CS9" s="621"/>
      <c r="CT9" s="621"/>
      <c r="CU9" s="621"/>
      <c r="CV9" s="621"/>
      <c r="CW9" s="621"/>
      <c r="CX9" s="621"/>
      <c r="CY9" s="622"/>
      <c r="CZ9" s="673">
        <v>10.6</v>
      </c>
      <c r="DA9" s="673"/>
      <c r="DB9" s="673"/>
      <c r="DC9" s="673"/>
      <c r="DD9" s="626">
        <v>24387</v>
      </c>
      <c r="DE9" s="621"/>
      <c r="DF9" s="621"/>
      <c r="DG9" s="621"/>
      <c r="DH9" s="621"/>
      <c r="DI9" s="621"/>
      <c r="DJ9" s="621"/>
      <c r="DK9" s="621"/>
      <c r="DL9" s="621"/>
      <c r="DM9" s="621"/>
      <c r="DN9" s="621"/>
      <c r="DO9" s="621"/>
      <c r="DP9" s="622"/>
      <c r="DQ9" s="626">
        <v>267030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73874</v>
      </c>
      <c r="S10" s="621"/>
      <c r="T10" s="621"/>
      <c r="U10" s="621"/>
      <c r="V10" s="621"/>
      <c r="W10" s="621"/>
      <c r="X10" s="621"/>
      <c r="Y10" s="622"/>
      <c r="Z10" s="673">
        <v>2</v>
      </c>
      <c r="AA10" s="673"/>
      <c r="AB10" s="673"/>
      <c r="AC10" s="673"/>
      <c r="AD10" s="674">
        <v>73874</v>
      </c>
      <c r="AE10" s="674"/>
      <c r="AF10" s="674"/>
      <c r="AG10" s="674"/>
      <c r="AH10" s="674"/>
      <c r="AI10" s="674"/>
      <c r="AJ10" s="674"/>
      <c r="AK10" s="674"/>
      <c r="AL10" s="643">
        <v>3.2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10338</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706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706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5763</v>
      </c>
      <c r="BH11" s="621"/>
      <c r="BI11" s="621"/>
      <c r="BJ11" s="621"/>
      <c r="BK11" s="621"/>
      <c r="BL11" s="621"/>
      <c r="BM11" s="621"/>
      <c r="BN11" s="622"/>
      <c r="BO11" s="673">
        <v>0.9</v>
      </c>
      <c r="BP11" s="673"/>
      <c r="BQ11" s="673"/>
      <c r="BR11" s="673"/>
      <c r="BS11" s="626">
        <v>1141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178969</v>
      </c>
      <c r="CS11" s="621"/>
      <c r="CT11" s="621"/>
      <c r="CU11" s="621"/>
      <c r="CV11" s="621"/>
      <c r="CW11" s="621"/>
      <c r="CX11" s="621"/>
      <c r="CY11" s="622"/>
      <c r="CZ11" s="673">
        <v>4.9000000000000004</v>
      </c>
      <c r="DA11" s="673"/>
      <c r="DB11" s="673"/>
      <c r="DC11" s="673"/>
      <c r="DD11" s="626">
        <v>23586</v>
      </c>
      <c r="DE11" s="621"/>
      <c r="DF11" s="621"/>
      <c r="DG11" s="621"/>
      <c r="DH11" s="621"/>
      <c r="DI11" s="621"/>
      <c r="DJ11" s="621"/>
      <c r="DK11" s="621"/>
      <c r="DL11" s="621"/>
      <c r="DM11" s="621"/>
      <c r="DN11" s="621"/>
      <c r="DO11" s="621"/>
      <c r="DP11" s="622"/>
      <c r="DQ11" s="626">
        <v>151218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407356</v>
      </c>
      <c r="BH12" s="621"/>
      <c r="BI12" s="621"/>
      <c r="BJ12" s="621"/>
      <c r="BK12" s="621"/>
      <c r="BL12" s="621"/>
      <c r="BM12" s="621"/>
      <c r="BN12" s="622"/>
      <c r="BO12" s="673">
        <v>67.099999999999994</v>
      </c>
      <c r="BP12" s="673"/>
      <c r="BQ12" s="673"/>
      <c r="BR12" s="673"/>
      <c r="BS12" s="626">
        <v>48566</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73670</v>
      </c>
      <c r="CS12" s="621"/>
      <c r="CT12" s="621"/>
      <c r="CU12" s="621"/>
      <c r="CV12" s="621"/>
      <c r="CW12" s="621"/>
      <c r="CX12" s="621"/>
      <c r="CY12" s="622"/>
      <c r="CZ12" s="673">
        <v>2</v>
      </c>
      <c r="DA12" s="673"/>
      <c r="DB12" s="673"/>
      <c r="DC12" s="673"/>
      <c r="DD12" s="626">
        <v>26349</v>
      </c>
      <c r="DE12" s="621"/>
      <c r="DF12" s="621"/>
      <c r="DG12" s="621"/>
      <c r="DH12" s="621"/>
      <c r="DI12" s="621"/>
      <c r="DJ12" s="621"/>
      <c r="DK12" s="621"/>
      <c r="DL12" s="621"/>
      <c r="DM12" s="621"/>
      <c r="DN12" s="621"/>
      <c r="DO12" s="621"/>
      <c r="DP12" s="622"/>
      <c r="DQ12" s="626">
        <v>70544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4919</v>
      </c>
      <c r="S13" s="621"/>
      <c r="T13" s="621"/>
      <c r="U13" s="621"/>
      <c r="V13" s="621"/>
      <c r="W13" s="621"/>
      <c r="X13" s="621"/>
      <c r="Y13" s="622"/>
      <c r="Z13" s="673">
        <v>0.1</v>
      </c>
      <c r="AA13" s="673"/>
      <c r="AB13" s="673"/>
      <c r="AC13" s="673"/>
      <c r="AD13" s="674">
        <v>4919</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379612</v>
      </c>
      <c r="BH13" s="621"/>
      <c r="BI13" s="621"/>
      <c r="BJ13" s="621"/>
      <c r="BK13" s="621"/>
      <c r="BL13" s="621"/>
      <c r="BM13" s="621"/>
      <c r="BN13" s="622"/>
      <c r="BO13" s="673">
        <v>62.5</v>
      </c>
      <c r="BP13" s="673"/>
      <c r="BQ13" s="673"/>
      <c r="BR13" s="673"/>
      <c r="BS13" s="626">
        <v>48566</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443315</v>
      </c>
      <c r="CS13" s="621"/>
      <c r="CT13" s="621"/>
      <c r="CU13" s="621"/>
      <c r="CV13" s="621"/>
      <c r="CW13" s="621"/>
      <c r="CX13" s="621"/>
      <c r="CY13" s="622"/>
      <c r="CZ13" s="673">
        <v>12.2</v>
      </c>
      <c r="DA13" s="673"/>
      <c r="DB13" s="673"/>
      <c r="DC13" s="673"/>
      <c r="DD13" s="626">
        <v>286550</v>
      </c>
      <c r="DE13" s="621"/>
      <c r="DF13" s="621"/>
      <c r="DG13" s="621"/>
      <c r="DH13" s="621"/>
      <c r="DI13" s="621"/>
      <c r="DJ13" s="621"/>
      <c r="DK13" s="621"/>
      <c r="DL13" s="621"/>
      <c r="DM13" s="621"/>
      <c r="DN13" s="621"/>
      <c r="DO13" s="621"/>
      <c r="DP13" s="622"/>
      <c r="DQ13" s="626">
        <v>192860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10591</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398719</v>
      </c>
      <c r="CS14" s="621"/>
      <c r="CT14" s="621"/>
      <c r="CU14" s="621"/>
      <c r="CV14" s="621"/>
      <c r="CW14" s="621"/>
      <c r="CX14" s="621"/>
      <c r="CY14" s="622"/>
      <c r="CZ14" s="673">
        <v>11</v>
      </c>
      <c r="DA14" s="673"/>
      <c r="DB14" s="673"/>
      <c r="DC14" s="673"/>
      <c r="DD14" s="626">
        <v>275362</v>
      </c>
      <c r="DE14" s="621"/>
      <c r="DF14" s="621"/>
      <c r="DG14" s="621"/>
      <c r="DH14" s="621"/>
      <c r="DI14" s="621"/>
      <c r="DJ14" s="621"/>
      <c r="DK14" s="621"/>
      <c r="DL14" s="621"/>
      <c r="DM14" s="621"/>
      <c r="DN14" s="621"/>
      <c r="DO14" s="621"/>
      <c r="DP14" s="622"/>
      <c r="DQ14" s="626">
        <v>143671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1234</v>
      </c>
      <c r="S15" s="621"/>
      <c r="T15" s="621"/>
      <c r="U15" s="621"/>
      <c r="V15" s="621"/>
      <c r="W15" s="621"/>
      <c r="X15" s="621"/>
      <c r="Y15" s="622"/>
      <c r="Z15" s="673">
        <v>0</v>
      </c>
      <c r="AA15" s="673"/>
      <c r="AB15" s="673"/>
      <c r="AC15" s="673"/>
      <c r="AD15" s="674">
        <v>1234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19696</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229509</v>
      </c>
      <c r="CS15" s="621"/>
      <c r="CT15" s="621"/>
      <c r="CU15" s="621"/>
      <c r="CV15" s="621"/>
      <c r="CW15" s="621"/>
      <c r="CX15" s="621"/>
      <c r="CY15" s="622"/>
      <c r="CZ15" s="673">
        <v>6.3</v>
      </c>
      <c r="DA15" s="673"/>
      <c r="DB15" s="673"/>
      <c r="DC15" s="673"/>
      <c r="DD15" s="626">
        <v>3294</v>
      </c>
      <c r="DE15" s="621"/>
      <c r="DF15" s="621"/>
      <c r="DG15" s="621"/>
      <c r="DH15" s="621"/>
      <c r="DI15" s="621"/>
      <c r="DJ15" s="621"/>
      <c r="DK15" s="621"/>
      <c r="DL15" s="621"/>
      <c r="DM15" s="621"/>
      <c r="DN15" s="621"/>
      <c r="DO15" s="621"/>
      <c r="DP15" s="622"/>
      <c r="DQ15" s="626">
        <v>224843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1722283</v>
      </c>
      <c r="S16" s="621"/>
      <c r="T16" s="621"/>
      <c r="U16" s="621"/>
      <c r="V16" s="621"/>
      <c r="W16" s="621"/>
      <c r="X16" s="621"/>
      <c r="Y16" s="622"/>
      <c r="Z16" s="673">
        <v>46.3</v>
      </c>
      <c r="AA16" s="673"/>
      <c r="AB16" s="673"/>
      <c r="AC16" s="673"/>
      <c r="AD16" s="674">
        <v>1608414</v>
      </c>
      <c r="AE16" s="674"/>
      <c r="AF16" s="674"/>
      <c r="AG16" s="674"/>
      <c r="AH16" s="674"/>
      <c r="AI16" s="674"/>
      <c r="AJ16" s="674"/>
      <c r="AK16" s="674"/>
      <c r="AL16" s="643">
        <v>68.7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1608414</v>
      </c>
      <c r="S17" s="621"/>
      <c r="T17" s="621"/>
      <c r="U17" s="621"/>
      <c r="V17" s="621"/>
      <c r="W17" s="621"/>
      <c r="X17" s="621"/>
      <c r="Y17" s="622"/>
      <c r="Z17" s="673">
        <v>43.2</v>
      </c>
      <c r="AA17" s="673"/>
      <c r="AB17" s="673"/>
      <c r="AC17" s="673"/>
      <c r="AD17" s="674">
        <v>1608414</v>
      </c>
      <c r="AE17" s="674"/>
      <c r="AF17" s="674"/>
      <c r="AG17" s="674"/>
      <c r="AH17" s="674"/>
      <c r="AI17" s="674"/>
      <c r="AJ17" s="674"/>
      <c r="AK17" s="674"/>
      <c r="AL17" s="643">
        <v>68.7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509780</v>
      </c>
      <c r="CS17" s="621"/>
      <c r="CT17" s="621"/>
      <c r="CU17" s="621"/>
      <c r="CV17" s="621"/>
      <c r="CW17" s="621"/>
      <c r="CX17" s="621"/>
      <c r="CY17" s="622"/>
      <c r="CZ17" s="673">
        <v>14.1</v>
      </c>
      <c r="DA17" s="673"/>
      <c r="DB17" s="673"/>
      <c r="DC17" s="673"/>
      <c r="DD17" s="626" t="s">
        <v>112</v>
      </c>
      <c r="DE17" s="621"/>
      <c r="DF17" s="621"/>
      <c r="DG17" s="621"/>
      <c r="DH17" s="621"/>
      <c r="DI17" s="621"/>
      <c r="DJ17" s="621"/>
      <c r="DK17" s="621"/>
      <c r="DL17" s="621"/>
      <c r="DM17" s="621"/>
      <c r="DN17" s="621"/>
      <c r="DO17" s="621"/>
      <c r="DP17" s="622"/>
      <c r="DQ17" s="626">
        <v>503113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113869</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1241</v>
      </c>
      <c r="BH19" s="621"/>
      <c r="BI19" s="621"/>
      <c r="BJ19" s="621"/>
      <c r="BK19" s="621"/>
      <c r="BL19" s="621"/>
      <c r="BM19" s="621"/>
      <c r="BN19" s="622"/>
      <c r="BO19" s="673">
        <v>0.2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2439591</v>
      </c>
      <c r="S20" s="621"/>
      <c r="T20" s="621"/>
      <c r="U20" s="621"/>
      <c r="V20" s="621"/>
      <c r="W20" s="621"/>
      <c r="X20" s="621"/>
      <c r="Y20" s="622"/>
      <c r="Z20" s="673">
        <v>65.599999999999994</v>
      </c>
      <c r="AA20" s="673"/>
      <c r="AB20" s="673"/>
      <c r="AC20" s="673"/>
      <c r="AD20" s="674">
        <v>2325722</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1241</v>
      </c>
      <c r="BH20" s="621"/>
      <c r="BI20" s="621"/>
      <c r="BJ20" s="621"/>
      <c r="BK20" s="621"/>
      <c r="BL20" s="621"/>
      <c r="BM20" s="621"/>
      <c r="BN20" s="622"/>
      <c r="BO20" s="673">
        <v>0.2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3620220</v>
      </c>
      <c r="CS20" s="621"/>
      <c r="CT20" s="621"/>
      <c r="CU20" s="621"/>
      <c r="CV20" s="621"/>
      <c r="CW20" s="621"/>
      <c r="CX20" s="621"/>
      <c r="CY20" s="622"/>
      <c r="CZ20" s="673">
        <v>100</v>
      </c>
      <c r="DA20" s="673"/>
      <c r="DB20" s="673"/>
      <c r="DC20" s="673"/>
      <c r="DD20" s="626">
        <v>687517</v>
      </c>
      <c r="DE20" s="621"/>
      <c r="DF20" s="621"/>
      <c r="DG20" s="621"/>
      <c r="DH20" s="621"/>
      <c r="DI20" s="621"/>
      <c r="DJ20" s="621"/>
      <c r="DK20" s="621"/>
      <c r="DL20" s="621"/>
      <c r="DM20" s="621"/>
      <c r="DN20" s="621"/>
      <c r="DO20" s="621"/>
      <c r="DP20" s="622"/>
      <c r="DQ20" s="626">
        <v>2640709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614</v>
      </c>
      <c r="S21" s="621"/>
      <c r="T21" s="621"/>
      <c r="U21" s="621"/>
      <c r="V21" s="621"/>
      <c r="W21" s="621"/>
      <c r="X21" s="621"/>
      <c r="Y21" s="622"/>
      <c r="Z21" s="673">
        <v>0</v>
      </c>
      <c r="AA21" s="673"/>
      <c r="AB21" s="673"/>
      <c r="AC21" s="673"/>
      <c r="AD21" s="674">
        <v>614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1241</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15349</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59235</v>
      </c>
      <c r="S23" s="621"/>
      <c r="T23" s="621"/>
      <c r="U23" s="621"/>
      <c r="V23" s="621"/>
      <c r="W23" s="621"/>
      <c r="X23" s="621"/>
      <c r="Y23" s="622"/>
      <c r="Z23" s="673">
        <v>1.6</v>
      </c>
      <c r="AA23" s="673"/>
      <c r="AB23" s="673"/>
      <c r="AC23" s="673"/>
      <c r="AD23" s="674">
        <v>4649</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2680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1290818</v>
      </c>
      <c r="CS24" s="671"/>
      <c r="CT24" s="671"/>
      <c r="CU24" s="671"/>
      <c r="CV24" s="671"/>
      <c r="CW24" s="671"/>
      <c r="CX24" s="671"/>
      <c r="CY24" s="718"/>
      <c r="CZ24" s="722">
        <v>35.700000000000003</v>
      </c>
      <c r="DA24" s="723"/>
      <c r="DB24" s="723"/>
      <c r="DC24" s="724"/>
      <c r="DD24" s="717">
        <v>1091016</v>
      </c>
      <c r="DE24" s="671"/>
      <c r="DF24" s="671"/>
      <c r="DG24" s="671"/>
      <c r="DH24" s="671"/>
      <c r="DI24" s="671"/>
      <c r="DJ24" s="671"/>
      <c r="DK24" s="718"/>
      <c r="DL24" s="717">
        <v>1075134</v>
      </c>
      <c r="DM24" s="671"/>
      <c r="DN24" s="671"/>
      <c r="DO24" s="671"/>
      <c r="DP24" s="671"/>
      <c r="DQ24" s="671"/>
      <c r="DR24" s="671"/>
      <c r="DS24" s="671"/>
      <c r="DT24" s="671"/>
      <c r="DU24" s="671"/>
      <c r="DV24" s="718"/>
      <c r="DW24" s="719">
        <v>44.1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237682</v>
      </c>
      <c r="S25" s="621"/>
      <c r="T25" s="621"/>
      <c r="U25" s="621"/>
      <c r="V25" s="621"/>
      <c r="W25" s="621"/>
      <c r="X25" s="621"/>
      <c r="Y25" s="622"/>
      <c r="Z25" s="673">
        <v>6.4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544232</v>
      </c>
      <c r="CS25" s="639"/>
      <c r="CT25" s="639"/>
      <c r="CU25" s="639"/>
      <c r="CV25" s="639"/>
      <c r="CW25" s="639"/>
      <c r="CX25" s="639"/>
      <c r="CY25" s="640"/>
      <c r="CZ25" s="623">
        <v>15</v>
      </c>
      <c r="DA25" s="641"/>
      <c r="DB25" s="641"/>
      <c r="DC25" s="642"/>
      <c r="DD25" s="626">
        <v>513082</v>
      </c>
      <c r="DE25" s="639"/>
      <c r="DF25" s="639"/>
      <c r="DG25" s="639"/>
      <c r="DH25" s="639"/>
      <c r="DI25" s="639"/>
      <c r="DJ25" s="639"/>
      <c r="DK25" s="640"/>
      <c r="DL25" s="626">
        <v>498505</v>
      </c>
      <c r="DM25" s="639"/>
      <c r="DN25" s="639"/>
      <c r="DO25" s="639"/>
      <c r="DP25" s="639"/>
      <c r="DQ25" s="639"/>
      <c r="DR25" s="639"/>
      <c r="DS25" s="639"/>
      <c r="DT25" s="639"/>
      <c r="DU25" s="639"/>
      <c r="DV25" s="640"/>
      <c r="DW25" s="643">
        <v>20.399999999999999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322201</v>
      </c>
      <c r="CS26" s="621"/>
      <c r="CT26" s="621"/>
      <c r="CU26" s="621"/>
      <c r="CV26" s="621"/>
      <c r="CW26" s="621"/>
      <c r="CX26" s="621"/>
      <c r="CY26" s="622"/>
      <c r="CZ26" s="623">
        <v>8.9</v>
      </c>
      <c r="DA26" s="641"/>
      <c r="DB26" s="641"/>
      <c r="DC26" s="642"/>
      <c r="DD26" s="626">
        <v>294222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143109</v>
      </c>
      <c r="S27" s="621"/>
      <c r="T27" s="621"/>
      <c r="U27" s="621"/>
      <c r="V27" s="621"/>
      <c r="W27" s="621"/>
      <c r="X27" s="621"/>
      <c r="Y27" s="622"/>
      <c r="Z27" s="673">
        <v>3.8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607411</v>
      </c>
      <c r="BH27" s="621"/>
      <c r="BI27" s="621"/>
      <c r="BJ27" s="621"/>
      <c r="BK27" s="621"/>
      <c r="BL27" s="621"/>
      <c r="BM27" s="621"/>
      <c r="BN27" s="622"/>
      <c r="BO27" s="673">
        <v>100</v>
      </c>
      <c r="BP27" s="673"/>
      <c r="BQ27" s="673"/>
      <c r="BR27" s="673"/>
      <c r="BS27" s="626">
        <v>49707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236806</v>
      </c>
      <c r="CS27" s="639"/>
      <c r="CT27" s="639"/>
      <c r="CU27" s="639"/>
      <c r="CV27" s="639"/>
      <c r="CW27" s="639"/>
      <c r="CX27" s="639"/>
      <c r="CY27" s="640"/>
      <c r="CZ27" s="623">
        <v>6.5</v>
      </c>
      <c r="DA27" s="641"/>
      <c r="DB27" s="641"/>
      <c r="DC27" s="642"/>
      <c r="DD27" s="626">
        <v>74821</v>
      </c>
      <c r="DE27" s="639"/>
      <c r="DF27" s="639"/>
      <c r="DG27" s="639"/>
      <c r="DH27" s="639"/>
      <c r="DI27" s="639"/>
      <c r="DJ27" s="639"/>
      <c r="DK27" s="640"/>
      <c r="DL27" s="626">
        <v>73516</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28825</v>
      </c>
      <c r="S28" s="621"/>
      <c r="T28" s="621"/>
      <c r="U28" s="621"/>
      <c r="V28" s="621"/>
      <c r="W28" s="621"/>
      <c r="X28" s="621"/>
      <c r="Y28" s="622"/>
      <c r="Z28" s="673">
        <v>0.8</v>
      </c>
      <c r="AA28" s="673"/>
      <c r="AB28" s="673"/>
      <c r="AC28" s="673"/>
      <c r="AD28" s="674">
        <v>9216</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509780</v>
      </c>
      <c r="CS28" s="621"/>
      <c r="CT28" s="621"/>
      <c r="CU28" s="621"/>
      <c r="CV28" s="621"/>
      <c r="CW28" s="621"/>
      <c r="CX28" s="621"/>
      <c r="CY28" s="622"/>
      <c r="CZ28" s="623">
        <v>14.1</v>
      </c>
      <c r="DA28" s="641"/>
      <c r="DB28" s="641"/>
      <c r="DC28" s="642"/>
      <c r="DD28" s="626">
        <v>503113</v>
      </c>
      <c r="DE28" s="621"/>
      <c r="DF28" s="621"/>
      <c r="DG28" s="621"/>
      <c r="DH28" s="621"/>
      <c r="DI28" s="621"/>
      <c r="DJ28" s="621"/>
      <c r="DK28" s="622"/>
      <c r="DL28" s="626">
        <v>503113</v>
      </c>
      <c r="DM28" s="621"/>
      <c r="DN28" s="621"/>
      <c r="DO28" s="621"/>
      <c r="DP28" s="621"/>
      <c r="DQ28" s="621"/>
      <c r="DR28" s="621"/>
      <c r="DS28" s="621"/>
      <c r="DT28" s="621"/>
      <c r="DU28" s="621"/>
      <c r="DV28" s="622"/>
      <c r="DW28" s="643">
        <v>20.6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690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509780</v>
      </c>
      <c r="CS29" s="639"/>
      <c r="CT29" s="639"/>
      <c r="CU29" s="639"/>
      <c r="CV29" s="639"/>
      <c r="CW29" s="639"/>
      <c r="CX29" s="639"/>
      <c r="CY29" s="640"/>
      <c r="CZ29" s="623">
        <v>14.1</v>
      </c>
      <c r="DA29" s="641"/>
      <c r="DB29" s="641"/>
      <c r="DC29" s="642"/>
      <c r="DD29" s="626">
        <v>503113</v>
      </c>
      <c r="DE29" s="639"/>
      <c r="DF29" s="639"/>
      <c r="DG29" s="639"/>
      <c r="DH29" s="639"/>
      <c r="DI29" s="639"/>
      <c r="DJ29" s="639"/>
      <c r="DK29" s="640"/>
      <c r="DL29" s="626">
        <v>503113</v>
      </c>
      <c r="DM29" s="639"/>
      <c r="DN29" s="639"/>
      <c r="DO29" s="639"/>
      <c r="DP29" s="639"/>
      <c r="DQ29" s="639"/>
      <c r="DR29" s="639"/>
      <c r="DS29" s="639"/>
      <c r="DT29" s="639"/>
      <c r="DU29" s="639"/>
      <c r="DV29" s="640"/>
      <c r="DW29" s="643">
        <v>20.6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59000</v>
      </c>
      <c r="S30" s="621"/>
      <c r="T30" s="621"/>
      <c r="U30" s="621"/>
      <c r="V30" s="621"/>
      <c r="W30" s="621"/>
      <c r="X30" s="621"/>
      <c r="Y30" s="622"/>
      <c r="Z30" s="673">
        <v>1.6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99.6</v>
      </c>
      <c r="BH30" s="687"/>
      <c r="BI30" s="687"/>
      <c r="BJ30" s="687"/>
      <c r="BK30" s="687"/>
      <c r="BL30" s="687"/>
      <c r="BM30" s="688">
        <v>97.6</v>
      </c>
      <c r="BN30" s="687"/>
      <c r="BO30" s="687"/>
      <c r="BP30" s="687"/>
      <c r="BQ30" s="689"/>
      <c r="BR30" s="686">
        <v>99.6</v>
      </c>
      <c r="BS30" s="687"/>
      <c r="BT30" s="687"/>
      <c r="BU30" s="687"/>
      <c r="BV30" s="687"/>
      <c r="BW30" s="687"/>
      <c r="BX30" s="688">
        <v>97.5</v>
      </c>
      <c r="BY30" s="687"/>
      <c r="BZ30" s="687"/>
      <c r="CA30" s="687"/>
      <c r="CB30" s="689"/>
      <c r="CD30" s="692"/>
      <c r="CE30" s="693"/>
      <c r="CF30" s="657" t="s">
        <v>293</v>
      </c>
      <c r="CG30" s="654"/>
      <c r="CH30" s="654"/>
      <c r="CI30" s="654"/>
      <c r="CJ30" s="654"/>
      <c r="CK30" s="654"/>
      <c r="CL30" s="654"/>
      <c r="CM30" s="654"/>
      <c r="CN30" s="654"/>
      <c r="CO30" s="654"/>
      <c r="CP30" s="654"/>
      <c r="CQ30" s="655"/>
      <c r="CR30" s="620">
        <v>478660</v>
      </c>
      <c r="CS30" s="621"/>
      <c r="CT30" s="621"/>
      <c r="CU30" s="621"/>
      <c r="CV30" s="621"/>
      <c r="CW30" s="621"/>
      <c r="CX30" s="621"/>
      <c r="CY30" s="622"/>
      <c r="CZ30" s="623">
        <v>13.2</v>
      </c>
      <c r="DA30" s="641"/>
      <c r="DB30" s="641"/>
      <c r="DC30" s="642"/>
      <c r="DD30" s="626">
        <v>471993</v>
      </c>
      <c r="DE30" s="621"/>
      <c r="DF30" s="621"/>
      <c r="DG30" s="621"/>
      <c r="DH30" s="621"/>
      <c r="DI30" s="621"/>
      <c r="DJ30" s="621"/>
      <c r="DK30" s="622"/>
      <c r="DL30" s="626">
        <v>471993</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79392</v>
      </c>
      <c r="S31" s="621"/>
      <c r="T31" s="621"/>
      <c r="U31" s="621"/>
      <c r="V31" s="621"/>
      <c r="W31" s="621"/>
      <c r="X31" s="621"/>
      <c r="Y31" s="622"/>
      <c r="Z31" s="673">
        <v>2.1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97.9</v>
      </c>
      <c r="BN31" s="685"/>
      <c r="BO31" s="685"/>
      <c r="BP31" s="685"/>
      <c r="BQ31" s="649"/>
      <c r="BR31" s="684">
        <v>99.6</v>
      </c>
      <c r="BS31" s="639"/>
      <c r="BT31" s="639"/>
      <c r="BU31" s="639"/>
      <c r="BV31" s="639"/>
      <c r="BW31" s="639"/>
      <c r="BX31" s="675">
        <v>97.8</v>
      </c>
      <c r="BY31" s="685"/>
      <c r="BZ31" s="685"/>
      <c r="CA31" s="685"/>
      <c r="CB31" s="649"/>
      <c r="CD31" s="692"/>
      <c r="CE31" s="693"/>
      <c r="CF31" s="657" t="s">
        <v>297</v>
      </c>
      <c r="CG31" s="654"/>
      <c r="CH31" s="654"/>
      <c r="CI31" s="654"/>
      <c r="CJ31" s="654"/>
      <c r="CK31" s="654"/>
      <c r="CL31" s="654"/>
      <c r="CM31" s="654"/>
      <c r="CN31" s="654"/>
      <c r="CO31" s="654"/>
      <c r="CP31" s="654"/>
      <c r="CQ31" s="655"/>
      <c r="CR31" s="620">
        <v>31120</v>
      </c>
      <c r="CS31" s="639"/>
      <c r="CT31" s="639"/>
      <c r="CU31" s="639"/>
      <c r="CV31" s="639"/>
      <c r="CW31" s="639"/>
      <c r="CX31" s="639"/>
      <c r="CY31" s="640"/>
      <c r="CZ31" s="623">
        <v>0.9</v>
      </c>
      <c r="DA31" s="641"/>
      <c r="DB31" s="641"/>
      <c r="DC31" s="642"/>
      <c r="DD31" s="626">
        <v>31120</v>
      </c>
      <c r="DE31" s="639"/>
      <c r="DF31" s="639"/>
      <c r="DG31" s="639"/>
      <c r="DH31" s="639"/>
      <c r="DI31" s="639"/>
      <c r="DJ31" s="639"/>
      <c r="DK31" s="640"/>
      <c r="DL31" s="626">
        <v>31120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60349</v>
      </c>
      <c r="S32" s="621"/>
      <c r="T32" s="621"/>
      <c r="U32" s="621"/>
      <c r="V32" s="621"/>
      <c r="W32" s="621"/>
      <c r="X32" s="621"/>
      <c r="Y32" s="622"/>
      <c r="Z32" s="673">
        <v>1.6</v>
      </c>
      <c r="AA32" s="673"/>
      <c r="AB32" s="673"/>
      <c r="AC32" s="673"/>
      <c r="AD32" s="674">
        <v>37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97.2</v>
      </c>
      <c r="BN32" s="605"/>
      <c r="BO32" s="605"/>
      <c r="BP32" s="605"/>
      <c r="BQ32" s="662"/>
      <c r="BR32" s="683">
        <v>99.5</v>
      </c>
      <c r="BS32" s="605"/>
      <c r="BT32" s="605"/>
      <c r="BU32" s="605"/>
      <c r="BV32" s="605"/>
      <c r="BW32" s="605"/>
      <c r="BX32" s="668">
        <v>97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594402</v>
      </c>
      <c r="S33" s="621"/>
      <c r="T33" s="621"/>
      <c r="U33" s="621"/>
      <c r="V33" s="621"/>
      <c r="W33" s="621"/>
      <c r="X33" s="621"/>
      <c r="Y33" s="622"/>
      <c r="Z33" s="673">
        <v>16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1641885</v>
      </c>
      <c r="CS33" s="639"/>
      <c r="CT33" s="639"/>
      <c r="CU33" s="639"/>
      <c r="CV33" s="639"/>
      <c r="CW33" s="639"/>
      <c r="CX33" s="639"/>
      <c r="CY33" s="640"/>
      <c r="CZ33" s="623">
        <v>45.4</v>
      </c>
      <c r="DA33" s="641"/>
      <c r="DB33" s="641"/>
      <c r="DC33" s="642"/>
      <c r="DD33" s="626">
        <v>1369924</v>
      </c>
      <c r="DE33" s="639"/>
      <c r="DF33" s="639"/>
      <c r="DG33" s="639"/>
      <c r="DH33" s="639"/>
      <c r="DI33" s="639"/>
      <c r="DJ33" s="639"/>
      <c r="DK33" s="640"/>
      <c r="DL33" s="626">
        <v>924972</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431502</v>
      </c>
      <c r="CS34" s="621"/>
      <c r="CT34" s="621"/>
      <c r="CU34" s="621"/>
      <c r="CV34" s="621"/>
      <c r="CW34" s="621"/>
      <c r="CX34" s="621"/>
      <c r="CY34" s="622"/>
      <c r="CZ34" s="623">
        <v>11.9</v>
      </c>
      <c r="DA34" s="641"/>
      <c r="DB34" s="641"/>
      <c r="DC34" s="642"/>
      <c r="DD34" s="626">
        <v>343597</v>
      </c>
      <c r="DE34" s="621"/>
      <c r="DF34" s="621"/>
      <c r="DG34" s="621"/>
      <c r="DH34" s="621"/>
      <c r="DI34" s="621"/>
      <c r="DJ34" s="621"/>
      <c r="DK34" s="622"/>
      <c r="DL34" s="626">
        <v>262575</v>
      </c>
      <c r="DM34" s="621"/>
      <c r="DN34" s="621"/>
      <c r="DO34" s="621"/>
      <c r="DP34" s="621"/>
      <c r="DQ34" s="621"/>
      <c r="DR34" s="621"/>
      <c r="DS34" s="621"/>
      <c r="DT34" s="621"/>
      <c r="DU34" s="621"/>
      <c r="DV34" s="622"/>
      <c r="DW34" s="643">
        <v>10.8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100202</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402457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14998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79942</v>
      </c>
      <c r="CS35" s="639"/>
      <c r="CT35" s="639"/>
      <c r="CU35" s="639"/>
      <c r="CV35" s="639"/>
      <c r="CW35" s="639"/>
      <c r="CX35" s="639"/>
      <c r="CY35" s="640"/>
      <c r="CZ35" s="623">
        <v>2.2000000000000002</v>
      </c>
      <c r="DA35" s="641"/>
      <c r="DB35" s="641"/>
      <c r="DC35" s="642"/>
      <c r="DD35" s="626">
        <v>70729</v>
      </c>
      <c r="DE35" s="639"/>
      <c r="DF35" s="639"/>
      <c r="DG35" s="639"/>
      <c r="DH35" s="639"/>
      <c r="DI35" s="639"/>
      <c r="DJ35" s="639"/>
      <c r="DK35" s="640"/>
      <c r="DL35" s="626">
        <v>17799</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3720918</v>
      </c>
      <c r="S36" s="661"/>
      <c r="T36" s="661"/>
      <c r="U36" s="661"/>
      <c r="V36" s="661"/>
      <c r="W36" s="661"/>
      <c r="X36" s="661"/>
      <c r="Y36" s="664"/>
      <c r="Z36" s="665">
        <v>100</v>
      </c>
      <c r="AA36" s="665"/>
      <c r="AB36" s="665"/>
      <c r="AC36" s="665"/>
      <c r="AD36" s="666">
        <v>2340238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123637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10134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516507</v>
      </c>
      <c r="CS36" s="621"/>
      <c r="CT36" s="621"/>
      <c r="CU36" s="621"/>
      <c r="CV36" s="621"/>
      <c r="CW36" s="621"/>
      <c r="CX36" s="621"/>
      <c r="CY36" s="622"/>
      <c r="CZ36" s="623">
        <v>14.3</v>
      </c>
      <c r="DA36" s="641"/>
      <c r="DB36" s="641"/>
      <c r="DC36" s="642"/>
      <c r="DD36" s="626">
        <v>366654</v>
      </c>
      <c r="DE36" s="621"/>
      <c r="DF36" s="621"/>
      <c r="DG36" s="621"/>
      <c r="DH36" s="621"/>
      <c r="DI36" s="621"/>
      <c r="DJ36" s="621"/>
      <c r="DK36" s="622"/>
      <c r="DL36" s="626">
        <v>294585</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104400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523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367785</v>
      </c>
      <c r="CS37" s="639"/>
      <c r="CT37" s="639"/>
      <c r="CU37" s="639"/>
      <c r="CV37" s="639"/>
      <c r="CW37" s="639"/>
      <c r="CX37" s="639"/>
      <c r="CY37" s="640"/>
      <c r="CZ37" s="623">
        <v>10.199999999999999</v>
      </c>
      <c r="DA37" s="641"/>
      <c r="DB37" s="641"/>
      <c r="DC37" s="642"/>
      <c r="DD37" s="626">
        <v>242138</v>
      </c>
      <c r="DE37" s="639"/>
      <c r="DF37" s="639"/>
      <c r="DG37" s="639"/>
      <c r="DH37" s="639"/>
      <c r="DI37" s="639"/>
      <c r="DJ37" s="639"/>
      <c r="DK37" s="640"/>
      <c r="DL37" s="626">
        <v>221735</v>
      </c>
      <c r="DM37" s="639"/>
      <c r="DN37" s="639"/>
      <c r="DO37" s="639"/>
      <c r="DP37" s="639"/>
      <c r="DQ37" s="639"/>
      <c r="DR37" s="639"/>
      <c r="DS37" s="639"/>
      <c r="DT37" s="639"/>
      <c r="DU37" s="639"/>
      <c r="DV37" s="640"/>
      <c r="DW37" s="643">
        <v>9.1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807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402457</v>
      </c>
      <c r="CS38" s="621"/>
      <c r="CT38" s="621"/>
      <c r="CU38" s="621"/>
      <c r="CV38" s="621"/>
      <c r="CW38" s="621"/>
      <c r="CX38" s="621"/>
      <c r="CY38" s="622"/>
      <c r="CZ38" s="623">
        <v>11.1</v>
      </c>
      <c r="DA38" s="641"/>
      <c r="DB38" s="641"/>
      <c r="DC38" s="642"/>
      <c r="DD38" s="626">
        <v>378944</v>
      </c>
      <c r="DE38" s="621"/>
      <c r="DF38" s="621"/>
      <c r="DG38" s="621"/>
      <c r="DH38" s="621"/>
      <c r="DI38" s="621"/>
      <c r="DJ38" s="621"/>
      <c r="DK38" s="622"/>
      <c r="DL38" s="626">
        <v>350013</v>
      </c>
      <c r="DM38" s="621"/>
      <c r="DN38" s="621"/>
      <c r="DO38" s="621"/>
      <c r="DP38" s="621"/>
      <c r="DQ38" s="621"/>
      <c r="DR38" s="621"/>
      <c r="DS38" s="621"/>
      <c r="DT38" s="621"/>
      <c r="DU38" s="621"/>
      <c r="DV38" s="622"/>
      <c r="DW38" s="643">
        <v>14.3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211477</v>
      </c>
      <c r="CS39" s="639"/>
      <c r="CT39" s="639"/>
      <c r="CU39" s="639"/>
      <c r="CV39" s="639"/>
      <c r="CW39" s="639"/>
      <c r="CX39" s="639"/>
      <c r="CY39" s="640"/>
      <c r="CZ39" s="623">
        <v>5.8</v>
      </c>
      <c r="DA39" s="641"/>
      <c r="DB39" s="641"/>
      <c r="DC39" s="642"/>
      <c r="DD39" s="626">
        <v>210000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31040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143380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687517</v>
      </c>
      <c r="CS42" s="621"/>
      <c r="CT42" s="621"/>
      <c r="CU42" s="621"/>
      <c r="CV42" s="621"/>
      <c r="CW42" s="621"/>
      <c r="CX42" s="621"/>
      <c r="CY42" s="622"/>
      <c r="CZ42" s="623">
        <v>19</v>
      </c>
      <c r="DA42" s="624"/>
      <c r="DB42" s="624"/>
      <c r="DC42" s="625"/>
      <c r="DD42" s="626">
        <v>179769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24174</v>
      </c>
      <c r="CS43" s="639"/>
      <c r="CT43" s="639"/>
      <c r="CU43" s="639"/>
      <c r="CV43" s="639"/>
      <c r="CW43" s="639"/>
      <c r="CX43" s="639"/>
      <c r="CY43" s="640"/>
      <c r="CZ43" s="623">
        <v>0.7</v>
      </c>
      <c r="DA43" s="641"/>
      <c r="DB43" s="641"/>
      <c r="DC43" s="642"/>
      <c r="DD43" s="626">
        <v>24174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687517</v>
      </c>
      <c r="CS44" s="621"/>
      <c r="CT44" s="621"/>
      <c r="CU44" s="621"/>
      <c r="CV44" s="621"/>
      <c r="CW44" s="621"/>
      <c r="CX44" s="621"/>
      <c r="CY44" s="622"/>
      <c r="CZ44" s="623">
        <v>19</v>
      </c>
      <c r="DA44" s="624"/>
      <c r="DB44" s="624"/>
      <c r="DC44" s="625"/>
      <c r="DD44" s="626">
        <v>179769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172789</v>
      </c>
      <c r="CS45" s="639"/>
      <c r="CT45" s="639"/>
      <c r="CU45" s="639"/>
      <c r="CV45" s="639"/>
      <c r="CW45" s="639"/>
      <c r="CX45" s="639"/>
      <c r="CY45" s="640"/>
      <c r="CZ45" s="623">
        <v>4.8</v>
      </c>
      <c r="DA45" s="641"/>
      <c r="DB45" s="641"/>
      <c r="DC45" s="642"/>
      <c r="DD45" s="626">
        <v>14545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504321</v>
      </c>
      <c r="CS46" s="621"/>
      <c r="CT46" s="621"/>
      <c r="CU46" s="621"/>
      <c r="CV46" s="621"/>
      <c r="CW46" s="621"/>
      <c r="CX46" s="621"/>
      <c r="CY46" s="622"/>
      <c r="CZ46" s="623">
        <v>13.9</v>
      </c>
      <c r="DA46" s="624"/>
      <c r="DB46" s="624"/>
      <c r="DC46" s="625"/>
      <c r="DD46" s="626">
        <v>164157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3620220</v>
      </c>
      <c r="CS49" s="605"/>
      <c r="CT49" s="605"/>
      <c r="CU49" s="605"/>
      <c r="CV49" s="605"/>
      <c r="CW49" s="605"/>
      <c r="CX49" s="605"/>
      <c r="CY49" s="606"/>
      <c r="CZ49" s="607">
        <v>100</v>
      </c>
      <c r="DA49" s="608"/>
      <c r="DB49" s="608"/>
      <c r="DC49" s="609"/>
      <c r="DD49" s="610">
        <v>2640709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345</v>
      </c>
      <c r="DK2" s="1146"/>
      <c r="DL2" s="1146"/>
      <c r="DM2" s="1146"/>
      <c r="DN2" s="1146"/>
      <c r="DO2" s="1147"/>
      <c r="DP2" s="202"/>
      <c r="DQ2" s="1145" t="s">
        <v>346</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347</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0" t="s">
        <v>349</v>
      </c>
      <c r="B5" s="1031"/>
      <c r="C5" s="1031"/>
      <c r="D5" s="1031"/>
      <c r="E5" s="1031"/>
      <c r="F5" s="1031"/>
      <c r="G5" s="1031"/>
      <c r="H5" s="1031"/>
      <c r="I5" s="1031"/>
      <c r="J5" s="1031"/>
      <c r="K5" s="1031"/>
      <c r="L5" s="1031"/>
      <c r="M5" s="1031"/>
      <c r="N5" s="1031"/>
      <c r="O5" s="1031"/>
      <c r="P5" s="1032"/>
      <c r="Q5" s="1036" t="s">
        <v>350</v>
      </c>
      <c r="R5" s="1037"/>
      <c r="S5" s="1037"/>
      <c r="T5" s="1037"/>
      <c r="U5" s="1038"/>
      <c r="V5" s="1036" t="s">
        <v>351</v>
      </c>
      <c r="W5" s="1037"/>
      <c r="X5" s="1037"/>
      <c r="Y5" s="1037"/>
      <c r="Z5" s="1038"/>
      <c r="AA5" s="1036" t="s">
        <v>352</v>
      </c>
      <c r="AB5" s="1037"/>
      <c r="AC5" s="1037"/>
      <c r="AD5" s="1037"/>
      <c r="AE5" s="1037"/>
      <c r="AF5" s="1148" t="s">
        <v>353</v>
      </c>
      <c r="AG5" s="1037"/>
      <c r="AH5" s="1037"/>
      <c r="AI5" s="1037"/>
      <c r="AJ5" s="1052"/>
      <c r="AK5" s="1037" t="s">
        <v>354</v>
      </c>
      <c r="AL5" s="1037"/>
      <c r="AM5" s="1037"/>
      <c r="AN5" s="1037"/>
      <c r="AO5" s="1038"/>
      <c r="AP5" s="1036" t="s">
        <v>355</v>
      </c>
      <c r="AQ5" s="1037"/>
      <c r="AR5" s="1037"/>
      <c r="AS5" s="1037"/>
      <c r="AT5" s="1038"/>
      <c r="AU5" s="1036" t="s">
        <v>356</v>
      </c>
      <c r="AV5" s="1037"/>
      <c r="AW5" s="1037"/>
      <c r="AX5" s="1037"/>
      <c r="AY5" s="1052"/>
      <c r="AZ5" s="209"/>
      <c r="BA5" s="209"/>
      <c r="BB5" s="209"/>
      <c r="BC5" s="209"/>
      <c r="BD5" s="209"/>
      <c r="BE5" s="210"/>
      <c r="BF5" s="210"/>
      <c r="BG5" s="210"/>
      <c r="BH5" s="210"/>
      <c r="BI5" s="210"/>
      <c r="BJ5" s="210"/>
      <c r="BK5" s="210"/>
      <c r="BL5" s="210"/>
      <c r="BM5" s="210"/>
      <c r="BN5" s="210"/>
      <c r="BO5" s="210"/>
      <c r="BP5" s="210"/>
      <c r="BQ5" s="1030" t="s">
        <v>357</v>
      </c>
      <c r="BR5" s="1031"/>
      <c r="BS5" s="1031"/>
      <c r="BT5" s="1031"/>
      <c r="BU5" s="1031"/>
      <c r="BV5" s="1031"/>
      <c r="BW5" s="1031"/>
      <c r="BX5" s="1031"/>
      <c r="BY5" s="1031"/>
      <c r="BZ5" s="1031"/>
      <c r="CA5" s="1031"/>
      <c r="CB5" s="1031"/>
      <c r="CC5" s="1031"/>
      <c r="CD5" s="1031"/>
      <c r="CE5" s="1031"/>
      <c r="CF5" s="1031"/>
      <c r="CG5" s="1032"/>
      <c r="CH5" s="1036" t="s">
        <v>358</v>
      </c>
      <c r="CI5" s="1037"/>
      <c r="CJ5" s="1037"/>
      <c r="CK5" s="1037"/>
      <c r="CL5" s="1038"/>
      <c r="CM5" s="1036" t="s">
        <v>359</v>
      </c>
      <c r="CN5" s="1037"/>
      <c r="CO5" s="1037"/>
      <c r="CP5" s="1037"/>
      <c r="CQ5" s="1038"/>
      <c r="CR5" s="1036" t="s">
        <v>360</v>
      </c>
      <c r="CS5" s="1037"/>
      <c r="CT5" s="1037"/>
      <c r="CU5" s="1037"/>
      <c r="CV5" s="1038"/>
      <c r="CW5" s="1036" t="s">
        <v>361</v>
      </c>
      <c r="CX5" s="1037"/>
      <c r="CY5" s="1037"/>
      <c r="CZ5" s="1037"/>
      <c r="DA5" s="1038"/>
      <c r="DB5" s="1036" t="s">
        <v>362</v>
      </c>
      <c r="DC5" s="1037"/>
      <c r="DD5" s="1037"/>
      <c r="DE5" s="1037"/>
      <c r="DF5" s="1038"/>
      <c r="DG5" s="1133" t="s">
        <v>363</v>
      </c>
      <c r="DH5" s="1134"/>
      <c r="DI5" s="1134"/>
      <c r="DJ5" s="1134"/>
      <c r="DK5" s="1135"/>
      <c r="DL5" s="1133" t="s">
        <v>364</v>
      </c>
      <c r="DM5" s="1134"/>
      <c r="DN5" s="1134"/>
      <c r="DO5" s="1134"/>
      <c r="DP5" s="1135"/>
      <c r="DQ5" s="1036" t="s">
        <v>365</v>
      </c>
      <c r="DR5" s="1037"/>
      <c r="DS5" s="1037"/>
      <c r="DT5" s="1037"/>
      <c r="DU5" s="1038"/>
      <c r="DV5" s="1036" t="s">
        <v>356</v>
      </c>
      <c r="DW5" s="1037"/>
      <c r="DX5" s="1037"/>
      <c r="DY5" s="1037"/>
      <c r="DZ5" s="1052"/>
      <c r="EA5" s="207"/>
    </row>
    <row r="6" spans="1:131" s="208"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9"/>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6"/>
      <c r="DH6" s="1137"/>
      <c r="DI6" s="1137"/>
      <c r="DJ6" s="1137"/>
      <c r="DK6" s="1138"/>
      <c r="DL6" s="1136"/>
      <c r="DM6" s="1137"/>
      <c r="DN6" s="1137"/>
      <c r="DO6" s="1137"/>
      <c r="DP6" s="1138"/>
      <c r="DQ6" s="1039"/>
      <c r="DR6" s="1040"/>
      <c r="DS6" s="1040"/>
      <c r="DT6" s="1040"/>
      <c r="DU6" s="1041"/>
      <c r="DV6" s="1039"/>
      <c r="DW6" s="1040"/>
      <c r="DX6" s="1040"/>
      <c r="DY6" s="1040"/>
      <c r="DZ6" s="1053"/>
      <c r="EA6" s="207"/>
    </row>
    <row r="7" spans="1:131" s="208" customFormat="1" ht="26.25" customHeight="1" thickTop="1" x14ac:dyDescent="0.15">
      <c r="A7" s="211">
        <v>1</v>
      </c>
      <c r="B7" s="1085" t="s">
        <v>366</v>
      </c>
      <c r="C7" s="1086"/>
      <c r="D7" s="1086"/>
      <c r="E7" s="1086"/>
      <c r="F7" s="1086"/>
      <c r="G7" s="1086"/>
      <c r="H7" s="1086"/>
      <c r="I7" s="1086"/>
      <c r="J7" s="1086"/>
      <c r="K7" s="1086"/>
      <c r="L7" s="1086"/>
      <c r="M7" s="1086"/>
      <c r="N7" s="1086"/>
      <c r="O7" s="1086"/>
      <c r="P7" s="1087"/>
      <c r="Q7" s="1139">
        <v>3721</v>
      </c>
      <c r="R7" s="1140"/>
      <c r="S7" s="1140"/>
      <c r="T7" s="1140"/>
      <c r="U7" s="1140"/>
      <c r="V7" s="1140">
        <v>3620</v>
      </c>
      <c r="W7" s="1140"/>
      <c r="X7" s="1140"/>
      <c r="Y7" s="1140"/>
      <c r="Z7" s="1140"/>
      <c r="AA7" s="1140">
        <v>101</v>
      </c>
      <c r="AB7" s="1140"/>
      <c r="AC7" s="1140"/>
      <c r="AD7" s="1140"/>
      <c r="AE7" s="1141"/>
      <c r="AF7" s="1142">
        <v>99</v>
      </c>
      <c r="AG7" s="1143"/>
      <c r="AH7" s="1143"/>
      <c r="AI7" s="1143"/>
      <c r="AJ7" s="1144"/>
      <c r="AK7" s="1126" t="s">
        <v>531</v>
      </c>
      <c r="AL7" s="1127"/>
      <c r="AM7" s="1127"/>
      <c r="AN7" s="1127"/>
      <c r="AO7" s="1127"/>
      <c r="AP7" s="1127">
        <v>4473</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545</v>
      </c>
      <c r="BT7" s="1131"/>
      <c r="BU7" s="1131"/>
      <c r="BV7" s="1131"/>
      <c r="BW7" s="1131"/>
      <c r="BX7" s="1131"/>
      <c r="BY7" s="1131"/>
      <c r="BZ7" s="1131"/>
      <c r="CA7" s="1131"/>
      <c r="CB7" s="1131"/>
      <c r="CC7" s="1131"/>
      <c r="CD7" s="1131"/>
      <c r="CE7" s="1131"/>
      <c r="CF7" s="1131"/>
      <c r="CG7" s="1132"/>
      <c r="CH7" s="1123">
        <v>1</v>
      </c>
      <c r="CI7" s="1124"/>
      <c r="CJ7" s="1124"/>
      <c r="CK7" s="1124"/>
      <c r="CL7" s="1125"/>
      <c r="CM7" s="1123">
        <v>11</v>
      </c>
      <c r="CN7" s="1124"/>
      <c r="CO7" s="1124"/>
      <c r="CP7" s="1124"/>
      <c r="CQ7" s="1125"/>
      <c r="CR7" s="1123">
        <v>3</v>
      </c>
      <c r="CS7" s="1124"/>
      <c r="CT7" s="1124"/>
      <c r="CU7" s="1124"/>
      <c r="CV7" s="1125"/>
      <c r="CW7" s="1123" t="s">
        <v>531</v>
      </c>
      <c r="CX7" s="1124"/>
      <c r="CY7" s="1124"/>
      <c r="CZ7" s="1124"/>
      <c r="DA7" s="1125"/>
      <c r="DB7" s="1123" t="s">
        <v>531</v>
      </c>
      <c r="DC7" s="1124"/>
      <c r="DD7" s="1124"/>
      <c r="DE7" s="1124"/>
      <c r="DF7" s="1125"/>
      <c r="DG7" s="1123" t="s">
        <v>531</v>
      </c>
      <c r="DH7" s="1124"/>
      <c r="DI7" s="1124"/>
      <c r="DJ7" s="1124"/>
      <c r="DK7" s="1125"/>
      <c r="DL7" s="1123" t="s">
        <v>531</v>
      </c>
      <c r="DM7" s="1124"/>
      <c r="DN7" s="1124"/>
      <c r="DO7" s="1124"/>
      <c r="DP7" s="1125"/>
      <c r="DQ7" s="1123" t="s">
        <v>531</v>
      </c>
      <c r="DR7" s="1124"/>
      <c r="DS7" s="1124"/>
      <c r="DT7" s="1124"/>
      <c r="DU7" s="1125"/>
      <c r="DV7" s="1150"/>
      <c r="DW7" s="1151"/>
      <c r="DX7" s="1151"/>
      <c r="DY7" s="1151"/>
      <c r="DZ7" s="1152"/>
      <c r="EA7" s="207"/>
    </row>
    <row r="8" spans="1:131" s="208" customFormat="1" ht="26.25" customHeight="1" x14ac:dyDescent="0.15">
      <c r="A8" s="214">
        <v>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54"/>
      <c r="AG8" s="1055"/>
      <c r="AH8" s="1055"/>
      <c r="AI8" s="1055"/>
      <c r="AJ8" s="1056"/>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9"/>
      <c r="BT8" s="1050"/>
      <c r="BU8" s="1050"/>
      <c r="BV8" s="1050"/>
      <c r="BW8" s="1050"/>
      <c r="BX8" s="1050"/>
      <c r="BY8" s="1050"/>
      <c r="BZ8" s="1050"/>
      <c r="CA8" s="1050"/>
      <c r="CB8" s="1050"/>
      <c r="CC8" s="1050"/>
      <c r="CD8" s="1050"/>
      <c r="CE8" s="1050"/>
      <c r="CF8" s="1050"/>
      <c r="CG8" s="1051"/>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07"/>
    </row>
    <row r="9" spans="1:131" s="208" customFormat="1" ht="26.25" customHeight="1" x14ac:dyDescent="0.15">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4"/>
      <c r="AG9" s="1055"/>
      <c r="AH9" s="1055"/>
      <c r="AI9" s="1055"/>
      <c r="AJ9" s="1056"/>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9"/>
      <c r="BT9" s="1050"/>
      <c r="BU9" s="1050"/>
      <c r="BV9" s="1050"/>
      <c r="BW9" s="1050"/>
      <c r="BX9" s="1050"/>
      <c r="BY9" s="1050"/>
      <c r="BZ9" s="1050"/>
      <c r="CA9" s="1050"/>
      <c r="CB9" s="1050"/>
      <c r="CC9" s="1050"/>
      <c r="CD9" s="1050"/>
      <c r="CE9" s="1050"/>
      <c r="CF9" s="1050"/>
      <c r="CG9" s="1051"/>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x14ac:dyDescent="0.15">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9"/>
      <c r="BT10" s="1050"/>
      <c r="BU10" s="1050"/>
      <c r="BV10" s="1050"/>
      <c r="BW10" s="1050"/>
      <c r="BX10" s="1050"/>
      <c r="BY10" s="1050"/>
      <c r="BZ10" s="1050"/>
      <c r="CA10" s="1050"/>
      <c r="CB10" s="1050"/>
      <c r="CC10" s="1050"/>
      <c r="CD10" s="1050"/>
      <c r="CE10" s="1050"/>
      <c r="CF10" s="1050"/>
      <c r="CG10" s="1051"/>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x14ac:dyDescent="0.15">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9"/>
      <c r="BT11" s="1050"/>
      <c r="BU11" s="1050"/>
      <c r="BV11" s="1050"/>
      <c r="BW11" s="1050"/>
      <c r="BX11" s="1050"/>
      <c r="BY11" s="1050"/>
      <c r="BZ11" s="1050"/>
      <c r="CA11" s="1050"/>
      <c r="CB11" s="1050"/>
      <c r="CC11" s="1050"/>
      <c r="CD11" s="1050"/>
      <c r="CE11" s="1050"/>
      <c r="CF11" s="1050"/>
      <c r="CG11" s="1051"/>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x14ac:dyDescent="0.15">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x14ac:dyDescent="0.15">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x14ac:dyDescent="0.15">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x14ac:dyDescent="0.15">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x14ac:dyDescent="0.15">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x14ac:dyDescent="0.15">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x14ac:dyDescent="0.15">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x14ac:dyDescent="0.15">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x14ac:dyDescent="0.15">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x14ac:dyDescent="0.2">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x14ac:dyDescent="0.15">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4"/>
      <c r="AG22" s="1055"/>
      <c r="AH22" s="1055"/>
      <c r="AI22" s="1055"/>
      <c r="AJ22" s="1056"/>
      <c r="AK22" s="1112"/>
      <c r="AL22" s="1113"/>
      <c r="AM22" s="1113"/>
      <c r="AN22" s="1113"/>
      <c r="AO22" s="1113"/>
      <c r="AP22" s="1113"/>
      <c r="AQ22" s="1113"/>
      <c r="AR22" s="1113"/>
      <c r="AS22" s="1113"/>
      <c r="AT22" s="1113"/>
      <c r="AU22" s="1114"/>
      <c r="AV22" s="1114"/>
      <c r="AW22" s="1114"/>
      <c r="AX22" s="1114"/>
      <c r="AY22" s="1115"/>
      <c r="AZ22" s="1070" t="s">
        <v>367</v>
      </c>
      <c r="BA22" s="1070"/>
      <c r="BB22" s="1070"/>
      <c r="BC22" s="1070"/>
      <c r="BD22" s="1071"/>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3">
        <v>3721</v>
      </c>
      <c r="R23" s="1104"/>
      <c r="S23" s="1104"/>
      <c r="T23" s="1104"/>
      <c r="U23" s="1104"/>
      <c r="V23" s="1104">
        <v>3620</v>
      </c>
      <c r="W23" s="1104"/>
      <c r="X23" s="1104"/>
      <c r="Y23" s="1104"/>
      <c r="Z23" s="1104"/>
      <c r="AA23" s="1104">
        <v>101</v>
      </c>
      <c r="AB23" s="1104"/>
      <c r="AC23" s="1104"/>
      <c r="AD23" s="1104"/>
      <c r="AE23" s="1105"/>
      <c r="AF23" s="1106">
        <v>99</v>
      </c>
      <c r="AG23" s="1104"/>
      <c r="AH23" s="1104"/>
      <c r="AI23" s="1104"/>
      <c r="AJ23" s="1107"/>
      <c r="AK23" s="1108"/>
      <c r="AL23" s="1109"/>
      <c r="AM23" s="1109"/>
      <c r="AN23" s="1109"/>
      <c r="AO23" s="1109"/>
      <c r="AP23" s="1104">
        <v>4473</v>
      </c>
      <c r="AQ23" s="1104"/>
      <c r="AR23" s="1104"/>
      <c r="AS23" s="1104"/>
      <c r="AT23" s="1104"/>
      <c r="AU23" s="1110"/>
      <c r="AV23" s="1110"/>
      <c r="AW23" s="1110"/>
      <c r="AX23" s="1110"/>
      <c r="AY23" s="1111"/>
      <c r="AZ23" s="1100" t="s">
        <v>112</v>
      </c>
      <c r="BA23" s="1101"/>
      <c r="BB23" s="1101"/>
      <c r="BC23" s="1101"/>
      <c r="BD23" s="1102"/>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x14ac:dyDescent="0.15">
      <c r="A24" s="1099" t="s">
        <v>370</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x14ac:dyDescent="0.2">
      <c r="A25" s="1098" t="s">
        <v>371</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x14ac:dyDescent="0.15">
      <c r="A26" s="1030" t="s">
        <v>349</v>
      </c>
      <c r="B26" s="1031"/>
      <c r="C26" s="1031"/>
      <c r="D26" s="1031"/>
      <c r="E26" s="1031"/>
      <c r="F26" s="1031"/>
      <c r="G26" s="1031"/>
      <c r="H26" s="1031"/>
      <c r="I26" s="1031"/>
      <c r="J26" s="1031"/>
      <c r="K26" s="1031"/>
      <c r="L26" s="1031"/>
      <c r="M26" s="1031"/>
      <c r="N26" s="1031"/>
      <c r="O26" s="1031"/>
      <c r="P26" s="1032"/>
      <c r="Q26" s="1036" t="s">
        <v>372</v>
      </c>
      <c r="R26" s="1037"/>
      <c r="S26" s="1037"/>
      <c r="T26" s="1037"/>
      <c r="U26" s="1038"/>
      <c r="V26" s="1036" t="s">
        <v>373</v>
      </c>
      <c r="W26" s="1037"/>
      <c r="X26" s="1037"/>
      <c r="Y26" s="1037"/>
      <c r="Z26" s="1038"/>
      <c r="AA26" s="1036" t="s">
        <v>374</v>
      </c>
      <c r="AB26" s="1037"/>
      <c r="AC26" s="1037"/>
      <c r="AD26" s="1037"/>
      <c r="AE26" s="1037"/>
      <c r="AF26" s="1094" t="s">
        <v>375</v>
      </c>
      <c r="AG26" s="1043"/>
      <c r="AH26" s="1043"/>
      <c r="AI26" s="1043"/>
      <c r="AJ26" s="1095"/>
      <c r="AK26" s="1037" t="s">
        <v>376</v>
      </c>
      <c r="AL26" s="1037"/>
      <c r="AM26" s="1037"/>
      <c r="AN26" s="1037"/>
      <c r="AO26" s="1038"/>
      <c r="AP26" s="1036" t="s">
        <v>377</v>
      </c>
      <c r="AQ26" s="1037"/>
      <c r="AR26" s="1037"/>
      <c r="AS26" s="1037"/>
      <c r="AT26" s="1038"/>
      <c r="AU26" s="1036" t="s">
        <v>378</v>
      </c>
      <c r="AV26" s="1037"/>
      <c r="AW26" s="1037"/>
      <c r="AX26" s="1037"/>
      <c r="AY26" s="1038"/>
      <c r="AZ26" s="1036" t="s">
        <v>379</v>
      </c>
      <c r="BA26" s="1037"/>
      <c r="BB26" s="1037"/>
      <c r="BC26" s="1037"/>
      <c r="BD26" s="1038"/>
      <c r="BE26" s="1036" t="s">
        <v>356</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x14ac:dyDescent="0.15">
      <c r="A28" s="219">
        <v>1</v>
      </c>
      <c r="B28" s="1085" t="s">
        <v>380</v>
      </c>
      <c r="C28" s="1086"/>
      <c r="D28" s="1086"/>
      <c r="E28" s="1086"/>
      <c r="F28" s="1086"/>
      <c r="G28" s="1086"/>
      <c r="H28" s="1086"/>
      <c r="I28" s="1086"/>
      <c r="J28" s="1086"/>
      <c r="K28" s="1086"/>
      <c r="L28" s="1086"/>
      <c r="M28" s="1086"/>
      <c r="N28" s="1086"/>
      <c r="O28" s="1086"/>
      <c r="P28" s="1087"/>
      <c r="Q28" s="1088">
        <v>482</v>
      </c>
      <c r="R28" s="1089"/>
      <c r="S28" s="1089"/>
      <c r="T28" s="1089"/>
      <c r="U28" s="1089"/>
      <c r="V28" s="1089">
        <v>467</v>
      </c>
      <c r="W28" s="1089"/>
      <c r="X28" s="1089"/>
      <c r="Y28" s="1089"/>
      <c r="Z28" s="1089"/>
      <c r="AA28" s="1089">
        <v>15</v>
      </c>
      <c r="AB28" s="1089"/>
      <c r="AC28" s="1089"/>
      <c r="AD28" s="1089"/>
      <c r="AE28" s="1090"/>
      <c r="AF28" s="1091">
        <v>15</v>
      </c>
      <c r="AG28" s="1089"/>
      <c r="AH28" s="1089"/>
      <c r="AI28" s="1089"/>
      <c r="AJ28" s="1092"/>
      <c r="AK28" s="1093">
        <v>19</v>
      </c>
      <c r="AL28" s="1081"/>
      <c r="AM28" s="1081"/>
      <c r="AN28" s="1081"/>
      <c r="AO28" s="1081"/>
      <c r="AP28" s="1081" t="s">
        <v>531</v>
      </c>
      <c r="AQ28" s="1081"/>
      <c r="AR28" s="1081"/>
      <c r="AS28" s="1081"/>
      <c r="AT28" s="1081"/>
      <c r="AU28" s="1081" t="s">
        <v>531</v>
      </c>
      <c r="AV28" s="1081"/>
      <c r="AW28" s="1081"/>
      <c r="AX28" s="1081"/>
      <c r="AY28" s="1081"/>
      <c r="AZ28" s="1082" t="s">
        <v>531</v>
      </c>
      <c r="BA28" s="1082"/>
      <c r="BB28" s="1082"/>
      <c r="BC28" s="1082"/>
      <c r="BD28" s="1082"/>
      <c r="BE28" s="1083"/>
      <c r="BF28" s="1083"/>
      <c r="BG28" s="1083"/>
      <c r="BH28" s="1083"/>
      <c r="BI28" s="1084"/>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x14ac:dyDescent="0.15">
      <c r="A29" s="219">
        <v>2</v>
      </c>
      <c r="B29" s="1072" t="s">
        <v>381</v>
      </c>
      <c r="C29" s="1073"/>
      <c r="D29" s="1073"/>
      <c r="E29" s="1073"/>
      <c r="F29" s="1073"/>
      <c r="G29" s="1073"/>
      <c r="H29" s="1073"/>
      <c r="I29" s="1073"/>
      <c r="J29" s="1073"/>
      <c r="K29" s="1073"/>
      <c r="L29" s="1073"/>
      <c r="M29" s="1073"/>
      <c r="N29" s="1073"/>
      <c r="O29" s="1073"/>
      <c r="P29" s="1074"/>
      <c r="Q29" s="1078">
        <v>65</v>
      </c>
      <c r="R29" s="1079"/>
      <c r="S29" s="1079"/>
      <c r="T29" s="1079"/>
      <c r="U29" s="1079"/>
      <c r="V29" s="1079">
        <v>65</v>
      </c>
      <c r="W29" s="1079"/>
      <c r="X29" s="1079"/>
      <c r="Y29" s="1079"/>
      <c r="Z29" s="1079"/>
      <c r="AA29" s="1079" t="s">
        <v>531</v>
      </c>
      <c r="AB29" s="1079"/>
      <c r="AC29" s="1079"/>
      <c r="AD29" s="1079"/>
      <c r="AE29" s="1080"/>
      <c r="AF29" s="1054" t="s">
        <v>112</v>
      </c>
      <c r="AG29" s="1055"/>
      <c r="AH29" s="1055"/>
      <c r="AI29" s="1055"/>
      <c r="AJ29" s="1056"/>
      <c r="AK29" s="1009">
        <v>14</v>
      </c>
      <c r="AL29" s="1000"/>
      <c r="AM29" s="1000"/>
      <c r="AN29" s="1000"/>
      <c r="AO29" s="1000"/>
      <c r="AP29" s="1000" t="s">
        <v>531</v>
      </c>
      <c r="AQ29" s="1000"/>
      <c r="AR29" s="1000"/>
      <c r="AS29" s="1000"/>
      <c r="AT29" s="1000"/>
      <c r="AU29" s="1000" t="s">
        <v>531</v>
      </c>
      <c r="AV29" s="1000"/>
      <c r="AW29" s="1000"/>
      <c r="AX29" s="1000"/>
      <c r="AY29" s="1000"/>
      <c r="AZ29" s="1077" t="s">
        <v>531</v>
      </c>
      <c r="BA29" s="1077"/>
      <c r="BB29" s="1077"/>
      <c r="BC29" s="1077"/>
      <c r="BD29" s="1077"/>
      <c r="BE29" s="1067"/>
      <c r="BF29" s="1067"/>
      <c r="BG29" s="1067"/>
      <c r="BH29" s="1067"/>
      <c r="BI29" s="1068"/>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x14ac:dyDescent="0.15">
      <c r="A30" s="219">
        <v>3</v>
      </c>
      <c r="B30" s="1072" t="s">
        <v>382</v>
      </c>
      <c r="C30" s="1073"/>
      <c r="D30" s="1073"/>
      <c r="E30" s="1073"/>
      <c r="F30" s="1073"/>
      <c r="G30" s="1073"/>
      <c r="H30" s="1073"/>
      <c r="I30" s="1073"/>
      <c r="J30" s="1073"/>
      <c r="K30" s="1073"/>
      <c r="L30" s="1073"/>
      <c r="M30" s="1073"/>
      <c r="N30" s="1073"/>
      <c r="O30" s="1073"/>
      <c r="P30" s="1074"/>
      <c r="Q30" s="1078">
        <v>244</v>
      </c>
      <c r="R30" s="1079"/>
      <c r="S30" s="1079"/>
      <c r="T30" s="1079"/>
      <c r="U30" s="1079"/>
      <c r="V30" s="1079">
        <v>244</v>
      </c>
      <c r="W30" s="1079"/>
      <c r="X30" s="1079"/>
      <c r="Y30" s="1079"/>
      <c r="Z30" s="1079"/>
      <c r="AA30" s="1079">
        <v>0</v>
      </c>
      <c r="AB30" s="1079"/>
      <c r="AC30" s="1079"/>
      <c r="AD30" s="1079"/>
      <c r="AE30" s="1080"/>
      <c r="AF30" s="1054">
        <v>1</v>
      </c>
      <c r="AG30" s="1055"/>
      <c r="AH30" s="1055"/>
      <c r="AI30" s="1055"/>
      <c r="AJ30" s="1056"/>
      <c r="AK30" s="1009">
        <v>106</v>
      </c>
      <c r="AL30" s="1000"/>
      <c r="AM30" s="1000"/>
      <c r="AN30" s="1000"/>
      <c r="AO30" s="1000"/>
      <c r="AP30" s="1000">
        <v>1203</v>
      </c>
      <c r="AQ30" s="1000"/>
      <c r="AR30" s="1000"/>
      <c r="AS30" s="1000"/>
      <c r="AT30" s="1000"/>
      <c r="AU30" s="1000">
        <v>831</v>
      </c>
      <c r="AV30" s="1000"/>
      <c r="AW30" s="1000"/>
      <c r="AX30" s="1000"/>
      <c r="AY30" s="1000"/>
      <c r="AZ30" s="1077" t="s">
        <v>531</v>
      </c>
      <c r="BA30" s="1077"/>
      <c r="BB30" s="1077"/>
      <c r="BC30" s="1077"/>
      <c r="BD30" s="1077"/>
      <c r="BE30" s="1067" t="s">
        <v>383</v>
      </c>
      <c r="BF30" s="1067"/>
      <c r="BG30" s="1067"/>
      <c r="BH30" s="1067"/>
      <c r="BI30" s="1068"/>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x14ac:dyDescent="0.15">
      <c r="A31" s="219">
        <v>4</v>
      </c>
      <c r="B31" s="1072" t="s">
        <v>384</v>
      </c>
      <c r="C31" s="1073"/>
      <c r="D31" s="1073"/>
      <c r="E31" s="1073"/>
      <c r="F31" s="1073"/>
      <c r="G31" s="1073"/>
      <c r="H31" s="1073"/>
      <c r="I31" s="1073"/>
      <c r="J31" s="1073"/>
      <c r="K31" s="1073"/>
      <c r="L31" s="1073"/>
      <c r="M31" s="1073"/>
      <c r="N31" s="1073"/>
      <c r="O31" s="1073"/>
      <c r="P31" s="1074"/>
      <c r="Q31" s="1078">
        <v>102</v>
      </c>
      <c r="R31" s="1079"/>
      <c r="S31" s="1079"/>
      <c r="T31" s="1079"/>
      <c r="U31" s="1079"/>
      <c r="V31" s="1079">
        <v>101</v>
      </c>
      <c r="W31" s="1079"/>
      <c r="X31" s="1079"/>
      <c r="Y31" s="1079"/>
      <c r="Z31" s="1079"/>
      <c r="AA31" s="1079">
        <v>1</v>
      </c>
      <c r="AB31" s="1079"/>
      <c r="AC31" s="1079"/>
      <c r="AD31" s="1079"/>
      <c r="AE31" s="1080"/>
      <c r="AF31" s="1054">
        <v>0</v>
      </c>
      <c r="AG31" s="1055"/>
      <c r="AH31" s="1055"/>
      <c r="AI31" s="1055"/>
      <c r="AJ31" s="1056"/>
      <c r="AK31" s="1009">
        <v>62</v>
      </c>
      <c r="AL31" s="1000"/>
      <c r="AM31" s="1000"/>
      <c r="AN31" s="1000"/>
      <c r="AO31" s="1000"/>
      <c r="AP31" s="1000">
        <v>494</v>
      </c>
      <c r="AQ31" s="1000"/>
      <c r="AR31" s="1000"/>
      <c r="AS31" s="1000"/>
      <c r="AT31" s="1000"/>
      <c r="AU31" s="1000">
        <v>494</v>
      </c>
      <c r="AV31" s="1000"/>
      <c r="AW31" s="1000"/>
      <c r="AX31" s="1000"/>
      <c r="AY31" s="1000"/>
      <c r="AZ31" s="1077" t="s">
        <v>531</v>
      </c>
      <c r="BA31" s="1077"/>
      <c r="BB31" s="1077"/>
      <c r="BC31" s="1077"/>
      <c r="BD31" s="1077"/>
      <c r="BE31" s="1067" t="s">
        <v>383</v>
      </c>
      <c r="BF31" s="1067"/>
      <c r="BG31" s="1067"/>
      <c r="BH31" s="1067"/>
      <c r="BI31" s="1068"/>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x14ac:dyDescent="0.15">
      <c r="A32" s="219">
        <v>5</v>
      </c>
      <c r="B32" s="1072" t="s">
        <v>385</v>
      </c>
      <c r="C32" s="1073"/>
      <c r="D32" s="1073"/>
      <c r="E32" s="1073"/>
      <c r="F32" s="1073"/>
      <c r="G32" s="1073"/>
      <c r="H32" s="1073"/>
      <c r="I32" s="1073"/>
      <c r="J32" s="1073"/>
      <c r="K32" s="1073"/>
      <c r="L32" s="1073"/>
      <c r="M32" s="1073"/>
      <c r="N32" s="1073"/>
      <c r="O32" s="1073"/>
      <c r="P32" s="1074"/>
      <c r="Q32" s="1078">
        <v>90</v>
      </c>
      <c r="R32" s="1079"/>
      <c r="S32" s="1079"/>
      <c r="T32" s="1079"/>
      <c r="U32" s="1079"/>
      <c r="V32" s="1079">
        <v>90</v>
      </c>
      <c r="W32" s="1079"/>
      <c r="X32" s="1079"/>
      <c r="Y32" s="1079"/>
      <c r="Z32" s="1079"/>
      <c r="AA32" s="1079">
        <v>0</v>
      </c>
      <c r="AB32" s="1079"/>
      <c r="AC32" s="1079"/>
      <c r="AD32" s="1079"/>
      <c r="AE32" s="1080"/>
      <c r="AF32" s="1054">
        <v>0</v>
      </c>
      <c r="AG32" s="1055"/>
      <c r="AH32" s="1055"/>
      <c r="AI32" s="1055"/>
      <c r="AJ32" s="1056"/>
      <c r="AK32" s="1009">
        <v>63</v>
      </c>
      <c r="AL32" s="1000"/>
      <c r="AM32" s="1000"/>
      <c r="AN32" s="1000"/>
      <c r="AO32" s="1000"/>
      <c r="AP32" s="1000">
        <v>521</v>
      </c>
      <c r="AQ32" s="1000"/>
      <c r="AR32" s="1000"/>
      <c r="AS32" s="1000"/>
      <c r="AT32" s="1000"/>
      <c r="AU32" s="1000">
        <v>521</v>
      </c>
      <c r="AV32" s="1000"/>
      <c r="AW32" s="1000"/>
      <c r="AX32" s="1000"/>
      <c r="AY32" s="1000"/>
      <c r="AZ32" s="1077" t="s">
        <v>531</v>
      </c>
      <c r="BA32" s="1077"/>
      <c r="BB32" s="1077"/>
      <c r="BC32" s="1077"/>
      <c r="BD32" s="1077"/>
      <c r="BE32" s="1067" t="s">
        <v>383</v>
      </c>
      <c r="BF32" s="1067"/>
      <c r="BG32" s="1067"/>
      <c r="BH32" s="1067"/>
      <c r="BI32" s="1068"/>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x14ac:dyDescent="0.15">
      <c r="A33" s="219">
        <v>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4"/>
      <c r="AG33" s="1055"/>
      <c r="AH33" s="1055"/>
      <c r="AI33" s="1055"/>
      <c r="AJ33" s="1056"/>
      <c r="AK33" s="1009"/>
      <c r="AL33" s="1000"/>
      <c r="AM33" s="1000"/>
      <c r="AN33" s="1000"/>
      <c r="AO33" s="1000"/>
      <c r="AP33" s="1000"/>
      <c r="AQ33" s="1000"/>
      <c r="AR33" s="1000"/>
      <c r="AS33" s="1000"/>
      <c r="AT33" s="1000"/>
      <c r="AU33" s="1000"/>
      <c r="AV33" s="1000"/>
      <c r="AW33" s="1000"/>
      <c r="AX33" s="1000"/>
      <c r="AY33" s="1000"/>
      <c r="AZ33" s="1077"/>
      <c r="BA33" s="1077"/>
      <c r="BB33" s="1077"/>
      <c r="BC33" s="1077"/>
      <c r="BD33" s="1077"/>
      <c r="BE33" s="1067"/>
      <c r="BF33" s="1067"/>
      <c r="BG33" s="1067"/>
      <c r="BH33" s="1067"/>
      <c r="BI33" s="1068"/>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x14ac:dyDescent="0.15">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x14ac:dyDescent="0.15">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x14ac:dyDescent="0.15">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x14ac:dyDescent="0.15">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x14ac:dyDescent="0.15">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x14ac:dyDescent="0.15">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x14ac:dyDescent="0.15">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x14ac:dyDescent="0.15">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x14ac:dyDescent="0.15">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x14ac:dyDescent="0.15">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x14ac:dyDescent="0.15">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x14ac:dyDescent="0.15">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x14ac:dyDescent="0.15">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x14ac:dyDescent="0.15">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x14ac:dyDescent="0.15">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x14ac:dyDescent="0.15">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x14ac:dyDescent="0.15">
      <c r="A50" s="214">
        <v>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x14ac:dyDescent="0.15">
      <c r="A51" s="214">
        <v>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x14ac:dyDescent="0.15">
      <c r="A52" s="214">
        <v>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x14ac:dyDescent="0.15">
      <c r="A53" s="214">
        <v>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x14ac:dyDescent="0.15">
      <c r="A54" s="214">
        <v>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x14ac:dyDescent="0.15">
      <c r="A55" s="214">
        <v>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x14ac:dyDescent="0.15">
      <c r="A56" s="214">
        <v>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x14ac:dyDescent="0.15">
      <c r="A57" s="214">
        <v>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x14ac:dyDescent="0.15">
      <c r="A58" s="214">
        <v>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x14ac:dyDescent="0.15">
      <c r="A59" s="214">
        <v>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x14ac:dyDescent="0.15">
      <c r="A60" s="214">
        <v>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x14ac:dyDescent="0.2">
      <c r="A61" s="214">
        <v>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x14ac:dyDescent="0.15">
      <c r="A62" s="214">
        <v>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386</v>
      </c>
      <c r="BK62" s="1070"/>
      <c r="BL62" s="1070"/>
      <c r="BM62" s="1070"/>
      <c r="BN62" s="1071"/>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16</v>
      </c>
      <c r="AG63" s="988"/>
      <c r="AH63" s="988"/>
      <c r="AI63" s="988"/>
      <c r="AJ63" s="1065"/>
      <c r="AK63" s="1066"/>
      <c r="AL63" s="992"/>
      <c r="AM63" s="992"/>
      <c r="AN63" s="992"/>
      <c r="AO63" s="992"/>
      <c r="AP63" s="988">
        <v>2218</v>
      </c>
      <c r="AQ63" s="988"/>
      <c r="AR63" s="988"/>
      <c r="AS63" s="988"/>
      <c r="AT63" s="988"/>
      <c r="AU63" s="988">
        <v>1846</v>
      </c>
      <c r="AV63" s="988"/>
      <c r="AW63" s="988"/>
      <c r="AX63" s="988"/>
      <c r="AY63" s="988"/>
      <c r="AZ63" s="1060"/>
      <c r="BA63" s="1060"/>
      <c r="BB63" s="1060"/>
      <c r="BC63" s="1060"/>
      <c r="BD63" s="1060"/>
      <c r="BE63" s="989"/>
      <c r="BF63" s="989"/>
      <c r="BG63" s="989"/>
      <c r="BH63" s="989"/>
      <c r="BI63" s="990"/>
      <c r="BJ63" s="1061" t="s">
        <v>112</v>
      </c>
      <c r="BK63" s="980"/>
      <c r="BL63" s="980"/>
      <c r="BM63" s="980"/>
      <c r="BN63" s="1062"/>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x14ac:dyDescent="0.15">
      <c r="A66" s="1030" t="s">
        <v>389</v>
      </c>
      <c r="B66" s="1031"/>
      <c r="C66" s="1031"/>
      <c r="D66" s="1031"/>
      <c r="E66" s="1031"/>
      <c r="F66" s="1031"/>
      <c r="G66" s="1031"/>
      <c r="H66" s="1031"/>
      <c r="I66" s="1031"/>
      <c r="J66" s="1031"/>
      <c r="K66" s="1031"/>
      <c r="L66" s="1031"/>
      <c r="M66" s="1031"/>
      <c r="N66" s="1031"/>
      <c r="O66" s="1031"/>
      <c r="P66" s="1032"/>
      <c r="Q66" s="1036" t="s">
        <v>372</v>
      </c>
      <c r="R66" s="1037"/>
      <c r="S66" s="1037"/>
      <c r="T66" s="1037"/>
      <c r="U66" s="1038"/>
      <c r="V66" s="1036" t="s">
        <v>373</v>
      </c>
      <c r="W66" s="1037"/>
      <c r="X66" s="1037"/>
      <c r="Y66" s="1037"/>
      <c r="Z66" s="1038"/>
      <c r="AA66" s="1036" t="s">
        <v>374</v>
      </c>
      <c r="AB66" s="1037"/>
      <c r="AC66" s="1037"/>
      <c r="AD66" s="1037"/>
      <c r="AE66" s="1038"/>
      <c r="AF66" s="1042" t="s">
        <v>375</v>
      </c>
      <c r="AG66" s="1043"/>
      <c r="AH66" s="1043"/>
      <c r="AI66" s="1043"/>
      <c r="AJ66" s="1044"/>
      <c r="AK66" s="1036" t="s">
        <v>376</v>
      </c>
      <c r="AL66" s="1031"/>
      <c r="AM66" s="1031"/>
      <c r="AN66" s="1031"/>
      <c r="AO66" s="1032"/>
      <c r="AP66" s="1036" t="s">
        <v>377</v>
      </c>
      <c r="AQ66" s="1037"/>
      <c r="AR66" s="1037"/>
      <c r="AS66" s="1037"/>
      <c r="AT66" s="1038"/>
      <c r="AU66" s="1036" t="s">
        <v>390</v>
      </c>
      <c r="AV66" s="1037"/>
      <c r="AW66" s="1037"/>
      <c r="AX66" s="1037"/>
      <c r="AY66" s="1038"/>
      <c r="AZ66" s="1036" t="s">
        <v>356</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532</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21"/>
      <c r="AG68" s="1022"/>
      <c r="AH68" s="1022"/>
      <c r="AI68" s="1022"/>
      <c r="AJ68" s="1023"/>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4018</v>
      </c>
      <c r="R69" s="1000"/>
      <c r="S69" s="1000"/>
      <c r="T69" s="1000"/>
      <c r="U69" s="1000"/>
      <c r="V69" s="1000">
        <v>3950</v>
      </c>
      <c r="W69" s="1000"/>
      <c r="X69" s="1000"/>
      <c r="Y69" s="1000"/>
      <c r="Z69" s="1000"/>
      <c r="AA69" s="1000">
        <v>68</v>
      </c>
      <c r="AB69" s="1000"/>
      <c r="AC69" s="1000"/>
      <c r="AD69" s="1000"/>
      <c r="AE69" s="1000"/>
      <c r="AF69" s="1007">
        <v>69</v>
      </c>
      <c r="AG69" s="1008"/>
      <c r="AH69" s="1008"/>
      <c r="AI69" s="1008"/>
      <c r="AJ69" s="1009"/>
      <c r="AK69" s="1000">
        <v>39</v>
      </c>
      <c r="AL69" s="1000"/>
      <c r="AM69" s="1000"/>
      <c r="AN69" s="1000"/>
      <c r="AO69" s="1000"/>
      <c r="AP69" s="1000">
        <v>900</v>
      </c>
      <c r="AQ69" s="1000"/>
      <c r="AR69" s="1000"/>
      <c r="AS69" s="1000"/>
      <c r="AT69" s="1000"/>
      <c r="AU69" s="1000">
        <v>106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11" t="s">
        <v>534</v>
      </c>
      <c r="C70" s="1012"/>
      <c r="D70" s="1012"/>
      <c r="E70" s="1012"/>
      <c r="F70" s="1012"/>
      <c r="G70" s="1012"/>
      <c r="H70" s="1012"/>
      <c r="I70" s="1012"/>
      <c r="J70" s="1012"/>
      <c r="K70" s="1012"/>
      <c r="L70" s="1012"/>
      <c r="M70" s="1012"/>
      <c r="N70" s="1012"/>
      <c r="O70" s="1012"/>
      <c r="P70" s="1013"/>
      <c r="Q70" s="1006">
        <v>79</v>
      </c>
      <c r="R70" s="1000"/>
      <c r="S70" s="1000"/>
      <c r="T70" s="1000"/>
      <c r="U70" s="1000"/>
      <c r="V70" s="1000">
        <v>75</v>
      </c>
      <c r="W70" s="1000"/>
      <c r="X70" s="1000"/>
      <c r="Y70" s="1000"/>
      <c r="Z70" s="1000"/>
      <c r="AA70" s="1000">
        <v>4</v>
      </c>
      <c r="AB70" s="1000"/>
      <c r="AC70" s="1000"/>
      <c r="AD70" s="1000"/>
      <c r="AE70" s="1000"/>
      <c r="AF70" s="1007" t="s">
        <v>476</v>
      </c>
      <c r="AG70" s="1008"/>
      <c r="AH70" s="1008"/>
      <c r="AI70" s="1008"/>
      <c r="AJ70" s="1009"/>
      <c r="AK70" s="1000" t="s">
        <v>476</v>
      </c>
      <c r="AL70" s="1000"/>
      <c r="AM70" s="1000"/>
      <c r="AN70" s="1000"/>
      <c r="AO70" s="1000"/>
      <c r="AP70" s="1000" t="s">
        <v>476</v>
      </c>
      <c r="AQ70" s="1000"/>
      <c r="AR70" s="1000"/>
      <c r="AS70" s="1000"/>
      <c r="AT70" s="1000"/>
      <c r="AU70" s="1000" t="s">
        <v>476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4032</v>
      </c>
      <c r="R71" s="1000"/>
      <c r="S71" s="1000"/>
      <c r="T71" s="1000"/>
      <c r="U71" s="1000"/>
      <c r="V71" s="1000">
        <v>3905</v>
      </c>
      <c r="W71" s="1000"/>
      <c r="X71" s="1000"/>
      <c r="Y71" s="1000"/>
      <c r="Z71" s="1000"/>
      <c r="AA71" s="1000">
        <v>127</v>
      </c>
      <c r="AB71" s="1000"/>
      <c r="AC71" s="1000"/>
      <c r="AD71" s="1000"/>
      <c r="AE71" s="1000"/>
      <c r="AF71" s="1007">
        <v>127</v>
      </c>
      <c r="AG71" s="1008"/>
      <c r="AH71" s="1008"/>
      <c r="AI71" s="1008"/>
      <c r="AJ71" s="1009"/>
      <c r="AK71" s="1000">
        <v>5</v>
      </c>
      <c r="AL71" s="1000"/>
      <c r="AM71" s="1000"/>
      <c r="AN71" s="1000"/>
      <c r="AO71" s="1000"/>
      <c r="AP71" s="1000" t="s">
        <v>476</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7">
        <v>26</v>
      </c>
      <c r="AG72" s="1008"/>
      <c r="AH72" s="1008"/>
      <c r="AI72" s="1008"/>
      <c r="AJ72" s="1009"/>
      <c r="AK72" s="1000" t="s">
        <v>476</v>
      </c>
      <c r="AL72" s="1000"/>
      <c r="AM72" s="1000"/>
      <c r="AN72" s="1000"/>
      <c r="AO72" s="1000"/>
      <c r="AP72" s="1000" t="s">
        <v>476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7"/>
      <c r="AG73" s="1008"/>
      <c r="AH73" s="1008"/>
      <c r="AI73" s="1008"/>
      <c r="AJ73" s="1009"/>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2125</v>
      </c>
      <c r="R74" s="1000"/>
      <c r="S74" s="1000"/>
      <c r="T74" s="1000"/>
      <c r="U74" s="1000"/>
      <c r="V74" s="1000">
        <v>2067</v>
      </c>
      <c r="W74" s="1000"/>
      <c r="X74" s="1000"/>
      <c r="Y74" s="1000"/>
      <c r="Z74" s="1000"/>
      <c r="AA74" s="1000">
        <v>58</v>
      </c>
      <c r="AB74" s="1000"/>
      <c r="AC74" s="1000"/>
      <c r="AD74" s="1000"/>
      <c r="AE74" s="1000"/>
      <c r="AF74" s="1007">
        <v>58</v>
      </c>
      <c r="AG74" s="1008"/>
      <c r="AH74" s="1008"/>
      <c r="AI74" s="1008"/>
      <c r="AJ74" s="1009"/>
      <c r="AK74" s="1000">
        <v>125</v>
      </c>
      <c r="AL74" s="1000"/>
      <c r="AM74" s="1000"/>
      <c r="AN74" s="1000"/>
      <c r="AO74" s="1000"/>
      <c r="AP74" s="1000" t="s">
        <v>476</v>
      </c>
      <c r="AQ74" s="1000"/>
      <c r="AR74" s="1000"/>
      <c r="AS74" s="1000"/>
      <c r="AT74" s="1000"/>
      <c r="AU74" s="1000" t="s">
        <v>476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10">
        <v>273707</v>
      </c>
      <c r="R75" s="1008"/>
      <c r="S75" s="1008"/>
      <c r="T75" s="1008"/>
      <c r="U75" s="1009"/>
      <c r="V75" s="1007">
        <v>260942</v>
      </c>
      <c r="W75" s="1008"/>
      <c r="X75" s="1008"/>
      <c r="Y75" s="1008"/>
      <c r="Z75" s="1009"/>
      <c r="AA75" s="1007">
        <v>12765</v>
      </c>
      <c r="AB75" s="1008"/>
      <c r="AC75" s="1008"/>
      <c r="AD75" s="1008"/>
      <c r="AE75" s="1009"/>
      <c r="AF75" s="1007">
        <v>12765</v>
      </c>
      <c r="AG75" s="1008"/>
      <c r="AH75" s="1008"/>
      <c r="AI75" s="1008"/>
      <c r="AJ75" s="1009"/>
      <c r="AK75" s="1007">
        <v>1788</v>
      </c>
      <c r="AL75" s="1008"/>
      <c r="AM75" s="1008"/>
      <c r="AN75" s="1008"/>
      <c r="AO75" s="1009"/>
      <c r="AP75" s="1007" t="s">
        <v>476</v>
      </c>
      <c r="AQ75" s="1008"/>
      <c r="AR75" s="1008"/>
      <c r="AS75" s="1008"/>
      <c r="AT75" s="1009"/>
      <c r="AU75" s="1007" t="s">
        <v>476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10"/>
      <c r="R76" s="1008"/>
      <c r="S76" s="1008"/>
      <c r="T76" s="1008"/>
      <c r="U76" s="1009"/>
      <c r="V76" s="1007"/>
      <c r="W76" s="1008"/>
      <c r="X76" s="1008"/>
      <c r="Y76" s="1008"/>
      <c r="Z76" s="1009"/>
      <c r="AA76" s="1007"/>
      <c r="AB76" s="1008"/>
      <c r="AC76" s="1008"/>
      <c r="AD76" s="1008"/>
      <c r="AE76" s="1009"/>
      <c r="AF76" s="1007"/>
      <c r="AG76" s="1008"/>
      <c r="AH76" s="1008"/>
      <c r="AI76" s="1008"/>
      <c r="AJ76" s="1009"/>
      <c r="AK76" s="1007"/>
      <c r="AL76" s="1008"/>
      <c r="AM76" s="1008"/>
      <c r="AN76" s="1008"/>
      <c r="AO76" s="1009"/>
      <c r="AP76" s="1007"/>
      <c r="AQ76" s="1008"/>
      <c r="AR76" s="1008"/>
      <c r="AS76" s="1008"/>
      <c r="AT76" s="1009"/>
      <c r="AU76" s="1007"/>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533</v>
      </c>
      <c r="C77" s="1004"/>
      <c r="D77" s="1004"/>
      <c r="E77" s="1004"/>
      <c r="F77" s="1004"/>
      <c r="G77" s="1004"/>
      <c r="H77" s="1004"/>
      <c r="I77" s="1004"/>
      <c r="J77" s="1004"/>
      <c r="K77" s="1004"/>
      <c r="L77" s="1004"/>
      <c r="M77" s="1004"/>
      <c r="N77" s="1004"/>
      <c r="O77" s="1004"/>
      <c r="P77" s="1005"/>
      <c r="Q77" s="1010">
        <v>6977</v>
      </c>
      <c r="R77" s="1008"/>
      <c r="S77" s="1008"/>
      <c r="T77" s="1008"/>
      <c r="U77" s="1009"/>
      <c r="V77" s="1007">
        <v>6240</v>
      </c>
      <c r="W77" s="1008"/>
      <c r="X77" s="1008"/>
      <c r="Y77" s="1008"/>
      <c r="Z77" s="1009"/>
      <c r="AA77" s="1007">
        <v>737</v>
      </c>
      <c r="AB77" s="1008"/>
      <c r="AC77" s="1008"/>
      <c r="AD77" s="1008"/>
      <c r="AE77" s="1009"/>
      <c r="AF77" s="1007">
        <v>737</v>
      </c>
      <c r="AG77" s="1008"/>
      <c r="AH77" s="1008"/>
      <c r="AI77" s="1008"/>
      <c r="AJ77" s="1009"/>
      <c r="AK77" s="1007">
        <v>630</v>
      </c>
      <c r="AL77" s="1008"/>
      <c r="AM77" s="1008"/>
      <c r="AN77" s="1008"/>
      <c r="AO77" s="1009"/>
      <c r="AP77" s="1007" t="s">
        <v>476</v>
      </c>
      <c r="AQ77" s="1008"/>
      <c r="AR77" s="1008"/>
      <c r="AS77" s="1008"/>
      <c r="AT77" s="1009"/>
      <c r="AU77" s="1007" t="s">
        <v>476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541</v>
      </c>
      <c r="C78" s="1004"/>
      <c r="D78" s="1004"/>
      <c r="E78" s="1004"/>
      <c r="F78" s="1004"/>
      <c r="G78" s="1004"/>
      <c r="H78" s="1004"/>
      <c r="I78" s="1004"/>
      <c r="J78" s="1004"/>
      <c r="K78" s="1004"/>
      <c r="L78" s="1004"/>
      <c r="M78" s="1004"/>
      <c r="N78" s="1004"/>
      <c r="O78" s="1004"/>
      <c r="P78" s="1005"/>
      <c r="Q78" s="1006">
        <v>15</v>
      </c>
      <c r="R78" s="1000"/>
      <c r="S78" s="1000"/>
      <c r="T78" s="1000"/>
      <c r="U78" s="1000"/>
      <c r="V78" s="1000">
        <v>13</v>
      </c>
      <c r="W78" s="1000"/>
      <c r="X78" s="1000"/>
      <c r="Y78" s="1000"/>
      <c r="Z78" s="1000"/>
      <c r="AA78" s="1000">
        <v>2</v>
      </c>
      <c r="AB78" s="1000"/>
      <c r="AC78" s="1000"/>
      <c r="AD78" s="1000"/>
      <c r="AE78" s="1000"/>
      <c r="AF78" s="1007">
        <v>2</v>
      </c>
      <c r="AG78" s="1008"/>
      <c r="AH78" s="1008"/>
      <c r="AI78" s="1008"/>
      <c r="AJ78" s="1009"/>
      <c r="AK78" s="1000">
        <v>9</v>
      </c>
      <c r="AL78" s="1000"/>
      <c r="AM78" s="1000"/>
      <c r="AN78" s="1000"/>
      <c r="AO78" s="1000"/>
      <c r="AP78" s="1000" t="s">
        <v>476</v>
      </c>
      <c r="AQ78" s="1000"/>
      <c r="AR78" s="1000"/>
      <c r="AS78" s="1000"/>
      <c r="AT78" s="1000"/>
      <c r="AU78" s="1000" t="s">
        <v>476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542</v>
      </c>
      <c r="C79" s="1004"/>
      <c r="D79" s="1004"/>
      <c r="E79" s="1004"/>
      <c r="F79" s="1004"/>
      <c r="G79" s="1004"/>
      <c r="H79" s="1004"/>
      <c r="I79" s="1004"/>
      <c r="J79" s="1004"/>
      <c r="K79" s="1004"/>
      <c r="L79" s="1004"/>
      <c r="M79" s="1004"/>
      <c r="N79" s="1004"/>
      <c r="O79" s="1004"/>
      <c r="P79" s="1005"/>
      <c r="Q79" s="1006">
        <v>56</v>
      </c>
      <c r="R79" s="1000"/>
      <c r="S79" s="1000"/>
      <c r="T79" s="1000"/>
      <c r="U79" s="1000"/>
      <c r="V79" s="1000">
        <v>50</v>
      </c>
      <c r="W79" s="1000"/>
      <c r="X79" s="1000"/>
      <c r="Y79" s="1000"/>
      <c r="Z79" s="1000"/>
      <c r="AA79" s="1000">
        <v>6</v>
      </c>
      <c r="AB79" s="1000"/>
      <c r="AC79" s="1000"/>
      <c r="AD79" s="1000"/>
      <c r="AE79" s="1000"/>
      <c r="AF79" s="1007">
        <v>3</v>
      </c>
      <c r="AG79" s="1008"/>
      <c r="AH79" s="1008"/>
      <c r="AI79" s="1008"/>
      <c r="AJ79" s="1009"/>
      <c r="AK79" s="1000">
        <v>17</v>
      </c>
      <c r="AL79" s="1000"/>
      <c r="AM79" s="1000"/>
      <c r="AN79" s="1000"/>
      <c r="AO79" s="1000"/>
      <c r="AP79" s="1000" t="s">
        <v>476</v>
      </c>
      <c r="AQ79" s="1000"/>
      <c r="AR79" s="1000"/>
      <c r="AS79" s="1000"/>
      <c r="AT79" s="1000"/>
      <c r="AU79" s="1000" t="s">
        <v>476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543</v>
      </c>
      <c r="C80" s="1004"/>
      <c r="D80" s="1004"/>
      <c r="E80" s="1004"/>
      <c r="F80" s="1004"/>
      <c r="G80" s="1004"/>
      <c r="H80" s="1004"/>
      <c r="I80" s="1004"/>
      <c r="J80" s="1004"/>
      <c r="K80" s="1004"/>
      <c r="L80" s="1004"/>
      <c r="M80" s="1004"/>
      <c r="N80" s="1004"/>
      <c r="O80" s="1004"/>
      <c r="P80" s="1005"/>
      <c r="Q80" s="1006">
        <v>4729</v>
      </c>
      <c r="R80" s="1000"/>
      <c r="S80" s="1000"/>
      <c r="T80" s="1000"/>
      <c r="U80" s="1000"/>
      <c r="V80" s="1000">
        <v>4677</v>
      </c>
      <c r="W80" s="1000"/>
      <c r="X80" s="1000"/>
      <c r="Y80" s="1000"/>
      <c r="Z80" s="1000"/>
      <c r="AA80" s="1000">
        <v>52</v>
      </c>
      <c r="AB80" s="1000"/>
      <c r="AC80" s="1000"/>
      <c r="AD80" s="1000"/>
      <c r="AE80" s="1000"/>
      <c r="AF80" s="1007">
        <v>52</v>
      </c>
      <c r="AG80" s="1008"/>
      <c r="AH80" s="1008"/>
      <c r="AI80" s="1008"/>
      <c r="AJ80" s="1009"/>
      <c r="AK80" s="1000">
        <v>147</v>
      </c>
      <c r="AL80" s="1000"/>
      <c r="AM80" s="1000"/>
      <c r="AN80" s="1000"/>
      <c r="AO80" s="1000"/>
      <c r="AP80" s="1000" t="s">
        <v>476</v>
      </c>
      <c r="AQ80" s="1000"/>
      <c r="AR80" s="1000"/>
      <c r="AS80" s="1000"/>
      <c r="AT80" s="1000"/>
      <c r="AU80" s="1000" t="s">
        <v>476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544</v>
      </c>
      <c r="C81" s="1004"/>
      <c r="D81" s="1004"/>
      <c r="E81" s="1004"/>
      <c r="F81" s="1004"/>
      <c r="G81" s="1004"/>
      <c r="H81" s="1004"/>
      <c r="I81" s="1004"/>
      <c r="J81" s="1004"/>
      <c r="K81" s="1004"/>
      <c r="L81" s="1004"/>
      <c r="M81" s="1004"/>
      <c r="N81" s="1004"/>
      <c r="O81" s="1004"/>
      <c r="P81" s="1005"/>
      <c r="Q81" s="1006">
        <v>193</v>
      </c>
      <c r="R81" s="1000"/>
      <c r="S81" s="1000"/>
      <c r="T81" s="1000"/>
      <c r="U81" s="1000"/>
      <c r="V81" s="1000">
        <v>181</v>
      </c>
      <c r="W81" s="1000"/>
      <c r="X81" s="1000"/>
      <c r="Y81" s="1000"/>
      <c r="Z81" s="1000"/>
      <c r="AA81" s="1000">
        <v>12</v>
      </c>
      <c r="AB81" s="1000"/>
      <c r="AC81" s="1000"/>
      <c r="AD81" s="1000"/>
      <c r="AE81" s="1000"/>
      <c r="AF81" s="1007">
        <v>12</v>
      </c>
      <c r="AG81" s="1008"/>
      <c r="AH81" s="1008"/>
      <c r="AI81" s="1008"/>
      <c r="AJ81" s="1009"/>
      <c r="AK81" s="1000" t="s">
        <v>476</v>
      </c>
      <c r="AL81" s="1000"/>
      <c r="AM81" s="1000"/>
      <c r="AN81" s="1000"/>
      <c r="AO81" s="1000"/>
      <c r="AP81" s="1000" t="s">
        <v>476</v>
      </c>
      <c r="AQ81" s="1000"/>
      <c r="AR81" s="1000"/>
      <c r="AS81" s="1000"/>
      <c r="AT81" s="1000"/>
      <c r="AU81" s="1000" t="s">
        <v>476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13851</v>
      </c>
      <c r="AG88" s="988"/>
      <c r="AH88" s="988"/>
      <c r="AI88" s="988"/>
      <c r="AJ88" s="988"/>
      <c r="AK88" s="992"/>
      <c r="AL88" s="992"/>
      <c r="AM88" s="992"/>
      <c r="AN88" s="992"/>
      <c r="AO88" s="992"/>
      <c r="AP88" s="988">
        <v>900</v>
      </c>
      <c r="AQ88" s="988"/>
      <c r="AR88" s="988"/>
      <c r="AS88" s="988"/>
      <c r="AT88" s="988"/>
      <c r="AU88" s="988">
        <v>106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t="s">
        <v>546</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567154</v>
      </c>
      <c r="AB110" s="916"/>
      <c r="AC110" s="916"/>
      <c r="AD110" s="916"/>
      <c r="AE110" s="917"/>
      <c r="AF110" s="918">
        <v>546052</v>
      </c>
      <c r="AG110" s="916"/>
      <c r="AH110" s="916"/>
      <c r="AI110" s="916"/>
      <c r="AJ110" s="917"/>
      <c r="AK110" s="918">
        <v>509780</v>
      </c>
      <c r="AL110" s="916"/>
      <c r="AM110" s="916"/>
      <c r="AN110" s="916"/>
      <c r="AO110" s="917"/>
      <c r="AP110" s="919">
        <v>27.9</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4371081</v>
      </c>
      <c r="BR110" s="863"/>
      <c r="BS110" s="863"/>
      <c r="BT110" s="863"/>
      <c r="BU110" s="863"/>
      <c r="BV110" s="863">
        <v>4357032</v>
      </c>
      <c r="BW110" s="863"/>
      <c r="BX110" s="863"/>
      <c r="BY110" s="863"/>
      <c r="BZ110" s="863"/>
      <c r="CA110" s="863">
        <v>4472774</v>
      </c>
      <c r="CB110" s="863"/>
      <c r="CC110" s="863"/>
      <c r="CD110" s="863"/>
      <c r="CE110" s="863"/>
      <c r="CF110" s="887">
        <v>244.6</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174899</v>
      </c>
      <c r="BR111" s="835"/>
      <c r="BS111" s="835"/>
      <c r="BT111" s="835"/>
      <c r="BU111" s="835"/>
      <c r="BV111" s="835">
        <v>153677</v>
      </c>
      <c r="BW111" s="835"/>
      <c r="BX111" s="835"/>
      <c r="BY111" s="835"/>
      <c r="BZ111" s="835"/>
      <c r="CA111" s="835">
        <v>133602</v>
      </c>
      <c r="CB111" s="835"/>
      <c r="CC111" s="835"/>
      <c r="CD111" s="835"/>
      <c r="CE111" s="835"/>
      <c r="CF111" s="896">
        <v>7.3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2089904</v>
      </c>
      <c r="BR112" s="835"/>
      <c r="BS112" s="835"/>
      <c r="BT112" s="835"/>
      <c r="BU112" s="835"/>
      <c r="BV112" s="835">
        <v>1963534</v>
      </c>
      <c r="BW112" s="835"/>
      <c r="BX112" s="835"/>
      <c r="BY112" s="835"/>
      <c r="BZ112" s="835"/>
      <c r="CA112" s="835">
        <v>1846558</v>
      </c>
      <c r="CB112" s="835"/>
      <c r="CC112" s="835"/>
      <c r="CD112" s="835"/>
      <c r="CE112" s="835"/>
      <c r="CF112" s="896">
        <v>101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220312</v>
      </c>
      <c r="AB113" s="944"/>
      <c r="AC113" s="944"/>
      <c r="AD113" s="944"/>
      <c r="AE113" s="945"/>
      <c r="AF113" s="946">
        <v>202095</v>
      </c>
      <c r="AG113" s="944"/>
      <c r="AH113" s="944"/>
      <c r="AI113" s="944"/>
      <c r="AJ113" s="945"/>
      <c r="AK113" s="946">
        <v>204624</v>
      </c>
      <c r="AL113" s="944"/>
      <c r="AM113" s="944"/>
      <c r="AN113" s="944"/>
      <c r="AO113" s="945"/>
      <c r="AP113" s="947">
        <v>11.2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121358</v>
      </c>
      <c r="BR113" s="835"/>
      <c r="BS113" s="835"/>
      <c r="BT113" s="835"/>
      <c r="BU113" s="835"/>
      <c r="BV113" s="835">
        <v>113354</v>
      </c>
      <c r="BW113" s="835"/>
      <c r="BX113" s="835"/>
      <c r="BY113" s="835"/>
      <c r="BZ113" s="835"/>
      <c r="CA113" s="835">
        <v>105569</v>
      </c>
      <c r="CB113" s="835"/>
      <c r="CC113" s="835"/>
      <c r="CD113" s="835"/>
      <c r="CE113" s="835"/>
      <c r="CF113" s="896">
        <v>5.8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11808</v>
      </c>
      <c r="AB114" s="798"/>
      <c r="AC114" s="798"/>
      <c r="AD114" s="798"/>
      <c r="AE114" s="799"/>
      <c r="AF114" s="800">
        <v>9236</v>
      </c>
      <c r="AG114" s="798"/>
      <c r="AH114" s="798"/>
      <c r="AI114" s="798"/>
      <c r="AJ114" s="799"/>
      <c r="AK114" s="800">
        <v>14405</v>
      </c>
      <c r="AL114" s="798"/>
      <c r="AM114" s="798"/>
      <c r="AN114" s="798"/>
      <c r="AO114" s="799"/>
      <c r="AP114" s="845">
        <v>0.8</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613079</v>
      </c>
      <c r="BR114" s="835"/>
      <c r="BS114" s="835"/>
      <c r="BT114" s="835"/>
      <c r="BU114" s="835"/>
      <c r="BV114" s="835">
        <v>593377</v>
      </c>
      <c r="BW114" s="835"/>
      <c r="BX114" s="835"/>
      <c r="BY114" s="835"/>
      <c r="BZ114" s="835"/>
      <c r="CA114" s="835">
        <v>594351</v>
      </c>
      <c r="CB114" s="835"/>
      <c r="CC114" s="835"/>
      <c r="CD114" s="835"/>
      <c r="CE114" s="835"/>
      <c r="CF114" s="896">
        <v>32.5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14631</v>
      </c>
      <c r="AB115" s="944"/>
      <c r="AC115" s="944"/>
      <c r="AD115" s="944"/>
      <c r="AE115" s="945"/>
      <c r="AF115" s="946">
        <v>13444</v>
      </c>
      <c r="AG115" s="944"/>
      <c r="AH115" s="944"/>
      <c r="AI115" s="944"/>
      <c r="AJ115" s="945"/>
      <c r="AK115" s="946">
        <v>7225</v>
      </c>
      <c r="AL115" s="944"/>
      <c r="AM115" s="944"/>
      <c r="AN115" s="944"/>
      <c r="AO115" s="945"/>
      <c r="AP115" s="947">
        <v>0.4</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813905</v>
      </c>
      <c r="AB117" s="930"/>
      <c r="AC117" s="930"/>
      <c r="AD117" s="930"/>
      <c r="AE117" s="931"/>
      <c r="AF117" s="932">
        <v>770827</v>
      </c>
      <c r="AG117" s="930"/>
      <c r="AH117" s="930"/>
      <c r="AI117" s="930"/>
      <c r="AJ117" s="931"/>
      <c r="AK117" s="932">
        <v>736034</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7370321</v>
      </c>
      <c r="BR119" s="866"/>
      <c r="BS119" s="866"/>
      <c r="BT119" s="866"/>
      <c r="BU119" s="866"/>
      <c r="BV119" s="866">
        <v>7180974</v>
      </c>
      <c r="BW119" s="866"/>
      <c r="BX119" s="866"/>
      <c r="BY119" s="866"/>
      <c r="BZ119" s="866"/>
      <c r="CA119" s="866">
        <v>7152854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174899</v>
      </c>
      <c r="DH119" s="781"/>
      <c r="DI119" s="781"/>
      <c r="DJ119" s="781"/>
      <c r="DK119" s="782"/>
      <c r="DL119" s="783">
        <v>153677</v>
      </c>
      <c r="DM119" s="781"/>
      <c r="DN119" s="781"/>
      <c r="DO119" s="781"/>
      <c r="DP119" s="782"/>
      <c r="DQ119" s="783">
        <v>133602</v>
      </c>
      <c r="DR119" s="781"/>
      <c r="DS119" s="781"/>
      <c r="DT119" s="781"/>
      <c r="DU119" s="782"/>
      <c r="DV119" s="869">
        <v>7.3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1525692</v>
      </c>
      <c r="BR120" s="863"/>
      <c r="BS120" s="863"/>
      <c r="BT120" s="863"/>
      <c r="BU120" s="863"/>
      <c r="BV120" s="863">
        <v>1742781</v>
      </c>
      <c r="BW120" s="863"/>
      <c r="BX120" s="863"/>
      <c r="BY120" s="863"/>
      <c r="BZ120" s="863"/>
      <c r="CA120" s="863">
        <v>1924899</v>
      </c>
      <c r="CB120" s="863"/>
      <c r="CC120" s="863"/>
      <c r="CD120" s="863"/>
      <c r="CE120" s="863"/>
      <c r="CF120" s="887">
        <v>105.3</v>
      </c>
      <c r="CG120" s="888"/>
      <c r="CH120" s="888"/>
      <c r="CI120" s="888"/>
      <c r="CJ120" s="888"/>
      <c r="CK120" s="889" t="s">
        <v>435</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907138</v>
      </c>
      <c r="DH120" s="863"/>
      <c r="DI120" s="863"/>
      <c r="DJ120" s="863"/>
      <c r="DK120" s="863"/>
      <c r="DL120" s="863">
        <v>867115</v>
      </c>
      <c r="DM120" s="863"/>
      <c r="DN120" s="863"/>
      <c r="DO120" s="863"/>
      <c r="DP120" s="863"/>
      <c r="DQ120" s="863">
        <v>831058</v>
      </c>
      <c r="DR120" s="863"/>
      <c r="DS120" s="863"/>
      <c r="DT120" s="863"/>
      <c r="DU120" s="863"/>
      <c r="DV120" s="864">
        <v>45.4</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122050</v>
      </c>
      <c r="BR121" s="835"/>
      <c r="BS121" s="835"/>
      <c r="BT121" s="835"/>
      <c r="BU121" s="835"/>
      <c r="BV121" s="835">
        <v>109930</v>
      </c>
      <c r="BW121" s="835"/>
      <c r="BX121" s="835"/>
      <c r="BY121" s="835"/>
      <c r="BZ121" s="835"/>
      <c r="CA121" s="835">
        <v>116680</v>
      </c>
      <c r="CB121" s="835"/>
      <c r="CC121" s="835"/>
      <c r="CD121" s="835"/>
      <c r="CE121" s="835"/>
      <c r="CF121" s="896">
        <v>6.4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616706</v>
      </c>
      <c r="DH121" s="835"/>
      <c r="DI121" s="835"/>
      <c r="DJ121" s="835"/>
      <c r="DK121" s="835"/>
      <c r="DL121" s="835">
        <v>566786</v>
      </c>
      <c r="DM121" s="835"/>
      <c r="DN121" s="835"/>
      <c r="DO121" s="835"/>
      <c r="DP121" s="835"/>
      <c r="DQ121" s="835">
        <v>521408</v>
      </c>
      <c r="DR121" s="835"/>
      <c r="DS121" s="835"/>
      <c r="DT121" s="835"/>
      <c r="DU121" s="835"/>
      <c r="DV121" s="812">
        <v>28.5</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4416007</v>
      </c>
      <c r="BR122" s="866"/>
      <c r="BS122" s="866"/>
      <c r="BT122" s="866"/>
      <c r="BU122" s="866"/>
      <c r="BV122" s="866">
        <v>4404563</v>
      </c>
      <c r="BW122" s="866"/>
      <c r="BX122" s="866"/>
      <c r="BY122" s="866"/>
      <c r="BZ122" s="866"/>
      <c r="CA122" s="866">
        <v>4390407</v>
      </c>
      <c r="CB122" s="866"/>
      <c r="CC122" s="866"/>
      <c r="CD122" s="866"/>
      <c r="CE122" s="866"/>
      <c r="CF122" s="867">
        <v>240.1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566060</v>
      </c>
      <c r="DH122" s="835"/>
      <c r="DI122" s="835"/>
      <c r="DJ122" s="835"/>
      <c r="DK122" s="835"/>
      <c r="DL122" s="835">
        <v>529633</v>
      </c>
      <c r="DM122" s="835"/>
      <c r="DN122" s="835"/>
      <c r="DO122" s="835"/>
      <c r="DP122" s="835"/>
      <c r="DQ122" s="835">
        <v>494092</v>
      </c>
      <c r="DR122" s="835"/>
      <c r="DS122" s="835"/>
      <c r="DT122" s="835"/>
      <c r="DU122" s="835"/>
      <c r="DV122" s="812">
        <v>27</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6063749</v>
      </c>
      <c r="BR123" s="854"/>
      <c r="BS123" s="854"/>
      <c r="BT123" s="854"/>
      <c r="BU123" s="854"/>
      <c r="BV123" s="854">
        <v>6257274</v>
      </c>
      <c r="BW123" s="854"/>
      <c r="BX123" s="854"/>
      <c r="BY123" s="854"/>
      <c r="BZ123" s="854"/>
      <c r="CA123" s="854">
        <v>6431986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72.7</v>
      </c>
      <c r="BR124" s="852"/>
      <c r="BS124" s="852"/>
      <c r="BT124" s="852"/>
      <c r="BU124" s="852"/>
      <c r="BV124" s="852">
        <v>49.8</v>
      </c>
      <c r="BW124" s="852"/>
      <c r="BX124" s="852"/>
      <c r="BY124" s="852"/>
      <c r="BZ124" s="852"/>
      <c r="CA124" s="852">
        <v>39.4</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14631</v>
      </c>
      <c r="AB126" s="798"/>
      <c r="AC126" s="798"/>
      <c r="AD126" s="798"/>
      <c r="AE126" s="799"/>
      <c r="AF126" s="800">
        <v>13444</v>
      </c>
      <c r="AG126" s="798"/>
      <c r="AH126" s="798"/>
      <c r="AI126" s="798"/>
      <c r="AJ126" s="799"/>
      <c r="AK126" s="800">
        <v>7225</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32790</v>
      </c>
      <c r="AB128" s="819"/>
      <c r="AC128" s="819"/>
      <c r="AD128" s="819"/>
      <c r="AE128" s="820"/>
      <c r="AF128" s="821">
        <v>12881</v>
      </c>
      <c r="AG128" s="819"/>
      <c r="AH128" s="819"/>
      <c r="AI128" s="819"/>
      <c r="AJ128" s="820"/>
      <c r="AK128" s="821">
        <v>6667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2398385</v>
      </c>
      <c r="AB129" s="798"/>
      <c r="AC129" s="798"/>
      <c r="AD129" s="798"/>
      <c r="AE129" s="799"/>
      <c r="AF129" s="800">
        <v>2447316</v>
      </c>
      <c r="AG129" s="798"/>
      <c r="AH129" s="798"/>
      <c r="AI129" s="798"/>
      <c r="AJ129" s="799"/>
      <c r="AK129" s="800">
        <v>2391310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602030</v>
      </c>
      <c r="AB130" s="798"/>
      <c r="AC130" s="798"/>
      <c r="AD130" s="798"/>
      <c r="AE130" s="799"/>
      <c r="AF130" s="800">
        <v>593758</v>
      </c>
      <c r="AG130" s="798"/>
      <c r="AH130" s="798"/>
      <c r="AI130" s="798"/>
      <c r="AJ130" s="799"/>
      <c r="AK130" s="800">
        <v>562607</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1796355</v>
      </c>
      <c r="AB131" s="781"/>
      <c r="AC131" s="781"/>
      <c r="AD131" s="781"/>
      <c r="AE131" s="782"/>
      <c r="AF131" s="783">
        <v>1853558</v>
      </c>
      <c r="AG131" s="781"/>
      <c r="AH131" s="781"/>
      <c r="AI131" s="781"/>
      <c r="AJ131" s="782"/>
      <c r="AK131" s="783">
        <v>1828703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39.4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9.9693546099999999</v>
      </c>
      <c r="AB132" s="761"/>
      <c r="AC132" s="761"/>
      <c r="AD132" s="761"/>
      <c r="AE132" s="762"/>
      <c r="AF132" s="763">
        <v>8.8579909560000001</v>
      </c>
      <c r="AG132" s="761"/>
      <c r="AH132" s="761"/>
      <c r="AI132" s="761"/>
      <c r="AJ132" s="762"/>
      <c r="AK132" s="763">
        <v>9.1190313570000008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10.7</v>
      </c>
      <c r="AB133" s="740"/>
      <c r="AC133" s="740"/>
      <c r="AD133" s="740"/>
      <c r="AE133" s="741"/>
      <c r="AF133" s="739">
        <v>9.8000000000000007</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8" t="s">
        <v>467</v>
      </c>
      <c r="L7" s="256"/>
      <c r="M7" s="257" t="s">
        <v>468</v>
      </c>
      <c r="N7" s="258"/>
    </row>
    <row r="8" spans="1:16" x14ac:dyDescent="0.15">
      <c r="A8" s="250"/>
      <c r="B8" s="246"/>
      <c r="C8" s="246"/>
      <c r="D8" s="246"/>
      <c r="E8" s="246"/>
      <c r="F8" s="246"/>
      <c r="G8" s="259"/>
      <c r="H8" s="260"/>
      <c r="I8" s="260"/>
      <c r="J8" s="261"/>
      <c r="K8" s="1159"/>
      <c r="L8" s="262" t="s">
        <v>469</v>
      </c>
      <c r="M8" s="263" t="s">
        <v>470</v>
      </c>
      <c r="N8" s="264" t="s">
        <v>471</v>
      </c>
    </row>
    <row r="9" spans="1:16" x14ac:dyDescent="0.15">
      <c r="A9" s="250"/>
      <c r="B9" s="246"/>
      <c r="C9" s="246"/>
      <c r="D9" s="246"/>
      <c r="E9" s="246"/>
      <c r="F9" s="246"/>
      <c r="G9" s="1172" t="s">
        <v>472</v>
      </c>
      <c r="H9" s="1173"/>
      <c r="I9" s="1173"/>
      <c r="J9" s="1174"/>
      <c r="K9" s="265">
        <v>544232</v>
      </c>
      <c r="L9" s="266">
        <v>139690</v>
      </c>
      <c r="M9" s="267">
        <v>160295</v>
      </c>
      <c r="N9" s="268">
        <v>-12.9</v>
      </c>
    </row>
    <row r="10" spans="1:16" x14ac:dyDescent="0.15">
      <c r="A10" s="250"/>
      <c r="B10" s="246"/>
      <c r="C10" s="246"/>
      <c r="D10" s="246"/>
      <c r="E10" s="246"/>
      <c r="F10" s="246"/>
      <c r="G10" s="1172" t="s">
        <v>473</v>
      </c>
      <c r="H10" s="1173"/>
      <c r="I10" s="1173"/>
      <c r="J10" s="1174"/>
      <c r="K10" s="269">
        <v>67991</v>
      </c>
      <c r="L10" s="270">
        <v>17451</v>
      </c>
      <c r="M10" s="271">
        <v>18795</v>
      </c>
      <c r="N10" s="272">
        <v>-7.2</v>
      </c>
    </row>
    <row r="11" spans="1:16" ht="13.5" customHeight="1" x14ac:dyDescent="0.15">
      <c r="A11" s="250"/>
      <c r="B11" s="246"/>
      <c r="C11" s="246"/>
      <c r="D11" s="246"/>
      <c r="E11" s="246"/>
      <c r="F11" s="246"/>
      <c r="G11" s="1172" t="s">
        <v>474</v>
      </c>
      <c r="H11" s="1173"/>
      <c r="I11" s="1173"/>
      <c r="J11" s="1174"/>
      <c r="K11" s="269">
        <v>132374</v>
      </c>
      <c r="L11" s="270">
        <v>33977</v>
      </c>
      <c r="M11" s="271">
        <v>26340</v>
      </c>
      <c r="N11" s="272">
        <v>29</v>
      </c>
    </row>
    <row r="12" spans="1:16" ht="13.5" customHeight="1" x14ac:dyDescent="0.15">
      <c r="A12" s="250"/>
      <c r="B12" s="246"/>
      <c r="C12" s="246"/>
      <c r="D12" s="246"/>
      <c r="E12" s="246"/>
      <c r="F12" s="246"/>
      <c r="G12" s="1172" t="s">
        <v>475</v>
      </c>
      <c r="H12" s="1173"/>
      <c r="I12" s="1173"/>
      <c r="J12" s="1174"/>
      <c r="K12" s="269" t="s">
        <v>476</v>
      </c>
      <c r="L12" s="270" t="s">
        <v>476</v>
      </c>
      <c r="M12" s="271">
        <v>1514</v>
      </c>
      <c r="N12" s="272" t="s">
        <v>476</v>
      </c>
    </row>
    <row r="13" spans="1:16" ht="13.5" customHeight="1" x14ac:dyDescent="0.15">
      <c r="A13" s="250"/>
      <c r="B13" s="246"/>
      <c r="C13" s="246"/>
      <c r="D13" s="246"/>
      <c r="E13" s="246"/>
      <c r="F13" s="246"/>
      <c r="G13" s="1172" t="s">
        <v>477</v>
      </c>
      <c r="H13" s="1173"/>
      <c r="I13" s="1173"/>
      <c r="J13" s="1174"/>
      <c r="K13" s="269" t="s">
        <v>476</v>
      </c>
      <c r="L13" s="270" t="s">
        <v>476</v>
      </c>
      <c r="M13" s="271" t="s">
        <v>476</v>
      </c>
      <c r="N13" s="272" t="s">
        <v>476</v>
      </c>
    </row>
    <row r="14" spans="1:16" ht="13.5" customHeight="1" x14ac:dyDescent="0.15">
      <c r="A14" s="250"/>
      <c r="B14" s="246"/>
      <c r="C14" s="246"/>
      <c r="D14" s="246"/>
      <c r="E14" s="246"/>
      <c r="F14" s="246"/>
      <c r="G14" s="1172" t="s">
        <v>478</v>
      </c>
      <c r="H14" s="1173"/>
      <c r="I14" s="1173"/>
      <c r="J14" s="1174"/>
      <c r="K14" s="269">
        <v>12323</v>
      </c>
      <c r="L14" s="270">
        <v>3163</v>
      </c>
      <c r="M14" s="271">
        <v>7022</v>
      </c>
      <c r="N14" s="272">
        <v>-55</v>
      </c>
    </row>
    <row r="15" spans="1:16" ht="13.5" customHeight="1" x14ac:dyDescent="0.15">
      <c r="A15" s="250"/>
      <c r="B15" s="246"/>
      <c r="C15" s="246"/>
      <c r="D15" s="246"/>
      <c r="E15" s="246"/>
      <c r="F15" s="246"/>
      <c r="G15" s="1172" t="s">
        <v>479</v>
      </c>
      <c r="H15" s="1173"/>
      <c r="I15" s="1173"/>
      <c r="J15" s="1174"/>
      <c r="K15" s="269">
        <v>24174</v>
      </c>
      <c r="L15" s="270">
        <v>6205</v>
      </c>
      <c r="M15" s="271">
        <v>5072</v>
      </c>
      <c r="N15" s="272">
        <v>22.3</v>
      </c>
    </row>
    <row r="16" spans="1:16" x14ac:dyDescent="0.15">
      <c r="A16" s="250"/>
      <c r="B16" s="246"/>
      <c r="C16" s="246"/>
      <c r="D16" s="246"/>
      <c r="E16" s="246"/>
      <c r="F16" s="246"/>
      <c r="G16" s="1175" t="s">
        <v>480</v>
      </c>
      <c r="H16" s="1176"/>
      <c r="I16" s="1176"/>
      <c r="J16" s="1177"/>
      <c r="K16" s="270">
        <v>-50058</v>
      </c>
      <c r="L16" s="270">
        <v>-12849</v>
      </c>
      <c r="M16" s="271">
        <v>-16946</v>
      </c>
      <c r="N16" s="272">
        <v>-24.2</v>
      </c>
    </row>
    <row r="17" spans="1:16" x14ac:dyDescent="0.15">
      <c r="A17" s="250"/>
      <c r="B17" s="246"/>
      <c r="C17" s="246"/>
      <c r="D17" s="246"/>
      <c r="E17" s="246"/>
      <c r="F17" s="246"/>
      <c r="G17" s="1175" t="s">
        <v>171</v>
      </c>
      <c r="H17" s="1176"/>
      <c r="I17" s="1176"/>
      <c r="J17" s="1177"/>
      <c r="K17" s="270">
        <v>731036</v>
      </c>
      <c r="L17" s="270">
        <v>187638</v>
      </c>
      <c r="M17" s="271">
        <v>202093</v>
      </c>
      <c r="N17" s="272">
        <v>-7.2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9" t="s">
        <v>485</v>
      </c>
      <c r="H21" s="1170"/>
      <c r="I21" s="1170"/>
      <c r="J21" s="1171"/>
      <c r="K21" s="282">
        <v>16.43</v>
      </c>
      <c r="L21" s="283">
        <v>18.46</v>
      </c>
      <c r="M21" s="284">
        <v>-2.0299999999999998</v>
      </c>
      <c r="N21" s="251"/>
      <c r="O21" s="285"/>
      <c r="P21" s="281"/>
    </row>
    <row r="22" spans="1:16" s="286" customFormat="1" x14ac:dyDescent="0.15">
      <c r="A22" s="281"/>
      <c r="B22" s="251"/>
      <c r="C22" s="251"/>
      <c r="D22" s="251"/>
      <c r="E22" s="251"/>
      <c r="F22" s="251"/>
      <c r="G22" s="1169" t="s">
        <v>486</v>
      </c>
      <c r="H22" s="1170"/>
      <c r="I22" s="1170"/>
      <c r="J22" s="1171"/>
      <c r="K22" s="287">
        <v>98.5</v>
      </c>
      <c r="L22" s="288">
        <v>94.7</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8" t="s">
        <v>467</v>
      </c>
      <c r="L30" s="256"/>
      <c r="M30" s="257" t="s">
        <v>468</v>
      </c>
      <c r="N30" s="258"/>
    </row>
    <row r="31" spans="1:16" x14ac:dyDescent="0.15">
      <c r="A31" s="250"/>
      <c r="B31" s="246"/>
      <c r="C31" s="246"/>
      <c r="D31" s="246"/>
      <c r="E31" s="246"/>
      <c r="F31" s="246"/>
      <c r="G31" s="259"/>
      <c r="H31" s="260"/>
      <c r="I31" s="260"/>
      <c r="J31" s="261"/>
      <c r="K31" s="1159"/>
      <c r="L31" s="262" t="s">
        <v>469</v>
      </c>
      <c r="M31" s="263" t="s">
        <v>470</v>
      </c>
      <c r="N31" s="264" t="s">
        <v>471</v>
      </c>
    </row>
    <row r="32" spans="1:16" ht="27" customHeight="1" x14ac:dyDescent="0.15">
      <c r="A32" s="250"/>
      <c r="B32" s="246"/>
      <c r="C32" s="246"/>
      <c r="D32" s="246"/>
      <c r="E32" s="246"/>
      <c r="F32" s="246"/>
      <c r="G32" s="1160" t="s">
        <v>490</v>
      </c>
      <c r="H32" s="1161"/>
      <c r="I32" s="1161"/>
      <c r="J32" s="1162"/>
      <c r="K32" s="296">
        <v>509780</v>
      </c>
      <c r="L32" s="296">
        <v>130847</v>
      </c>
      <c r="M32" s="297">
        <v>103357</v>
      </c>
      <c r="N32" s="298">
        <v>26.6</v>
      </c>
    </row>
    <row r="33" spans="1:16" ht="13.5" customHeight="1" x14ac:dyDescent="0.15">
      <c r="A33" s="250"/>
      <c r="B33" s="246"/>
      <c r="C33" s="246"/>
      <c r="D33" s="246"/>
      <c r="E33" s="246"/>
      <c r="F33" s="246"/>
      <c r="G33" s="1160" t="s">
        <v>491</v>
      </c>
      <c r="H33" s="1161"/>
      <c r="I33" s="1161"/>
      <c r="J33" s="1162"/>
      <c r="K33" s="296" t="s">
        <v>476</v>
      </c>
      <c r="L33" s="296" t="s">
        <v>476</v>
      </c>
      <c r="M33" s="297" t="s">
        <v>476</v>
      </c>
      <c r="N33" s="298" t="s">
        <v>476</v>
      </c>
    </row>
    <row r="34" spans="1:16" ht="27" customHeight="1" x14ac:dyDescent="0.15">
      <c r="A34" s="250"/>
      <c r="B34" s="246"/>
      <c r="C34" s="246"/>
      <c r="D34" s="246"/>
      <c r="E34" s="246"/>
      <c r="F34" s="246"/>
      <c r="G34" s="1160" t="s">
        <v>492</v>
      </c>
      <c r="H34" s="1161"/>
      <c r="I34" s="1161"/>
      <c r="J34" s="1162"/>
      <c r="K34" s="296" t="s">
        <v>476</v>
      </c>
      <c r="L34" s="296" t="s">
        <v>476</v>
      </c>
      <c r="M34" s="297" t="s">
        <v>476</v>
      </c>
      <c r="N34" s="298" t="s">
        <v>476</v>
      </c>
    </row>
    <row r="35" spans="1:16" ht="27" customHeight="1" x14ac:dyDescent="0.15">
      <c r="A35" s="250"/>
      <c r="B35" s="246"/>
      <c r="C35" s="246"/>
      <c r="D35" s="246"/>
      <c r="E35" s="246"/>
      <c r="F35" s="246"/>
      <c r="G35" s="1160" t="s">
        <v>493</v>
      </c>
      <c r="H35" s="1161"/>
      <c r="I35" s="1161"/>
      <c r="J35" s="1162"/>
      <c r="K35" s="296">
        <v>204624</v>
      </c>
      <c r="L35" s="296">
        <v>52522</v>
      </c>
      <c r="M35" s="297">
        <v>28799</v>
      </c>
      <c r="N35" s="298">
        <v>82.4</v>
      </c>
    </row>
    <row r="36" spans="1:16" ht="27" customHeight="1" x14ac:dyDescent="0.15">
      <c r="A36" s="250"/>
      <c r="B36" s="246"/>
      <c r="C36" s="246"/>
      <c r="D36" s="246"/>
      <c r="E36" s="246"/>
      <c r="F36" s="246"/>
      <c r="G36" s="1160" t="s">
        <v>494</v>
      </c>
      <c r="H36" s="1161"/>
      <c r="I36" s="1161"/>
      <c r="J36" s="1162"/>
      <c r="K36" s="296">
        <v>14405</v>
      </c>
      <c r="L36" s="296">
        <v>3697</v>
      </c>
      <c r="M36" s="297">
        <v>4510</v>
      </c>
      <c r="N36" s="298">
        <v>-18</v>
      </c>
    </row>
    <row r="37" spans="1:16" ht="13.5" customHeight="1" x14ac:dyDescent="0.15">
      <c r="A37" s="250"/>
      <c r="B37" s="246"/>
      <c r="C37" s="246"/>
      <c r="D37" s="246"/>
      <c r="E37" s="246"/>
      <c r="F37" s="246"/>
      <c r="G37" s="1160" t="s">
        <v>495</v>
      </c>
      <c r="H37" s="1161"/>
      <c r="I37" s="1161"/>
      <c r="J37" s="1162"/>
      <c r="K37" s="296">
        <v>7225</v>
      </c>
      <c r="L37" s="296">
        <v>1854</v>
      </c>
      <c r="M37" s="297">
        <v>1276</v>
      </c>
      <c r="N37" s="298">
        <v>45.3</v>
      </c>
    </row>
    <row r="38" spans="1:16" ht="27" customHeight="1" x14ac:dyDescent="0.15">
      <c r="A38" s="250"/>
      <c r="B38" s="246"/>
      <c r="C38" s="246"/>
      <c r="D38" s="246"/>
      <c r="E38" s="246"/>
      <c r="F38" s="246"/>
      <c r="G38" s="1163" t="s">
        <v>496</v>
      </c>
      <c r="H38" s="1164"/>
      <c r="I38" s="1164"/>
      <c r="J38" s="1165"/>
      <c r="K38" s="299" t="s">
        <v>476</v>
      </c>
      <c r="L38" s="299" t="s">
        <v>476</v>
      </c>
      <c r="M38" s="300">
        <v>40</v>
      </c>
      <c r="N38" s="301" t="s">
        <v>476</v>
      </c>
      <c r="O38" s="295"/>
    </row>
    <row r="39" spans="1:16" x14ac:dyDescent="0.15">
      <c r="A39" s="250"/>
      <c r="B39" s="246"/>
      <c r="C39" s="246"/>
      <c r="D39" s="246"/>
      <c r="E39" s="246"/>
      <c r="F39" s="246"/>
      <c r="G39" s="1163" t="s">
        <v>497</v>
      </c>
      <c r="H39" s="1164"/>
      <c r="I39" s="1164"/>
      <c r="J39" s="1165"/>
      <c r="K39" s="302">
        <v>-6667</v>
      </c>
      <c r="L39" s="302">
        <v>-1711</v>
      </c>
      <c r="M39" s="303">
        <v>-3340</v>
      </c>
      <c r="N39" s="304">
        <v>-48.8</v>
      </c>
      <c r="O39" s="295"/>
    </row>
    <row r="40" spans="1:16" ht="27" customHeight="1" x14ac:dyDescent="0.15">
      <c r="A40" s="250"/>
      <c r="B40" s="246"/>
      <c r="C40" s="246"/>
      <c r="D40" s="246"/>
      <c r="E40" s="246"/>
      <c r="F40" s="246"/>
      <c r="G40" s="1160" t="s">
        <v>498</v>
      </c>
      <c r="H40" s="1161"/>
      <c r="I40" s="1161"/>
      <c r="J40" s="1162"/>
      <c r="K40" s="302">
        <v>-562607</v>
      </c>
      <c r="L40" s="302">
        <v>-144406</v>
      </c>
      <c r="M40" s="303">
        <v>-104131</v>
      </c>
      <c r="N40" s="304">
        <v>38.700000000000003</v>
      </c>
      <c r="O40" s="295"/>
    </row>
    <row r="41" spans="1:16" x14ac:dyDescent="0.15">
      <c r="A41" s="250"/>
      <c r="B41" s="246"/>
      <c r="C41" s="246"/>
      <c r="D41" s="246"/>
      <c r="E41" s="246"/>
      <c r="F41" s="246"/>
      <c r="G41" s="1166" t="s">
        <v>282</v>
      </c>
      <c r="H41" s="1167"/>
      <c r="I41" s="1167"/>
      <c r="J41" s="1168"/>
      <c r="K41" s="296">
        <v>166760</v>
      </c>
      <c r="L41" s="302">
        <v>42803</v>
      </c>
      <c r="M41" s="303">
        <v>30511</v>
      </c>
      <c r="N41" s="304">
        <v>40.299999999999997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3" t="s">
        <v>467</v>
      </c>
      <c r="J49" s="1155" t="s">
        <v>502</v>
      </c>
      <c r="K49" s="1156"/>
      <c r="L49" s="1156"/>
      <c r="M49" s="1156"/>
      <c r="N49" s="1157"/>
    </row>
    <row r="50" spans="1:14" x14ac:dyDescent="0.15">
      <c r="A50" s="250"/>
      <c r="B50" s="246"/>
      <c r="C50" s="246"/>
      <c r="D50" s="246"/>
      <c r="E50" s="246"/>
      <c r="F50" s="246"/>
      <c r="G50" s="314"/>
      <c r="H50" s="315"/>
      <c r="I50" s="1154"/>
      <c r="J50" s="316" t="s">
        <v>503</v>
      </c>
      <c r="K50" s="317" t="s">
        <v>504</v>
      </c>
      <c r="L50" s="318" t="s">
        <v>505</v>
      </c>
      <c r="M50" s="319" t="s">
        <v>506</v>
      </c>
      <c r="N50" s="320" t="s">
        <v>507</v>
      </c>
    </row>
    <row r="51" spans="1:14" x14ac:dyDescent="0.15">
      <c r="A51" s="250"/>
      <c r="B51" s="246"/>
      <c r="C51" s="246"/>
      <c r="D51" s="246"/>
      <c r="E51" s="246"/>
      <c r="F51" s="246"/>
      <c r="G51" s="312" t="s">
        <v>508</v>
      </c>
      <c r="H51" s="313"/>
      <c r="I51" s="321">
        <v>722553</v>
      </c>
      <c r="J51" s="322">
        <v>174193</v>
      </c>
      <c r="K51" s="323">
        <v>17.5</v>
      </c>
      <c r="L51" s="324">
        <v>221823</v>
      </c>
      <c r="M51" s="325">
        <v>10.1</v>
      </c>
      <c r="N51" s="326">
        <v>7.4</v>
      </c>
    </row>
    <row r="52" spans="1:14" x14ac:dyDescent="0.15">
      <c r="A52" s="250"/>
      <c r="B52" s="246"/>
      <c r="C52" s="246"/>
      <c r="D52" s="246"/>
      <c r="E52" s="246"/>
      <c r="F52" s="246"/>
      <c r="G52" s="327"/>
      <c r="H52" s="328" t="s">
        <v>509</v>
      </c>
      <c r="I52" s="329">
        <v>623010</v>
      </c>
      <c r="J52" s="330">
        <v>150195</v>
      </c>
      <c r="K52" s="331">
        <v>4.0999999999999996</v>
      </c>
      <c r="L52" s="332">
        <v>104431</v>
      </c>
      <c r="M52" s="333">
        <v>-11.8</v>
      </c>
      <c r="N52" s="334">
        <v>15.9</v>
      </c>
    </row>
    <row r="53" spans="1:14" x14ac:dyDescent="0.15">
      <c r="A53" s="250"/>
      <c r="B53" s="246"/>
      <c r="C53" s="246"/>
      <c r="D53" s="246"/>
      <c r="E53" s="246"/>
      <c r="F53" s="246"/>
      <c r="G53" s="312" t="s">
        <v>510</v>
      </c>
      <c r="H53" s="313"/>
      <c r="I53" s="321">
        <v>632853</v>
      </c>
      <c r="J53" s="322">
        <v>153754</v>
      </c>
      <c r="K53" s="323">
        <v>-11.7</v>
      </c>
      <c r="L53" s="324">
        <v>263041</v>
      </c>
      <c r="M53" s="325">
        <v>18.600000000000001</v>
      </c>
      <c r="N53" s="326">
        <v>-30.3</v>
      </c>
    </row>
    <row r="54" spans="1:14" x14ac:dyDescent="0.15">
      <c r="A54" s="250"/>
      <c r="B54" s="246"/>
      <c r="C54" s="246"/>
      <c r="D54" s="246"/>
      <c r="E54" s="246"/>
      <c r="F54" s="246"/>
      <c r="G54" s="327"/>
      <c r="H54" s="328" t="s">
        <v>509</v>
      </c>
      <c r="I54" s="329">
        <v>535678</v>
      </c>
      <c r="J54" s="330">
        <v>130145</v>
      </c>
      <c r="K54" s="331">
        <v>-13.3</v>
      </c>
      <c r="L54" s="332">
        <v>103171</v>
      </c>
      <c r="M54" s="333">
        <v>-1.2</v>
      </c>
      <c r="N54" s="334">
        <v>-12.1</v>
      </c>
    </row>
    <row r="55" spans="1:14" x14ac:dyDescent="0.15">
      <c r="A55" s="250"/>
      <c r="B55" s="246"/>
      <c r="C55" s="246"/>
      <c r="D55" s="246"/>
      <c r="E55" s="246"/>
      <c r="F55" s="246"/>
      <c r="G55" s="312" t="s">
        <v>511</v>
      </c>
      <c r="H55" s="313"/>
      <c r="I55" s="321">
        <v>765027</v>
      </c>
      <c r="J55" s="322">
        <v>190022</v>
      </c>
      <c r="K55" s="323">
        <v>23.6</v>
      </c>
      <c r="L55" s="324">
        <v>272886</v>
      </c>
      <c r="M55" s="325">
        <v>3.7</v>
      </c>
      <c r="N55" s="326">
        <v>19.899999999999999</v>
      </c>
    </row>
    <row r="56" spans="1:14" x14ac:dyDescent="0.15">
      <c r="A56" s="250"/>
      <c r="B56" s="246"/>
      <c r="C56" s="246"/>
      <c r="D56" s="246"/>
      <c r="E56" s="246"/>
      <c r="F56" s="246"/>
      <c r="G56" s="327"/>
      <c r="H56" s="328" t="s">
        <v>509</v>
      </c>
      <c r="I56" s="329">
        <v>508317</v>
      </c>
      <c r="J56" s="330">
        <v>126259</v>
      </c>
      <c r="K56" s="331">
        <v>-3</v>
      </c>
      <c r="L56" s="332">
        <v>125724</v>
      </c>
      <c r="M56" s="333">
        <v>21.9</v>
      </c>
      <c r="N56" s="334">
        <v>-24.9</v>
      </c>
    </row>
    <row r="57" spans="1:14" x14ac:dyDescent="0.15">
      <c r="A57" s="250"/>
      <c r="B57" s="246"/>
      <c r="C57" s="246"/>
      <c r="D57" s="246"/>
      <c r="E57" s="246"/>
      <c r="F57" s="246"/>
      <c r="G57" s="312" t="s">
        <v>512</v>
      </c>
      <c r="H57" s="313"/>
      <c r="I57" s="321">
        <v>662836</v>
      </c>
      <c r="J57" s="322">
        <v>166584</v>
      </c>
      <c r="K57" s="323">
        <v>-12.3</v>
      </c>
      <c r="L57" s="324">
        <v>245039</v>
      </c>
      <c r="M57" s="325">
        <v>-10.199999999999999</v>
      </c>
      <c r="N57" s="326">
        <v>-2.1</v>
      </c>
    </row>
    <row r="58" spans="1:14" x14ac:dyDescent="0.15">
      <c r="A58" s="250"/>
      <c r="B58" s="246"/>
      <c r="C58" s="246"/>
      <c r="D58" s="246"/>
      <c r="E58" s="246"/>
      <c r="F58" s="246"/>
      <c r="G58" s="327"/>
      <c r="H58" s="328" t="s">
        <v>509</v>
      </c>
      <c r="I58" s="329">
        <v>525766</v>
      </c>
      <c r="J58" s="330">
        <v>132135</v>
      </c>
      <c r="K58" s="331">
        <v>4.7</v>
      </c>
      <c r="L58" s="332">
        <v>108922</v>
      </c>
      <c r="M58" s="333">
        <v>-13.4</v>
      </c>
      <c r="N58" s="334">
        <v>18.100000000000001</v>
      </c>
    </row>
    <row r="59" spans="1:14" x14ac:dyDescent="0.15">
      <c r="A59" s="250"/>
      <c r="B59" s="246"/>
      <c r="C59" s="246"/>
      <c r="D59" s="246"/>
      <c r="E59" s="246"/>
      <c r="F59" s="246"/>
      <c r="G59" s="312" t="s">
        <v>513</v>
      </c>
      <c r="H59" s="313"/>
      <c r="I59" s="321">
        <v>687517</v>
      </c>
      <c r="J59" s="322">
        <v>176467</v>
      </c>
      <c r="K59" s="323">
        <v>5.9</v>
      </c>
      <c r="L59" s="324">
        <v>237994</v>
      </c>
      <c r="M59" s="325">
        <v>-2.9</v>
      </c>
      <c r="N59" s="326">
        <v>8.8000000000000007</v>
      </c>
    </row>
    <row r="60" spans="1:14" x14ac:dyDescent="0.15">
      <c r="A60" s="250"/>
      <c r="B60" s="246"/>
      <c r="C60" s="246"/>
      <c r="D60" s="246"/>
      <c r="E60" s="246"/>
      <c r="F60" s="246"/>
      <c r="G60" s="327"/>
      <c r="H60" s="328" t="s">
        <v>509</v>
      </c>
      <c r="I60" s="335">
        <v>504321</v>
      </c>
      <c r="J60" s="330">
        <v>129446</v>
      </c>
      <c r="K60" s="331">
        <v>-2</v>
      </c>
      <c r="L60" s="332">
        <v>110361</v>
      </c>
      <c r="M60" s="333">
        <v>1.3</v>
      </c>
      <c r="N60" s="334">
        <v>-3.3</v>
      </c>
    </row>
    <row r="61" spans="1:14" x14ac:dyDescent="0.15">
      <c r="A61" s="250"/>
      <c r="B61" s="246"/>
      <c r="C61" s="246"/>
      <c r="D61" s="246"/>
      <c r="E61" s="246"/>
      <c r="F61" s="246"/>
      <c r="G61" s="312" t="s">
        <v>514</v>
      </c>
      <c r="H61" s="336"/>
      <c r="I61" s="337">
        <v>694157</v>
      </c>
      <c r="J61" s="338">
        <v>172204</v>
      </c>
      <c r="K61" s="339">
        <v>4.5999999999999996</v>
      </c>
      <c r="L61" s="340">
        <v>248157</v>
      </c>
      <c r="M61" s="341">
        <v>3.9</v>
      </c>
      <c r="N61" s="326">
        <v>0.7</v>
      </c>
    </row>
    <row r="62" spans="1:14" x14ac:dyDescent="0.15">
      <c r="A62" s="250"/>
      <c r="B62" s="246"/>
      <c r="C62" s="246"/>
      <c r="D62" s="246"/>
      <c r="E62" s="246"/>
      <c r="F62" s="246"/>
      <c r="G62" s="327"/>
      <c r="H62" s="328" t="s">
        <v>509</v>
      </c>
      <c r="I62" s="329">
        <v>539418</v>
      </c>
      <c r="J62" s="330">
        <v>133636</v>
      </c>
      <c r="K62" s="331">
        <v>-1.9</v>
      </c>
      <c r="L62" s="332">
        <v>110522</v>
      </c>
      <c r="M62" s="333">
        <v>-0.6</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8" t="s">
        <v>3</v>
      </c>
      <c r="D47" s="1178"/>
      <c r="E47" s="1179"/>
      <c r="F47" s="11">
        <v>32.56</v>
      </c>
      <c r="G47" s="12">
        <v>36.61</v>
      </c>
      <c r="H47" s="12">
        <v>37.799999999999997</v>
      </c>
      <c r="I47" s="12">
        <v>38.39</v>
      </c>
      <c r="J47" s="13">
        <v>39.26</v>
      </c>
    </row>
    <row r="48" spans="2:10" ht="57.75" customHeight="1" x14ac:dyDescent="0.15">
      <c r="B48" s="14"/>
      <c r="C48" s="1180" t="s">
        <v>4</v>
      </c>
      <c r="D48" s="1180"/>
      <c r="E48" s="1181"/>
      <c r="F48" s="15">
        <v>3.66</v>
      </c>
      <c r="G48" s="16">
        <v>5.14</v>
      </c>
      <c r="H48" s="16">
        <v>2.68</v>
      </c>
      <c r="I48" s="16">
        <v>4.72</v>
      </c>
      <c r="J48" s="17">
        <v>4.13</v>
      </c>
    </row>
    <row r="49" spans="2:10" ht="57.75" customHeight="1" thickBot="1" x14ac:dyDescent="0.2">
      <c r="B49" s="18"/>
      <c r="C49" s="1182" t="s">
        <v>5</v>
      </c>
      <c r="D49" s="1182"/>
      <c r="E49" s="1183"/>
      <c r="F49" s="19">
        <v>1.33</v>
      </c>
      <c r="G49" s="20">
        <v>3.49</v>
      </c>
      <c r="H49" s="20" t="s">
        <v>521</v>
      </c>
      <c r="I49" s="20">
        <v>2.12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2018-04-13T04:21:39Z</cp:lastPrinted>
  <dcterms:created xsi:type="dcterms:W3CDTF">2018-01-24T05:00:35Z</dcterms:created>
  <dcterms:modified xsi:type="dcterms:W3CDTF">2018-10-30T05:53:06Z</dcterms:modified>
  <cp:category/>
</cp:coreProperties>
</file>