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6木曽\"/>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CO35" i="9"/>
  <c r="AM35" i="9"/>
  <c r="C35" i="9"/>
  <c r="AM34" i="9"/>
  <c r="C34" i="9"/>
  <c r="U34" i="9" l="1"/>
  <c r="U35"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<sst xmlns="http://schemas.openxmlformats.org/spreadsheetml/2006/main" count="1097" uniqueCount="572">
  <si>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</si>
  <si>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</si>
  <si>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</si>
  <si>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</si>
  <si>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</si>
  <si>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</si>
  <si>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</si>
  <si>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</si>
  <si>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</si>
  <si>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</si>
  <si>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</si>
  <si>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</si>
  <si>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</si>
  <si>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</si>
  <si>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</si>
  <si>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</si>
  <si>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</si>
  <si>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</si>
  <si>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</si>
  <si>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</si>
  <si>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</si>
  <si>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</si>
  <si>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</si>
  <si>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</si>
  <si>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</si>
  <si>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</si>
  <si>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</si>
  <si>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</si>
  <si>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</si>
  <si>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</si>
  <si>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</si>
  <si>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</si>
  <si>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</si>
  <si>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</si>
  <si>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</si>
  <si>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</si>
  <si>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</si>
  <si>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</si>
  <si>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</si>
  <si>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</si>
  <si>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</si>
  <si>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</si>
  <si>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</si>
  <si>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</si>
  <si>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</si>
  <si>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</si>
  <si>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</si>
  <si>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</si>
  <si>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</si>
  <si>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</si>
  <si>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</si>
  <si>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</si>
  <si>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</si>
  <si>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</si>
  <si>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</si>
  <si>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</si>
  <si>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</si>
  <si>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</si>
  <si>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</si>
  <si>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</si>
  <si>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</si>
  <si>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</si>
  <si>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</si>
  <si>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</si>
  <si>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</si>
  <si>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</si>
  <si>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</si>
  <si>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</si>
  <si>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</si>
  <si>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</si>
  <si>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</si>
  <si>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</si>
  <si>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</si>
  <si>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</si>
  <si>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</si>
  <si>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</si>
  <si>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</si>
  <si>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</si>
  <si>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</si>
  <si>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</si>
  <si>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</si>
  <si>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</si>
  <si>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</si>
  <si>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</si>
  <si>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</si>
  <si>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</si>
  <si>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</si>
  <si>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</si>
  <si>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</si>
  <si>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</si>
  <si>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</si>
  <si>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</si>
  <si>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</si>
  <si>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</si>
  <si>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</si>
  <si>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</si>
  <si>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</si>
  <si>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</si>
  <si>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</si>
  <si>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</si>
  <si>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</si>
  <si>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</si>
  <si>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</si>
  <si>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</si>
  <si>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</si>
  <si>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</si>
  <si>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</si>
  <si>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</si>
  <si>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</si>
  <si>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</si>
  <si>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</si>
  <si>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</si>
  <si>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</si>
  <si>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</si>
  <si>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</si>
  <si>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</si>
  <si>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</si>
  <si>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</si>
  <si>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</si>
  <si>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</si>
  <si>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</si>
  <si>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</si>
  <si>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</si>
  <si>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</si>
  <si>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</si>
  <si>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</si>
  <si>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</si>
  <si>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</si>
  <si>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</si>
  <si>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</si>
  <si>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</si>
  <si>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</si>
  <si>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</si>
  <si>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</si>
  <si>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</si>
  <si>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</si>
  <si>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</si>
  <si>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</si>
  <si>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</si>
  <si>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</si>
  <si>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</si>
  <si>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</si>
  <si>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</si>
  <si>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</si>
  <si>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</si>
  <si>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</si>
  <si>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</si>
  <si>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</si>
  <si>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</si>
  <si>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</si>
  <si>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</si>
  <si>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</si>
  <si>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</si>
  <si>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</si>
  <si>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</si>
  <si>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</si>
  <si>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</si>
  <si>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</si>
  <si>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</si>
  <si>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</si>
  <si>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</si>
  <si>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</si>
  <si>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</si>
  <si>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</si>
  <si>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</si>
  <si>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</si>
  <si>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</si>
  <si>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</si>
  <si>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</si>
  <si>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</si>
  <si>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</si>
  <si>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</si>
  <si>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</si>
  <si>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</si>
  <si>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</si>
  <si>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</si>
  <si>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</si>
  <si>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</si>
  <si>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</si>
  <si>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</si>
  <si>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</si>
  <si>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</si>
  <si>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</si>
  <si>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</si>
  <si>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</si>
  <si>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</si>
  <si>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</si>
  <si>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</si>
  <si>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</si>
  <si>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</si>
  <si>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</si>
  <si>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</si>
  <si>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</si>
  <si>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</si>
  <si>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</si>
  <si>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</si>
  <si>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</si>
  <si>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</si>
  <si>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長野県木祖村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</si>
  <si>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</si>
  <si>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</si>
  <si>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</si>
  <si>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</si>
  <si>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</si>
  <si>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</si>
  <si>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</si>
  <si>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</si>
  <si>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</si>
  <si>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</si>
  <si>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</si>
  <si>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</si>
  <si>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</si>
  <si>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</si>
  <si>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</si>
  <si>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</si>
  <si>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</si>
  <si>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</si>
  <si>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</si>
  <si>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</si>
  <si>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</si>
  <si>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</si>
  <si>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</si>
  <si>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</si>
  <si>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</si>
  <si>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</si>
  <si>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</si>
  <si>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</si>
  <si>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</si>
  <si>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</si>
  <si>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</si>
  <si>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</si>
  <si>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</si>
  <si>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</si>
  <si>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</si>
  <si>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</si>
  <si>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</si>
  <si>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</si>
  <si>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</si>
  <si>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</si>
  <si>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</si>
  <si>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</si>
  <si>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</si>
  <si>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</si>
  <si>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</si>
  <si>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</si>
  <si>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</si>
  <si>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</si>
  <si>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</si>
  <si>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</si>
  <si>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</si>
  <si>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</si>
  <si>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</si>
  <si>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</si>
  <si>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</si>
  <si>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</si>
  <si>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</si>
  <si>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</si>
  <si>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</si>
  <si>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</si>
  <si>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</si>
  <si>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</si>
  <si>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</si>
  <si>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</si>
  <si>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</si>
  <si>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</si>
  <si>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</si>
  <si>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</si>
  <si>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</si>
  <si>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</si>
  <si>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</si>
  <si>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</si>
  <si>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</si>
  <si>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</si>
  <si>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</si>
  <si>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</si>
  <si>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</si>
  <si>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</si>
  <si>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</si>
  <si>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</si>
  <si>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</si>
  <si>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</si>
  <si>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</si>
  <si>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</si>
  <si>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</si>
  <si>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</si>
  <si>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</si>
  <si>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</si>
  <si>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</si>
  <si>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</si>
  <si>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</si>
  <si>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</si>
  <si>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</si>
  <si>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</si>
  <si>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</si>
  <si>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</si>
  <si>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</si>
  <si>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</si>
  <si>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</si>
  <si>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</si>
  <si>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</si>
  <si>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</si>
  <si>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</si>
  <si>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</si>
  <si>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</si>
  <si>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</si>
  <si>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</si>
  <si>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</si>
  <si>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</si>
  <si>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</si>
  <si>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</si>
  <si>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</si>
  <si>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</si>
  <si>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</si>
  <si>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</si>
  <si>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</si>
  <si>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</si>
  <si>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</si>
  <si>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</si>
  <si>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</si>
  <si>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</si>
  <si>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</si>
  <si>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</si>
  <si>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</si>
  <si>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</si>
  <si>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</si>
  <si>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</si>
  <si>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</si>
  <si>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</si>
  <si>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</si>
  <si>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</si>
  <si>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</si>
  <si>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</si>
  <si>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</si>
  <si>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</si>
  <si>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</si>
  <si>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</si>
  <si>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</si>
  <si>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</si>
  <si>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</si>
  <si>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</si>
  <si>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</si>
  <si>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</si>
  <si>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</si>
  <si>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</si>
  <si>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</si>
  <si>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</si>
  <si>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</si>
  <si>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長野県木祖村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</si>
  <si>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</si>
  <si>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</si>
  <si>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</si>
  <si>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</si>
  <si>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</si>
  <si>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</si>
  <si>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</si>
  <si>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</si>
  <si>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</si>
  <si>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</si>
  <si>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</si>
  <si>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</si>
  <si>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</si>
  <si>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</si>
  <si>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</si>
  <si>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</si>
  <si>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</si>
  <si>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</si>
  <si>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</si>
  <si>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</si>
  <si>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</si>
  <si>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</si>
  <si>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</si>
  <si>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</si>
  <si>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</si>
  <si>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</si>
  <si>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</si>
  <si>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</si>
  <si>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</si>
  <si>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</si>
  <si>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</si>
  <si>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</si>
  <si>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</si>
  <si>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木祖村国民健康保険特別会計</t>
    <phoneticPr fontId="5"/>
  </si>
  <si>
    <t>木祖村後期高齢者医療制度特別会計</t>
    <phoneticPr fontId="5"/>
  </si>
  <si>
    <t>木祖村営水道特別会計</t>
    <phoneticPr fontId="5"/>
  </si>
  <si>
    <t>法非適用企業</t>
    <phoneticPr fontId="5"/>
  </si>
  <si>
    <t>木祖村公共下水道事業特別会計</t>
    <phoneticPr fontId="5"/>
  </si>
  <si>
    <t>木祖村農業集落排水事業特別会計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</si>
  <si>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</si>
  <si>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</si>
  <si>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</si>
  <si>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</si>
  <si>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</si>
  <si>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</si>
  <si>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</si>
  <si>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</si>
  <si>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</si>
  <si>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</si>
  <si>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</si>
  <si>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</si>
  <si>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</si>
  <si>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</si>
  <si>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</si>
  <si>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</si>
  <si>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</si>
  <si>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</si>
  <si>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</si>
  <si>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</si>
  <si>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</si>
  <si>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</si>
  <si>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</si>
  <si>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</si>
  <si>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</si>
  <si>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</si>
  <si>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</si>
  <si>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</si>
  <si>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</si>
  <si>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</si>
  <si>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</si>
  <si>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</si>
  <si>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</si>
  <si>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</si>
  <si>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</si>
  <si>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</si>
  <si>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</si>
  <si>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</si>
  <si>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</si>
  <si>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</si>
  <si>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</si>
  <si>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</si>
  <si>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</si>
  <si>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</si>
  <si>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</si>
  <si>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</si>
  <si>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</si>
  <si>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</si>
  <si>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</si>
  <si>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</si>
  <si>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</si>
  <si>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</si>
  <si>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</si>
  <si>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</si>
  <si>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</si>
  <si>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</si>
  <si>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</si>
  <si>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</si>
  <si>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</si>
  <si>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</si>
  <si>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</si>
  <si>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</si>
  <si>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</si>
  <si>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</si>
  <si>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</si>
  <si>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</si>
  <si>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</si>
  <si>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</si>
  <si>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</si>
  <si>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</si>
  <si>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</si>
  <si>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</si>
  <si>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</si>
  <si>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</si>
  <si>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</si>
  <si>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</si>
  <si>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</si>
  <si>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</si>
  <si>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</si>
  <si>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</si>
  <si>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</si>
  <si>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</si>
  <si>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</si>
  <si>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</si>
  <si>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</si>
  <si>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</si>
  <si>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</si>
  <si>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</si>
  <si>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</si>
  <si>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</si>
  <si>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</si>
  <si>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</si>
  <si>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</si>
  <si>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</si>
  <si>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</si>
  <si>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</si>
  <si>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</si>
  <si>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</si>
  <si>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</si>
  <si>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</si>
  <si>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</si>
  <si>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</si>
  <si>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</si>
  <si>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</si>
  <si>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</si>
  <si>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</si>
  <si>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</si>
  <si>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</si>
  <si>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</si>
  <si>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</si>
  <si>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</si>
  <si>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</si>
  <si>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</si>
  <si>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</si>
  <si>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</si>
  <si>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</si>
  <si>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</si>
  <si>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</si>
  <si>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</si>
  <si>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</si>
  <si>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</si>
  <si>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</si>
  <si>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</si>
  <si>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</si>
  <si>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</si>
  <si>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</si>
  <si>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</si>
  <si>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</si>
  <si>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</si>
  <si>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</si>
  <si>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</si>
  <si>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</si>
  <si>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</si>
  <si>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</si>
  <si>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</si>
  <si>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1.45</t>
  </si>
  <si>
    <t>▲ 6.46</t>
  </si>
  <si>
    <t>一般会計</t>
  </si>
  <si>
    <t>木祖村国民健康保険特別会計</t>
  </si>
  <si>
    <t>木祖村営水道特別会計</t>
  </si>
  <si>
    <t>木祖村農業集落排水事業特別会計</t>
  </si>
  <si>
    <t>木祖村公共下水道事業特別会計</t>
  </si>
  <si>
    <t>木祖村後期高齢者医療制度特別会計</t>
  </si>
  <si>
    <t>その他会計（赤字）</t>
  </si>
  <si>
    <t>その他会計（黒字）</t>
  </si>
  <si>
    <t>-</t>
    <phoneticPr fontId="2"/>
  </si>
  <si>
    <t>-</t>
    <phoneticPr fontId="2"/>
  </si>
  <si>
    <t>-</t>
    <phoneticPr fontId="2"/>
  </si>
  <si>
    <t>-</t>
    <phoneticPr fontId="2"/>
  </si>
  <si>
    <t>（農業集落排水事業）</t>
    <rPh sb="1" eb="3">
      <t>ノウギョウ</t>
    </rPh>
    <rPh sb="3" eb="5">
      <t>シュウラク</t>
    </rPh>
    <rPh sb="5" eb="7">
      <t>ハイスイ</t>
    </rPh>
    <rPh sb="7" eb="9">
      <t>ジギョウ</t>
    </rPh>
    <phoneticPr fontId="24"/>
  </si>
  <si>
    <t>（小規模集合処理事業）</t>
    <rPh sb="1" eb="2">
      <t>コ</t>
    </rPh>
    <rPh sb="2" eb="4">
      <t>キボ</t>
    </rPh>
    <rPh sb="4" eb="6">
      <t>シュウゴウ</t>
    </rPh>
    <rPh sb="6" eb="8">
      <t>ショリ</t>
    </rPh>
    <rPh sb="8" eb="10">
      <t>ジギョウ</t>
    </rPh>
    <phoneticPr fontId="24"/>
  </si>
  <si>
    <t>（個別排水処理事業）</t>
    <rPh sb="1" eb="3">
      <t>コベツ</t>
    </rPh>
    <rPh sb="3" eb="5">
      <t>ハイスイ</t>
    </rPh>
    <rPh sb="5" eb="7">
      <t>ショリ</t>
    </rPh>
    <rPh sb="7" eb="9">
      <t>ジギョウ</t>
    </rPh>
    <phoneticPr fontId="24"/>
  </si>
  <si>
    <t>（特定地域生活排水処理事業）</t>
    <rPh sb="1" eb="3">
      <t>トクテイ</t>
    </rPh>
    <rPh sb="3" eb="5">
      <t>チイキ</t>
    </rPh>
    <rPh sb="5" eb="7">
      <t>セイカツ</t>
    </rPh>
    <rPh sb="7" eb="9">
      <t>ハイスイ</t>
    </rPh>
    <rPh sb="9" eb="11">
      <t>ショリ</t>
    </rPh>
    <rPh sb="11" eb="13">
      <t>ジギョウ</t>
    </rPh>
    <phoneticPr fontId="24"/>
  </si>
  <si>
    <t>木曽広域連合</t>
    <rPh sb="0" eb="2">
      <t>キソ</t>
    </rPh>
    <rPh sb="2" eb="4">
      <t>コウイキ</t>
    </rPh>
    <rPh sb="4" eb="6">
      <t>レンゴウ</t>
    </rPh>
    <phoneticPr fontId="24"/>
  </si>
  <si>
    <t>　（一般会計）</t>
    <rPh sb="2" eb="4">
      <t>イッパン</t>
    </rPh>
    <rPh sb="4" eb="6">
      <t>カイケイ</t>
    </rPh>
    <phoneticPr fontId="24"/>
  </si>
  <si>
    <t>　（一般会計（下水道））</t>
    <phoneticPr fontId="30"/>
  </si>
  <si>
    <t>　（介護保険特別会計）</t>
  </si>
  <si>
    <t>長野県市町村自治振興組合</t>
  </si>
  <si>
    <t>長野県後期高齢者医療広域連合</t>
  </si>
  <si>
    <t>　(一般会計）</t>
  </si>
  <si>
    <t>　（後期高齢者医療事業会計）</t>
  </si>
  <si>
    <t>長野県市町村総合事務組合</t>
  </si>
  <si>
    <t>　（一般会計）</t>
  </si>
  <si>
    <t>　（非常勤職員公務災害補償特別会計）</t>
  </si>
  <si>
    <t>中信地域町村交通災害共済事務組合</t>
  </si>
  <si>
    <t>松塩筑木曽老人福祉施設組合</t>
  </si>
  <si>
    <t>長野県地方税滞納整理機構</t>
  </si>
  <si>
    <t>-</t>
    <phoneticPr fontId="2"/>
  </si>
  <si>
    <t>-</t>
    <phoneticPr fontId="2"/>
  </si>
  <si>
    <t>（株）源流</t>
    <rPh sb="0" eb="3">
      <t>カブ</t>
    </rPh>
    <rPh sb="3" eb="5">
      <t>ゲンリュウ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</si>
  <si>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</si>
  <si>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</si>
  <si>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</si>
  <si>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</si>
  <si>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</si>
  <si>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</si>
  <si>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</si>
  <si>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</si>
  <si>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</si>
  <si>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</si>
  <si>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</si>
  <si>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</si>
  <si>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</si>
  <si>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過疎債や辺地債など交付税算入率の高い起債を借り入れていることから、将来負担比率はマイナス（ゼロ）となっている。</t>
    <phoneticPr fontId="5"/>
  </si>
  <si>
    <t>過疎債や辺地債など交付税算入率の高い起債を借り入れていることから、将来負担比率はマイナス（ゼロ）、実質公債費率も減少傾向にある。今後は、広域連合の大型事業への負担金や公共施設の老朽化対策に係る経費が見込まれているため、実質公債費比率の増加が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</si>
</sst>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237994</c:v>
                </c:pt>
              </c:numCache>
            </c:numRef>
          </c:val>
          <c:smooth val="0"/>
          <c:extLst>
            <c:ext xmlns:c16="http://schemas.microsoft.com/office/drawing/2014/chart" uri="{C3380CC4-5D6E-409C-BE32-E72D297353CC}">
              <c16:uniqueId val="{00000000-C888-48DE-AA1F-FFC1990701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141624</c:v>
                </c:pt>
                <c:pt idx="1">
                  <c:v>160319</c:v>
                </c:pt>
                <c:pt idx="2">
                  <c:v>196003</c:v>
                </c:pt>
                <c:pt idx="3">
                  <c:v>151158</c:v>
                </c:pt>
                <c:pt idx="4">
                  <c:v>174226</c:v>
                </c:pt>
              </c:numCache>
            </c:numRef>
          </c:val>
          <c:smooth val="0"/>
          <c:extLst>
            <c:ext xmlns:c16="http://schemas.microsoft.com/office/drawing/2014/chart" uri="{C3380CC4-5D6E-409C-BE32-E72D297353CC}">
              <c16:uniqueId val="{00000001-C888-48DE-AA1F-FFC19907019C}"/>
            </c:ext>
          </c:extLst>
        </c:ser>
        <c:dLbls>
          <c:showLegendKey val="0"/>
          <c:showVal val="0"/>
          <c:showCatName val="0"/>
          <c:showSerName val="0"/>
          <c:showPercent val="0"/>
          <c:showBubbleSize val="0"/>
        </c:dLbls>
        <c:marker val="1"/>
        <c:smooth val="0"/>
        <c:axId val="115313280"/>
        <c:axId val="128873216"/>
      </c:lineChart>
      <c:catAx>
        <c:axId val="115313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873216"/>
        <c:crosses val="autoZero"/>
        <c:auto val="1"/>
        <c:lblAlgn val="ctr"/>
        <c:lblOffset val="100"/>
        <c:tickLblSkip val="1"/>
        <c:tickMarkSkip val="1"/>
        <c:noMultiLvlLbl val="0"/>
      </c:catAx>
      <c:valAx>
        <c:axId val="1288732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313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9.8000000000000007</c:v>
                </c:pt>
                <c:pt idx="1">
                  <c:v>12.46</c:v>
                </c:pt>
                <c:pt idx="2">
                  <c:v>11.04</c:v>
                </c:pt>
                <c:pt idx="3">
                  <c:v>4.07</c:v>
                </c:pt>
                <c:pt idx="4">
                  <c:v>11.99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62.62</c:v>
                </c:pt>
                <c:pt idx="1">
                  <c:v>67.650000000000006</c:v>
                </c:pt>
                <c:pt idx="2">
                  <c:v>75.040000000000006</c:v>
                </c:pt>
                <c:pt idx="3">
                  <c:v>77.569999999999993</c:v>
                </c:pt>
                <c:pt idx="4">
                  <c:v>66.62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703360"/>
        <c:axId val="13471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1.52</c:v>
                </c:pt>
                <c:pt idx="1">
                  <c:v>2.71</c:v>
                </c:pt>
                <c:pt idx="2">
                  <c:v>-1.45</c:v>
                </c:pt>
                <c:pt idx="3">
                  <c:v>-6.46</c:v>
                </c:pt>
                <c:pt idx="4">
                  <c:v>-6.46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703360"/>
        <c:axId val="134717824"/>
      </c:lineChart>
      <c:catAx>
        <c:axId val="13470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717824"/>
        <c:crosses val="autoZero"/>
        <c:auto val="1"/>
        <c:lblAlgn val="ctr"/>
        <c:lblOffset val="100"/>
        <c:tickLblSkip val="1"/>
        <c:tickMarkSkip val="1"/>
        <c:noMultiLvlLbl val="0"/>
      </c:catAx>
      <c:valAx>
        <c:axId val="13471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0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木祖村後期高齢者医療制度特別会計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木祖村公共下水道事業特別会計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0.11</c:v>
                </c:pt>
                <c:pt idx="4">
                  <c:v>#N/A</c:v>
                </c:pt>
                <c:pt idx="5">
                  <c:v>0.13</c:v>
                </c:pt>
                <c:pt idx="6">
                  <c:v>#N/A</c:v>
                </c:pt>
                <c:pt idx="7">
                  <c:v>0.04</c:v>
                </c:pt>
                <c:pt idx="8">
                  <c:v>#N/A</c:v>
                </c:pt>
                <c:pt idx="9">
                  <c:v>0.09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木祖村農業集落排水事業特別会計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0.14000000000000001</c:v>
                </c:pt>
                <c:pt idx="2">
                  <c:v>#N/A</c:v>
                </c:pt>
                <c:pt idx="3">
                  <c:v>0.14000000000000001</c:v>
                </c:pt>
                <c:pt idx="4">
                  <c:v>#N/A</c:v>
                </c:pt>
                <c:pt idx="5">
                  <c:v>0.15</c:v>
                </c:pt>
                <c:pt idx="6">
                  <c:v>#N/A</c:v>
                </c:pt>
                <c:pt idx="7">
                  <c:v>0.1</c:v>
                </c:pt>
                <c:pt idx="8">
                  <c:v>#N/A</c:v>
                </c:pt>
                <c:pt idx="9">
                  <c:v>0.16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木祖村営水道特別会計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0.15</c:v>
                </c:pt>
                <c:pt idx="2">
                  <c:v>#N/A</c:v>
                </c:pt>
                <c:pt idx="3">
                  <c:v>0.23</c:v>
                </c:pt>
                <c:pt idx="4">
                  <c:v>#N/A</c:v>
                </c:pt>
                <c:pt idx="5">
                  <c:v>0.09</c:v>
                </c:pt>
                <c:pt idx="6">
                  <c:v>#N/A</c:v>
                </c:pt>
                <c:pt idx="7">
                  <c:v>0.18</c:v>
                </c:pt>
                <c:pt idx="8">
                  <c:v>#N/A</c:v>
                </c:pt>
                <c:pt idx="9">
                  <c:v>0.34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木祖村国民健康保険特別会計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c:v>
                </c:pt>
                <c:pt idx="2">
                  <c:v>#N/A</c:v>
                </c:pt>
                <c:pt idx="3">
                  <c:v>1.46</c:v>
                </c:pt>
                <c:pt idx="4">
                  <c:v>#N/A</c:v>
                </c:pt>
                <c:pt idx="5">
                  <c:v>2.02</c:v>
                </c:pt>
                <c:pt idx="6">
                  <c:v>#N/A</c:v>
                </c:pt>
                <c:pt idx="7">
                  <c:v>2.4500000000000002</c:v>
                </c:pt>
                <c:pt idx="8">
                  <c:v>#N/A</c:v>
                </c:pt>
                <c:pt idx="9">
                  <c:v>0.91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9.8000000000000007</c:v>
                </c:pt>
                <c:pt idx="2">
                  <c:v>#N/A</c:v>
                </c:pt>
                <c:pt idx="3">
                  <c:v>12.46</c:v>
                </c:pt>
                <c:pt idx="4">
                  <c:v>#N/A</c:v>
                </c:pt>
                <c:pt idx="5">
                  <c:v>11.04</c:v>
                </c:pt>
                <c:pt idx="6">
                  <c:v>#N/A</c:v>
                </c:pt>
                <c:pt idx="7">
                  <c:v>4.0599999999999996</c:v>
                </c:pt>
                <c:pt idx="8">
                  <c:v>#N/A</c:v>
                </c:pt>
                <c:pt idx="9">
                  <c:v>11.99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5221248"/>
        <c:axId val="135222784"/>
      </c:barChart>
      <c:catAx>
        <c:axId val="13522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222784"/>
        <c:crosses val="autoZero"/>
        <c:auto val="1"/>
        <c:lblAlgn val="ctr"/>
        <c:lblOffset val="100"/>
        <c:tickLblSkip val="1"/>
        <c:tickMarkSkip val="1"/>
        <c:noMultiLvlLbl val="0"/>
      </c:catAx>
      <c:valAx>
        <c:axId val="13522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21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423</c:v>
                </c:pt>
                <c:pt idx="5">
                  <c:v>427</c:v>
                </c:pt>
                <c:pt idx="8">
                  <c:v>440</c:v>
                </c:pt>
                <c:pt idx="11">
                  <c:v>442</c:v>
                </c:pt>
                <c:pt idx="14">
                  <c:v>437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2</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11</c:v>
                </c:pt>
                <c:pt idx="6">
                  <c:v>11</c:v>
                </c:pt>
                <c:pt idx="9">
                  <c:v>8</c:v>
                </c:pt>
                <c:pt idx="12">
                  <c:v>12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148</c:v>
                </c:pt>
                <c:pt idx="3">
                  <c:v>143</c:v>
                </c:pt>
                <c:pt idx="6">
                  <c:v>153</c:v>
                </c:pt>
                <c:pt idx="9">
                  <c:v>156</c:v>
                </c:pt>
                <c:pt idx="12">
                  <c:v>157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371</c:v>
                </c:pt>
                <c:pt idx="3">
                  <c:v>363</c:v>
                </c:pt>
                <c:pt idx="6">
                  <c:v>355</c:v>
                </c:pt>
                <c:pt idx="9">
                  <c:v>367</c:v>
                </c:pt>
                <c:pt idx="12">
                  <c:v>352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750656"/>
        <c:axId val="11975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108</c:v>
                </c:pt>
                <c:pt idx="2">
                  <c:v>#N/A</c:v>
                </c:pt>
                <c:pt idx="3">
                  <c:v>#N/A</c:v>
                </c:pt>
                <c:pt idx="4">
                  <c:v>92</c:v>
                </c:pt>
                <c:pt idx="5">
                  <c:v>#N/A</c:v>
                </c:pt>
                <c:pt idx="6">
                  <c:v>#N/A</c:v>
                </c:pt>
                <c:pt idx="7">
                  <c:v>80</c:v>
                </c:pt>
                <c:pt idx="8">
                  <c:v>#N/A</c:v>
                </c:pt>
                <c:pt idx="9">
                  <c:v>#N/A</c:v>
                </c:pt>
                <c:pt idx="10">
                  <c:v>91</c:v>
                </c:pt>
                <c:pt idx="11">
                  <c:v>#N/A</c:v>
                </c:pt>
                <c:pt idx="12">
                  <c:v>#N/A</c:v>
                </c:pt>
                <c:pt idx="13">
                  <c:v>86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750656"/>
        <c:axId val="119752576"/>
      </c:lineChart>
      <c:catAx>
        <c:axId val="11975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52576"/>
        <c:crosses val="autoZero"/>
        <c:auto val="1"/>
        <c:lblAlgn val="ctr"/>
        <c:lblOffset val="100"/>
        <c:tickLblSkip val="1"/>
        <c:tickMarkSkip val="1"/>
        <c:noMultiLvlLbl val="0"/>
      </c:catAx>
      <c:valAx>
        <c:axId val="11975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5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4037</c:v>
                </c:pt>
                <c:pt idx="5">
                  <c:v>4036</c:v>
                </c:pt>
                <c:pt idx="8">
                  <c:v>3929</c:v>
                </c:pt>
                <c:pt idx="11">
                  <c:v>4005</c:v>
                </c:pt>
                <c:pt idx="14">
                  <c:v>3915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145</c:v>
                </c:pt>
                <c:pt idx="5">
                  <c:v>192</c:v>
                </c:pt>
                <c:pt idx="8">
                  <c:v>144</c:v>
                </c:pt>
                <c:pt idx="11">
                  <c:v>116</c:v>
                </c:pt>
                <c:pt idx="14">
                  <c:v>92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1922</c:v>
                </c:pt>
                <c:pt idx="5">
                  <c:v>2022</c:v>
                </c:pt>
                <c:pt idx="8">
                  <c:v>1960</c:v>
                </c:pt>
                <c:pt idx="11">
                  <c:v>2276</c:v>
                </c:pt>
                <c:pt idx="14">
                  <c:v>1993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454</c:v>
                </c:pt>
                <c:pt idx="3">
                  <c:v>444</c:v>
                </c:pt>
                <c:pt idx="6">
                  <c:v>421</c:v>
                </c:pt>
                <c:pt idx="9">
                  <c:v>405</c:v>
                </c:pt>
                <c:pt idx="12">
                  <c:v>388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78</c:v>
                </c:pt>
                <c:pt idx="3">
                  <c:v>151</c:v>
                </c:pt>
                <c:pt idx="6">
                  <c:v>138</c:v>
                </c:pt>
                <c:pt idx="9">
                  <c:v>128</c:v>
                </c:pt>
                <c:pt idx="12">
                  <c:v>93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2193</c:v>
                </c:pt>
                <c:pt idx="3">
                  <c:v>2071</c:v>
                </c:pt>
                <c:pt idx="6">
                  <c:v>1976</c:v>
                </c:pt>
                <c:pt idx="9">
                  <c:v>1872</c:v>
                </c:pt>
                <c:pt idx="12">
                  <c:v>1833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2865</c:v>
                </c:pt>
                <c:pt idx="3">
                  <c:v>2762</c:v>
                </c:pt>
                <c:pt idx="6">
                  <c:v>2698</c:v>
                </c:pt>
                <c:pt idx="9">
                  <c:v>2573</c:v>
                </c:pt>
                <c:pt idx="12">
                  <c:v>2616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973888"/>
        <c:axId val="135980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973888"/>
        <c:axId val="135980160"/>
      </c:lineChart>
      <c:catAx>
        <c:axId val="13597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980160"/>
        <c:crosses val="autoZero"/>
        <c:auto val="1"/>
        <c:lblAlgn val="ctr"/>
        <c:lblOffset val="100"/>
        <c:tickLblSkip val="1"/>
        <c:tickMarkSkip val="1"/>
        <c:noMultiLvlLbl val="0"/>
      </c:catAx>
      <c:valAx>
        <c:axId val="13598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7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{E125BB87-CABB-470C-928D-B2CF7C256470}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494-47CF-A3A5-BAF15A85FB1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{C95F9B3B-3461-469D-9165-5683CF178023}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494-47CF-A3A5-BAF15A85FB1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{342282E1-93D6-4F8C-9D37-78782E92E0BC}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494-47CF-A3A5-BAF15A85FB1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{A8D5B64E-40B4-4F16-9AEC-A5428FC3CCE1}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494-47CF-A3A5-BAF15A85FB1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{EB7B479A-E72C-41C3-9D23-E59A26ED1312}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494-47CF-A3A5-BAF15A85FB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65.8</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6494-47CF-A3A5-BAF15A85FB1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{343BAF18-4405-4B20-90E4-6FCB2BD85B10}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494-47CF-A3A5-BAF15A85FB1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{FBD9B2D5-EDB3-4527-B5ED-318FECF76D74}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494-47CF-A3A5-BAF15A85FB1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{B787FC45-984B-4988-AAD1-E7C41DEF7EE7}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494-47CF-A3A5-BAF15A85FB17}"/>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{DEEE928F-7E08-4881-B391-3EF918D9C517}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494-47CF-A3A5-BAF15A85FB1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{225F54B6-DE7E-4323-B11D-F8CC9AFEA547}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494-47CF-A3A5-BAF15A85FB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6494-47CF-A3A5-BAF15A85FB17}"/>
            </c:ext>
          </c:extLst>
        </c:ser>
        <c:dLbls>
          <c:showLegendKey val="0"/>
          <c:showVal val="0"/>
          <c:showCatName val="0"/>
          <c:showSerName val="0"/>
          <c:showPercent val="0"/>
          <c:showBubbleSize val="0"/>
        </c:dLbls>
        <c:axId val="73192576"/>
        <c:axId val="73194496"/>
      </c:scatterChart>
      <c:valAx>
        <c:axId val="73192576"/>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94496"/>
        <c:crosses val="autoZero"/>
        <c:crossBetween val="midCat"/>
      </c:valAx>
      <c:valAx>
        <c:axId val="731944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92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{D58C2FB9-2576-4420-BBB1-C012E74E23AB}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127-4946-9F66-B01B50CC163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{4FCB7443-35FD-490D-BBE2-31FFA9B5A827}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127-4946-9F66-B01B50CC163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{91A1EF27-50FE-4E18-B158-AB1C12EC1CD6}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127-4946-9F66-B01B50CC163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{284E5673-1D81-4EAC-9B2B-FD100AE6C04B}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127-4946-9F66-B01B50CC163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{D0E1FFB0-7904-488E-AD32-A9113C3B03FB}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127-4946-9F66-B01B50CC16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7.3</c:v>
                </c:pt>
                <c:pt idx="2">
                  <c:v>6.2</c:v>
                </c:pt>
                <c:pt idx="3">
                  <c:v>5.7</c:v>
                </c:pt>
                <c:pt idx="4">
                  <c:v>5.6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C127-4946-9F66-B01B50CC163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{7A785D7C-5A84-4B26-A8BA-55AC4F57FB3A}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127-4946-9F66-B01B50CC163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{6959FADF-9648-432B-96C7-016CA708EEA5}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127-4946-9F66-B01B50CC163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{83322AF0-0EC3-4537-959C-E59B377902B4}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127-4946-9F66-B01B50CC163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{7B3CB139-EBF8-4131-AA8C-D7F328729EDB}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127-4946-9F66-B01B50CC163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{E8270215-E9D3-412D-8F11-D1D943A5FF02}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127-4946-9F66-B01B50CC16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C127-4946-9F66-B01B50CC1634}"/>
            </c:ext>
          </c:extLst>
        </c:ser>
        <c:dLbls>
          <c:showLegendKey val="0"/>
          <c:showVal val="0"/>
          <c:showCatName val="0"/>
          <c:showSerName val="0"/>
          <c:showPercent val="0"/>
          <c:showBubbleSize val="0"/>
        </c:dLbls>
        <c:axId val="72856320"/>
        <c:axId val="72858240"/>
      </c:scatterChart>
      <c:valAx>
        <c:axId val="72856320"/>
        <c:scaling>
          <c:orientation val="minMax"/>
          <c:max val="10.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58240"/>
        <c:crosses val="autoZero"/>
        <c:crossBetween val="midCat"/>
      </c:valAx>
      <c:valAx>
        <c:axId val="72858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56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元利償還金等については、公営企業債の元利償還金に対する繰入金の増加により増加傾向にある。また借入資金の選択により、算入公債費等は増加しているため実質公債費率の減少傾向につながっている。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公債費の抑制と、事業実施については算入公債費の考慮により実質公債費の一層の減少を図っていく。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将来負担額については、地方債発行の抑制により現在高が減少した。充当可能財源等については、基金残高の減少もあり減少となった。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今後も充当可能額が将来負担額を上回り、将来負担比率が０％の状況を維持できるよう公債費の抑制と充当可能財源の確保を図っていく。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
2,982
140.50
3,240,564
3,002,556
233,634
1,948,259
2,616,126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有形固定資産減価償却率は類似団体の平均を上回る結果となった。</a:t>
          </a:r>
          <a:endParaRPr lang="ja-JP" altLang="ja-JP">
            <a:effectLst/>
          </a:endParaRPr>
        </a:p>
        <a:p>
          <a:r>
            <a:rPr kumimoji="1" lang="ja-JP" altLang="ja-JP" sz="1100">
              <a:solidFill>
                <a:schemeClr val="dk1"/>
              </a:solidFill>
              <a:effectLst/>
              <a:latin typeface="+mn-lt"/>
              <a:ea typeface="+mn-ea"/>
              <a:cs typeface="+mn-cs"/>
            </a:rPr>
            <a:t>建築から数十年経過した公共施設が多くあり、今後も増加する見込みとなっている。</a:t>
          </a:r>
          <a:endParaRPr lang="ja-JP" altLang="ja-JP">
            <a:effectLst/>
          </a:endParaRPr>
        </a:p>
        <a:p>
          <a:r>
            <a:rPr kumimoji="1" lang="ja-JP" altLang="ja-JP" sz="1100">
              <a:solidFill>
                <a:schemeClr val="dk1"/>
              </a:solidFill>
              <a:effectLst/>
              <a:latin typeface="+mn-lt"/>
              <a:ea typeface="+mn-ea"/>
              <a:cs typeface="+mn-cs"/>
            </a:rPr>
            <a:t>公共施設個別管理計画に沿って、施設の統廃合や更新を行なえば減少すると見込まれる。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8" name="直線コネクタ 67"/>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9"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0" name="直線コネクタ 69"/>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1"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2" name="直線コネクタ 71"/>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3"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4" name="フローチャート : 判断 73"/>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5" name="フローチャート : 判断 74"/>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105156</xdr:rowOff>
    </xdr:from>
    <xdr:to>
      <xdr:col>3</xdr:col>
      <xdr:colOff>511175</xdr:colOff>
      <xdr:row>28</xdr:row>
      <xdr:rowOff>35306</xdr:rowOff>
    </xdr:to>
    <xdr:sp macro="" textlink="">
      <xdr:nvSpPr>
        <xdr:cNvPr id="81" name="円/楕円 80"/>
        <xdr:cNvSpPr/>
      </xdr:nvSpPr>
      <xdr:spPr>
        <a:xfrm>
          <a:off x="40005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115333</xdr:rowOff>
    </xdr:from>
    <xdr:ext cx="405111" cy="259045"/>
    <xdr:sp macro="" textlink="">
      <xdr:nvSpPr>
        <xdr:cNvPr id="82" name="n_1aveValue有形固定資産減価償却率"/>
        <xdr:cNvSpPr txBox="1"/>
      </xdr:nvSpPr>
      <xdr:spPr>
        <a:xfrm>
          <a:off x="3836043"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51833</xdr:rowOff>
    </xdr:from>
    <xdr:ext cx="405111" cy="259045"/>
    <xdr:sp macro="" textlink="">
      <xdr:nvSpPr>
        <xdr:cNvPr id="83" name="n_1mainValue有形固定資産減価償却率"/>
        <xdr:cNvSpPr txBox="1"/>
      </xdr:nvSpPr>
      <xdr:spPr>
        <a:xfrm>
          <a:off x="3836043"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
2,982
140.50
3,240,564
3,002,556
233,634
1,948,259
2,616,126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67310</xdr:rowOff>
    </xdr:from>
    <xdr:to>
      <xdr:col>5</xdr:col>
      <xdr:colOff>409575</xdr:colOff>
      <xdr:row>36</xdr:row>
      <xdr:rowOff>168910</xdr:rowOff>
    </xdr:to>
    <xdr:sp macro="" textlink="">
      <xdr:nvSpPr>
        <xdr:cNvPr id="70" name="円/楕円 69"/>
        <xdr:cNvSpPr/>
      </xdr:nvSpPr>
      <xdr:spPr>
        <a:xfrm>
          <a:off x="3746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139717</xdr:rowOff>
    </xdr:from>
    <xdr:ext cx="405111" cy="259045"/>
    <xdr:sp macro="" textlink="">
      <xdr:nvSpPr>
        <xdr:cNvPr id="71" name="n_1aveValue【道路】&#10;有形固定資産減価償却率"/>
        <xdr:cNvSpPr txBox="1"/>
      </xdr:nvSpPr>
      <xdr:spPr>
        <a:xfrm>
          <a:off x="3582043"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160037</xdr:rowOff>
    </xdr:from>
    <xdr:ext cx="405111" cy="259045"/>
    <xdr:sp macro="" textlink="">
      <xdr:nvSpPr>
        <xdr:cNvPr id="72" name="n_1mainValue【道路】&#10;有形固定資産減価償却率"/>
        <xdr:cNvSpPr txBox="1"/>
      </xdr:nvSpPr>
      <xdr:spPr>
        <a:xfrm>
          <a:off x="3582043"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142498</xdr:rowOff>
    </xdr:from>
    <xdr:to>
      <xdr:col>14</xdr:col>
      <xdr:colOff>79375</xdr:colOff>
      <xdr:row>40</xdr:row>
      <xdr:rowOff>72648</xdr:rowOff>
    </xdr:to>
    <xdr:sp macro="" textlink="">
      <xdr:nvSpPr>
        <xdr:cNvPr id="111" name="円/楕円 110"/>
        <xdr:cNvSpPr/>
      </xdr:nvSpPr>
      <xdr:spPr>
        <a:xfrm>
          <a:off x="9588500" y="68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77581</xdr:rowOff>
    </xdr:from>
    <xdr:ext cx="534377" cy="259045"/>
    <xdr:sp macro="" textlink="">
      <xdr:nvSpPr>
        <xdr:cNvPr id="112" name="n_1aveValue【道路】&#10;一人当たり延長"/>
        <xdr:cNvSpPr txBox="1"/>
      </xdr:nvSpPr>
      <xdr:spPr>
        <a:xfrm>
          <a:off x="9359410" y="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63775</xdr:rowOff>
    </xdr:from>
    <xdr:ext cx="534377" cy="259045"/>
    <xdr:sp macro="" textlink="">
      <xdr:nvSpPr>
        <xdr:cNvPr id="113" name="n_1mainValue【道路】&#10;一人当たり延長"/>
        <xdr:cNvSpPr txBox="1"/>
      </xdr:nvSpPr>
      <xdr:spPr>
        <a:xfrm>
          <a:off x="9359410" y="692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3"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4" name="フローチャート : 判断 143"/>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5" name="フローチャート : 判断 144"/>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25400</xdr:rowOff>
    </xdr:from>
    <xdr:to>
      <xdr:col>5</xdr:col>
      <xdr:colOff>409575</xdr:colOff>
      <xdr:row>56</xdr:row>
      <xdr:rowOff>127000</xdr:rowOff>
    </xdr:to>
    <xdr:sp macro="" textlink="">
      <xdr:nvSpPr>
        <xdr:cNvPr id="151" name="円/楕円 150"/>
        <xdr:cNvSpPr/>
      </xdr:nvSpPr>
      <xdr:spPr>
        <a:xfrm>
          <a:off x="3746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83837</xdr:rowOff>
    </xdr:from>
    <xdr:ext cx="405111" cy="259045"/>
    <xdr:sp macro="" textlink="">
      <xdr:nvSpPr>
        <xdr:cNvPr id="152" name="n_1aveValue【橋りょう・トンネル】&#10;有形固定資産減価償却率"/>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143527</xdr:rowOff>
    </xdr:from>
    <xdr:ext cx="405111" cy="259045"/>
    <xdr:sp macro="" textlink="">
      <xdr:nvSpPr>
        <xdr:cNvPr id="153" name="n_1mainValue【橋りょう・トンネル】&#10;有形固定資産減価償却率"/>
        <xdr:cNvSpPr txBox="1"/>
      </xdr:nvSpPr>
      <xdr:spPr>
        <a:xfrm>
          <a:off x="3582043"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4" name="直線コネクタ 16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5" name="テキスト ボックス 16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6" name="直線コネクタ 16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7" name="テキスト ボックス 16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8" name="直線コネクタ 16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9" name="テキスト ボックス 16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0" name="直線コネクタ 16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1" name="テキスト ボックス 17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2" name="直線コネクタ 17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3" name="テキスト ボックス 17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4" name="直線コネクタ 17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5" name="テキスト ボックス 17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79" name="直線コネクタ 178"/>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0" name="【橋りょう・トンネル】&#10;一人当たり有形固定資産（償却資産）額最小値テキスト"/>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81" name="直線コネクタ 180"/>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82" name="【橋りょう・トンネル】&#10;一人当たり有形固定資産（償却資産）額最大値テキスト"/>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83" name="直線コネクタ 182"/>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39531</xdr:rowOff>
    </xdr:from>
    <xdr:ext cx="599010" cy="259045"/>
    <xdr:sp macro="" textlink="">
      <xdr:nvSpPr>
        <xdr:cNvPr id="184" name="【橋りょう・トンネル】&#10;一人当たり有形固定資産（償却資産）額平均値テキスト"/>
        <xdr:cNvSpPr txBox="1"/>
      </xdr:nvSpPr>
      <xdr:spPr>
        <a:xfrm>
          <a:off x="10566400" y="10497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85" name="フローチャート : 判断 184"/>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86" name="フローチャート : 判断 185"/>
        <xdr:cNvSpPr/>
      </xdr:nvSpPr>
      <xdr:spPr>
        <a:xfrm>
          <a:off x="9588500" y="96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1326</xdr:rowOff>
    </xdr:from>
    <xdr:to>
      <xdr:col>14</xdr:col>
      <xdr:colOff>79375</xdr:colOff>
      <xdr:row>64</xdr:row>
      <xdr:rowOff>102926</xdr:rowOff>
    </xdr:to>
    <xdr:sp macro="" textlink="">
      <xdr:nvSpPr>
        <xdr:cNvPr id="192" name="円/楕円 191"/>
        <xdr:cNvSpPr/>
      </xdr:nvSpPr>
      <xdr:spPr>
        <a:xfrm>
          <a:off x="9588500" y="1097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54</xdr:row>
      <xdr:rowOff>123354</xdr:rowOff>
    </xdr:from>
    <xdr:ext cx="690189" cy="259045"/>
    <xdr:sp macro="" textlink="">
      <xdr:nvSpPr>
        <xdr:cNvPr id="193" name="n_1aveValue【橋りょう・トンネル】&#10;一人当たり有形固定資産（償却資産）額"/>
        <xdr:cNvSpPr txBox="1"/>
      </xdr:nvSpPr>
      <xdr:spPr>
        <a:xfrm>
          <a:off x="9281504" y="938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94053</xdr:rowOff>
    </xdr:from>
    <xdr:ext cx="534377" cy="259045"/>
    <xdr:sp macro="" textlink="">
      <xdr:nvSpPr>
        <xdr:cNvPr id="194" name="n_1mainValue【橋りょう・トンネル】&#10;一人当たり有形固定資産（償却資産）額"/>
        <xdr:cNvSpPr txBox="1"/>
      </xdr:nvSpPr>
      <xdr:spPr>
        <a:xfrm>
          <a:off x="9359411" y="110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6" name="テキスト ボックス 20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6" name="テキスト ボックス 21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20" name="直線コネクタ 219"/>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21"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2" name="直線コネクタ 22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3"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4" name="直線コネクタ 223"/>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5"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6" name="フローチャート : 判断 225"/>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7" name="フローチャート : 判断 226"/>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6894</xdr:rowOff>
    </xdr:from>
    <xdr:to>
      <xdr:col>5</xdr:col>
      <xdr:colOff>409575</xdr:colOff>
      <xdr:row>80</xdr:row>
      <xdr:rowOff>108494</xdr:rowOff>
    </xdr:to>
    <xdr:sp macro="" textlink="">
      <xdr:nvSpPr>
        <xdr:cNvPr id="233" name="円/楕円 232"/>
        <xdr:cNvSpPr/>
      </xdr:nvSpPr>
      <xdr:spPr>
        <a:xfrm>
          <a:off x="3746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60433</xdr:rowOff>
    </xdr:from>
    <xdr:ext cx="405111" cy="259045"/>
    <xdr:sp macro="" textlink="">
      <xdr:nvSpPr>
        <xdr:cNvPr id="234" name="n_1aveValue【公営住宅】&#10;有形固定資産減価償却率"/>
        <xdr:cNvSpPr txBox="1"/>
      </xdr:nvSpPr>
      <xdr:spPr>
        <a:xfrm>
          <a:off x="3582043" y="1394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125021</xdr:rowOff>
    </xdr:from>
    <xdr:ext cx="405111" cy="259045"/>
    <xdr:sp macro="" textlink="">
      <xdr:nvSpPr>
        <xdr:cNvPr id="235" name="n_1main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6" name="テキスト ボックス 24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6" name="テキスト ボックス 25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60" name="直線コネクタ 259"/>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61"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62" name="直線コネクタ 261"/>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63"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4" name="直線コネクタ 263"/>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65" name="【公営住宅】&#10;一人当たり面積平均値テキスト"/>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6" name="フローチャート : 判断 265"/>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67" name="フローチャート : 判断 266"/>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162561</xdr:rowOff>
    </xdr:from>
    <xdr:to>
      <xdr:col>14</xdr:col>
      <xdr:colOff>79375</xdr:colOff>
      <xdr:row>85</xdr:row>
      <xdr:rowOff>92711</xdr:rowOff>
    </xdr:to>
    <xdr:sp macro="" textlink="">
      <xdr:nvSpPr>
        <xdr:cNvPr id="273" name="円/楕円 272"/>
        <xdr:cNvSpPr/>
      </xdr:nvSpPr>
      <xdr:spPr>
        <a:xfrm>
          <a:off x="9588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143146</xdr:rowOff>
    </xdr:from>
    <xdr:ext cx="469744" cy="259045"/>
    <xdr:sp macro="" textlink="">
      <xdr:nvSpPr>
        <xdr:cNvPr id="274" name="n_1aveValue【公営住宅】&#10;一人当たり面積"/>
        <xdr:cNvSpPr txBox="1"/>
      </xdr:nvSpPr>
      <xdr:spPr>
        <a:xfrm>
          <a:off x="9391727" y="140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83838</xdr:rowOff>
    </xdr:from>
    <xdr:ext cx="469744" cy="259045"/>
    <xdr:sp macro="" textlink="">
      <xdr:nvSpPr>
        <xdr:cNvPr id="275" name="n_1mainValue【公営住宅】&#10;一人当たり面積"/>
        <xdr:cNvSpPr txBox="1"/>
      </xdr:nvSpPr>
      <xdr:spPr>
        <a:xfrm>
          <a:off x="9391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7" name="正方形/長方形 27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8" name="正方形/長方形 27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9" name="正方形/長方形 27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0" name="正方形/長方形 27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3" name="正方形/長方形 28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4" name="正方形/長方形 28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5" name="正方形/長方形 28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6" name="正方形/長方形 28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8" name="テキスト ボックス 2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9" name="直線コネクタ 2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0" name="テキスト ボックス 2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1" name="直線コネクタ 3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2" name="テキスト ボックス 3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3" name="直線コネクタ 3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4" name="テキスト ボックス 3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5" name="直線コネクタ 3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6" name="テキスト ボックス 3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7" name="直線コネクタ 3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8" name="テキスト ボックス 3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9" name="直線コネクタ 3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0" name="テキスト ボックス 3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14" name="直線コネクタ 313"/>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15" name="【認定こども園・幼稚園・保育所】&#10;有形固定資産減価償却率最小値テキスト"/>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16" name="直線コネクタ 315"/>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17" name="【認定こども園・幼稚園・保育所】&#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18" name="直線コネクタ 31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319" name="【認定こども園・幼稚園・保育所】&#10;有形固定資産減価償却率平均値テキスト"/>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20" name="フローチャート : 判断 319"/>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21" name="フローチャート : 判断 320"/>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53159</xdr:rowOff>
    </xdr:from>
    <xdr:to>
      <xdr:col>22</xdr:col>
      <xdr:colOff>415925</xdr:colOff>
      <xdr:row>41</xdr:row>
      <xdr:rowOff>154759</xdr:rowOff>
    </xdr:to>
    <xdr:sp macro="" textlink="">
      <xdr:nvSpPr>
        <xdr:cNvPr id="327" name="円/楕円 326"/>
        <xdr:cNvSpPr/>
      </xdr:nvSpPr>
      <xdr:spPr>
        <a:xfrm>
          <a:off x="15430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561</xdr:rowOff>
    </xdr:from>
    <xdr:ext cx="405111" cy="259045"/>
    <xdr:sp macro="" textlink="">
      <xdr:nvSpPr>
        <xdr:cNvPr id="328" name="n_1aveValue【認定こども園・幼稚園・保育所】&#10;有形固定資産減価償却率"/>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171286</xdr:rowOff>
    </xdr:from>
    <xdr:ext cx="405111" cy="259045"/>
    <xdr:sp macro="" textlink="">
      <xdr:nvSpPr>
        <xdr:cNvPr id="329" name="n_1mainValue【認定こども園・幼稚園・保育所】&#10;有形固定資産減価償却率"/>
        <xdr:cNvSpPr txBox="1"/>
      </xdr:nvSpPr>
      <xdr:spPr>
        <a:xfrm>
          <a:off x="15266043" y="6857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40" name="テキスト ボックス 33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41" name="直線コネクタ 3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2" name="テキスト ボックス 34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3" name="直線コネクタ 3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4" name="テキスト ボックス 34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5" name="直線コネクタ 3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6" name="テキスト ボックス 34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7" name="直線コネクタ 3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8" name="テキスト ボックス 34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9" name="直線コネクタ 3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0" name="テキスト ボックス 34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54" name="直線コネクタ 353"/>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55" name="【認定こども園・幼稚園・保育所】&#10;一人当たり面積最小値テキスト"/>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56" name="直線コネクタ 355"/>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57"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58" name="直線コネクタ 35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59" name="【認定こども園・幼稚園・保育所】&#10;一人当たり面積平均値テキスト"/>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60" name="フローチャート : 判断 359"/>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61" name="フローチャート : 判断 360"/>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40640</xdr:rowOff>
    </xdr:from>
    <xdr:to>
      <xdr:col>31</xdr:col>
      <xdr:colOff>85725</xdr:colOff>
      <xdr:row>39</xdr:row>
      <xdr:rowOff>142240</xdr:rowOff>
    </xdr:to>
    <xdr:sp macro="" textlink="">
      <xdr:nvSpPr>
        <xdr:cNvPr id="367" name="円/楕円 366"/>
        <xdr:cNvSpPr/>
      </xdr:nvSpPr>
      <xdr:spPr>
        <a:xfrm>
          <a:off x="2127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48277</xdr:rowOff>
    </xdr:from>
    <xdr:ext cx="469744" cy="259045"/>
    <xdr:sp macro="" textlink="">
      <xdr:nvSpPr>
        <xdr:cNvPr id="368" name="n_1ave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133367</xdr:rowOff>
    </xdr:from>
    <xdr:ext cx="469744" cy="259045"/>
    <xdr:sp macro="" textlink="">
      <xdr:nvSpPr>
        <xdr:cNvPr id="369" name="n_1main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0" name="テキスト ボックス 3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2" name="テキスト ボックス 3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90" name="テキスト ボックス 38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94" name="直線コネクタ 393"/>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95"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96" name="直線コネクタ 395"/>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97"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98" name="直線コネクタ 397"/>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99"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00" name="フローチャート : 判断 399"/>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01" name="フローチャート : 判断 400"/>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164465</xdr:rowOff>
    </xdr:from>
    <xdr:to>
      <xdr:col>22</xdr:col>
      <xdr:colOff>415925</xdr:colOff>
      <xdr:row>58</xdr:row>
      <xdr:rowOff>94615</xdr:rowOff>
    </xdr:to>
    <xdr:sp macro="" textlink="">
      <xdr:nvSpPr>
        <xdr:cNvPr id="407" name="円/楕円 406"/>
        <xdr:cNvSpPr/>
      </xdr:nvSpPr>
      <xdr:spPr>
        <a:xfrm>
          <a:off x="15430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408" name="n_1aveValue【学校施設】&#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111142</xdr:rowOff>
    </xdr:from>
    <xdr:ext cx="405111" cy="259045"/>
    <xdr:sp macro="" textlink="">
      <xdr:nvSpPr>
        <xdr:cNvPr id="409" name="n_1mainValue【学校施設】&#10;有形固定資産減価償却率"/>
        <xdr:cNvSpPr txBox="1"/>
      </xdr:nvSpPr>
      <xdr:spPr>
        <a:xfrm>
          <a:off x="15266043"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1" name="直線コネクタ 42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2" name="テキスト ボックス 42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3" name="直線コネクタ 42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4" name="テキスト ボックス 42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5" name="直線コネクタ 42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6" name="テキスト ボックス 42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7" name="直線コネクタ 42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8" name="テキスト ボックス 42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9" name="直線コネクタ 42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30" name="テキスト ボックス 42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1" name="直線コネクタ 43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32" name="テキスト ボックス 43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3" name="直線コネクタ 4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4" name="テキスト ボックス 43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36" name="直線コネクタ 435"/>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37"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38" name="直線コネクタ 437"/>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39"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40" name="直線コネクタ 439"/>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41"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42" name="フローチャート : 判断 441"/>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43" name="フローチャート : 判断 442"/>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135672</xdr:rowOff>
    </xdr:from>
    <xdr:to>
      <xdr:col>31</xdr:col>
      <xdr:colOff>85725</xdr:colOff>
      <xdr:row>63</xdr:row>
      <xdr:rowOff>65822</xdr:rowOff>
    </xdr:to>
    <xdr:sp macro="" textlink="">
      <xdr:nvSpPr>
        <xdr:cNvPr id="449" name="円/楕円 448"/>
        <xdr:cNvSpPr/>
      </xdr:nvSpPr>
      <xdr:spPr>
        <a:xfrm>
          <a:off x="21272500" y="107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143091</xdr:rowOff>
    </xdr:from>
    <xdr:ext cx="469744" cy="259045"/>
    <xdr:sp macro="" textlink="">
      <xdr:nvSpPr>
        <xdr:cNvPr id="450" name="n_1aveValue【学校施設】&#10;一人当たり面積"/>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56949</xdr:rowOff>
    </xdr:from>
    <xdr:ext cx="469744" cy="259045"/>
    <xdr:sp macro="" textlink="">
      <xdr:nvSpPr>
        <xdr:cNvPr id="451" name="n_1mainValue【学校施設】&#10;一人当たり面積"/>
        <xdr:cNvSpPr txBox="1"/>
      </xdr:nvSpPr>
      <xdr:spPr>
        <a:xfrm>
          <a:off x="21075727" y="1085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2" name="正方形/長方形 4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3" name="正方形/長方形 4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4" name="正方形/長方形 4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5" name="正方形/長方形 4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6" name="正方形/長方形 4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7" name="正方形/長方形 4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8" name="正方形/長方形 4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9" name="正方形/長方形 45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0" name="正方形/長方形 4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7" name="正方形/長方形 46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8" name="正方形/長方形 4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9" name="正方形/長方形 4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0" name="正方形/長方形 4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1" name="正方形/長方形 4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2" name="正方形/長方形 4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3" name="正方形/長方形 4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4" name="正方形/長方形 4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5" name="正方形/長方形 4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6" name="テキスト ボックス 4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7" name="直線コネクタ 4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8" name="テキスト ボックス 47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9" name="直線コネクタ 4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80" name="テキスト ボックス 47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81" name="直線コネクタ 4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82" name="テキスト ボックス 4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3" name="直線コネクタ 4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4" name="テキスト ボックス 4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5" name="直線コネクタ 4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6" name="テキスト ボックス 4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7" name="直線コネクタ 4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8" name="テキスト ボックス 48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9" name="直線コネクタ 4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0" name="テキスト ボックス 4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492" name="直線コネクタ 491"/>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493"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494" name="直線コネクタ 493"/>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95"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96" name="直線コネクタ 49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60977</xdr:rowOff>
    </xdr:from>
    <xdr:ext cx="405111" cy="259045"/>
    <xdr:sp macro="" textlink="">
      <xdr:nvSpPr>
        <xdr:cNvPr id="497" name="【公民館】&#10;有形固定資産減価償却率平均値テキスト"/>
        <xdr:cNvSpPr txBox="1"/>
      </xdr:nvSpPr>
      <xdr:spPr>
        <a:xfrm>
          <a:off x="16408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498" name="フローチャート : 判断 497"/>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499" name="フローチャート : 判断 498"/>
        <xdr:cNvSpPr/>
      </xdr:nvSpPr>
      <xdr:spPr>
        <a:xfrm>
          <a:off x="15430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0" name="テキスト ボックス 4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1" name="テキスト ボックス 5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2" name="テキスト ボックス 5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3" name="テキスト ボックス 5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4" name="テキスト ボックス 5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101600</xdr:rowOff>
    </xdr:from>
    <xdr:to>
      <xdr:col>22</xdr:col>
      <xdr:colOff>415925</xdr:colOff>
      <xdr:row>103</xdr:row>
      <xdr:rowOff>31750</xdr:rowOff>
    </xdr:to>
    <xdr:sp macro="" textlink="">
      <xdr:nvSpPr>
        <xdr:cNvPr id="505" name="円/楕円 504"/>
        <xdr:cNvSpPr/>
      </xdr:nvSpPr>
      <xdr:spPr>
        <a:xfrm>
          <a:off x="15430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83838</xdr:rowOff>
    </xdr:from>
    <xdr:ext cx="405111" cy="259045"/>
    <xdr:sp macro="" textlink="">
      <xdr:nvSpPr>
        <xdr:cNvPr id="506" name="n_1aveValue【公民館】&#10;有形固定資産減価償却率"/>
        <xdr:cNvSpPr txBox="1"/>
      </xdr:nvSpPr>
      <xdr:spPr>
        <a:xfrm>
          <a:off x="15266043"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48277</xdr:rowOff>
    </xdr:from>
    <xdr:ext cx="405111" cy="259045"/>
    <xdr:sp macro="" textlink="">
      <xdr:nvSpPr>
        <xdr:cNvPr id="507" name="n_1mainValue【公民館】&#10;有形固定資産減価償却率"/>
        <xdr:cNvSpPr txBox="1"/>
      </xdr:nvSpPr>
      <xdr:spPr>
        <a:xfrm>
          <a:off x="15266043"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8" name="正方形/長方形 5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9" name="正方形/長方形 5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0" name="正方形/長方形 5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1" name="正方形/長方形 5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2" name="正方形/長方形 5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3" name="正方形/長方形 5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4" name="正方形/長方形 5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5" name="正方形/長方形 5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6" name="テキスト ボックス 5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7" name="直線コネクタ 5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8" name="直線コネクタ 5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9" name="テキスト ボックス 5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0" name="直線コネクタ 5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1" name="テキスト ボックス 5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2" name="直線コネクタ 5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3" name="テキスト ボックス 5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4" name="直線コネクタ 5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5" name="テキスト ボックス 5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6" name="直線コネクタ 5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7" name="テキスト ボックス 5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8" name="直線コネクタ 5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9" name="テキスト ボックス 5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531" name="直線コネクタ 530"/>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532"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533" name="直線コネクタ 532"/>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534"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535" name="直線コネクタ 534"/>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156990</xdr:rowOff>
    </xdr:from>
    <xdr:ext cx="469744" cy="259045"/>
    <xdr:sp macro="" textlink="">
      <xdr:nvSpPr>
        <xdr:cNvPr id="536" name="【公民館】&#10;一人当たり面積平均値テキスト"/>
        <xdr:cNvSpPr txBox="1"/>
      </xdr:nvSpPr>
      <xdr:spPr>
        <a:xfrm>
          <a:off x="222504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537" name="フローチャート : 判断 536"/>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538" name="フローチャート : 判断 537"/>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161037</xdr:rowOff>
    </xdr:from>
    <xdr:to>
      <xdr:col>31</xdr:col>
      <xdr:colOff>85725</xdr:colOff>
      <xdr:row>105</xdr:row>
      <xdr:rowOff>91187</xdr:rowOff>
    </xdr:to>
    <xdr:sp macro="" textlink="">
      <xdr:nvSpPr>
        <xdr:cNvPr id="544" name="円/楕円 543"/>
        <xdr:cNvSpPr/>
      </xdr:nvSpPr>
      <xdr:spPr>
        <a:xfrm>
          <a:off x="21272500" y="1799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86377</xdr:rowOff>
    </xdr:from>
    <xdr:ext cx="469744" cy="259045"/>
    <xdr:sp macro="" textlink="">
      <xdr:nvSpPr>
        <xdr:cNvPr id="545" name="n_1ave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82314</xdr:rowOff>
    </xdr:from>
    <xdr:ext cx="469744" cy="259045"/>
    <xdr:sp macro="" textlink="">
      <xdr:nvSpPr>
        <xdr:cNvPr id="546" name="n_1mainValue【公民館】&#10;一人当たり面積"/>
        <xdr:cNvSpPr txBox="1"/>
      </xdr:nvSpPr>
      <xdr:spPr>
        <a:xfrm>
          <a:off x="21075727" y="180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7" name="正方形/長方形 5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8" name="正方形/長方形 5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9" name="テキスト ボックス 5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公民館、橋りょう・トンネル、学校施設</a:t>
          </a:r>
          <a:r>
            <a:rPr kumimoji="1" lang="ja-JP" altLang="en-US" sz="1100">
              <a:solidFill>
                <a:schemeClr val="dk1"/>
              </a:solidFill>
              <a:effectLst/>
              <a:latin typeface="+mn-lt"/>
              <a:ea typeface="+mn-ea"/>
              <a:cs typeface="+mn-cs"/>
            </a:rPr>
            <a:t>、保育所</a:t>
          </a:r>
          <a:r>
            <a:rPr kumimoji="1" lang="ja-JP" altLang="ja-JP" sz="1100">
              <a:solidFill>
                <a:schemeClr val="dk1"/>
              </a:solidFill>
              <a:effectLst/>
              <a:latin typeface="+mn-lt"/>
              <a:ea typeface="+mn-ea"/>
              <a:cs typeface="+mn-cs"/>
            </a:rPr>
            <a:t>で類似団体平均値を上回る結果となっている。</a:t>
          </a:r>
          <a:endParaRPr lang="ja-JP" altLang="ja-JP" sz="1400">
            <a:effectLst/>
          </a:endParaRPr>
        </a:p>
        <a:p>
          <a:r>
            <a:rPr kumimoji="1" lang="ja-JP" altLang="ja-JP" sz="1100">
              <a:solidFill>
                <a:schemeClr val="dk1"/>
              </a:solidFill>
              <a:effectLst/>
              <a:latin typeface="+mn-lt"/>
              <a:ea typeface="+mn-ea"/>
              <a:cs typeface="+mn-cs"/>
            </a:rPr>
            <a:t>公民館・学校施設</a:t>
          </a:r>
          <a:r>
            <a:rPr kumimoji="1" lang="ja-JP" altLang="en-US" sz="1100">
              <a:solidFill>
                <a:schemeClr val="dk1"/>
              </a:solidFill>
              <a:effectLst/>
              <a:latin typeface="+mn-lt"/>
              <a:ea typeface="+mn-ea"/>
              <a:cs typeface="+mn-cs"/>
            </a:rPr>
            <a:t>、保育所</a:t>
          </a:r>
          <a:r>
            <a:rPr kumimoji="1" lang="ja-JP" altLang="ja-JP" sz="1100">
              <a:solidFill>
                <a:schemeClr val="dk1"/>
              </a:solidFill>
              <a:effectLst/>
              <a:latin typeface="+mn-lt"/>
              <a:ea typeface="+mn-ea"/>
              <a:cs typeface="+mn-cs"/>
            </a:rPr>
            <a:t>については当面改修の予定がないことから、今後作成する個別施設計画に沿って統廃合を含めた施設の長寿命化対策に取り組んでいくこととしている。</a:t>
          </a:r>
          <a:endParaRPr lang="ja-JP" altLang="ja-JP" sz="1400">
            <a:effectLst/>
          </a:endParaRPr>
        </a:p>
        <a:p>
          <a:r>
            <a:rPr kumimoji="1" lang="ja-JP" altLang="ja-JP" sz="1100">
              <a:solidFill>
                <a:schemeClr val="dk1"/>
              </a:solidFill>
              <a:effectLst/>
              <a:latin typeface="+mn-lt"/>
              <a:ea typeface="+mn-ea"/>
              <a:cs typeface="+mn-cs"/>
            </a:rPr>
            <a:t>橋りょう・トンネルについては、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回近接目視による法定点検を実施し、判定レベルに応じ随時修繕が必要な施設は改修していくこととしている。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段階判定、</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：通行止め・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年以内に改修・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：経過観察・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：健全）</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
2,982
140.50
3,240,564
3,002,556
233,634
1,948,259
2,616,126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56" name="直線コネクタ 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57" name="テキスト ボックス 5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58" name="直線コネクタ 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59" name="テキスト ボックス 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0" name="直線コネクタ 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1" name="テキスト ボックス 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2" name="直線コネクタ 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3" name="テキスト ボックス 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4" name="直線コネクタ 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5" name="テキスト ボックス 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66" name="直線コネクタ 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67" name="テキスト ボックス 6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32657</xdr:rowOff>
    </xdr:from>
    <xdr:to>
      <xdr:col>6</xdr:col>
      <xdr:colOff>510540</xdr:colOff>
      <xdr:row>62</xdr:row>
      <xdr:rowOff>146957</xdr:rowOff>
    </xdr:to>
    <xdr:cxnSp macro="">
      <xdr:nvCxnSpPr>
        <xdr:cNvPr id="71" name="直線コネクタ 70"/>
        <xdr:cNvCxnSpPr/>
      </xdr:nvCxnSpPr>
      <xdr:spPr>
        <a:xfrm flipV="1">
          <a:off x="4634865" y="9633857"/>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150784</xdr:rowOff>
    </xdr:from>
    <xdr:ext cx="405111" cy="259045"/>
    <xdr:sp macro="" textlink="">
      <xdr:nvSpPr>
        <xdr:cNvPr id="72" name="【体育館・プール】&#10;有形固定資産減価償却率最小値テキスト"/>
        <xdr:cNvSpPr txBox="1"/>
      </xdr:nvSpPr>
      <xdr:spPr>
        <a:xfrm>
          <a:off x="4724400" y="1078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62</xdr:row>
      <xdr:rowOff>146957</xdr:rowOff>
    </xdr:from>
    <xdr:to>
      <xdr:col>6</xdr:col>
      <xdr:colOff>600075</xdr:colOff>
      <xdr:row>62</xdr:row>
      <xdr:rowOff>146957</xdr:rowOff>
    </xdr:to>
    <xdr:cxnSp macro="">
      <xdr:nvCxnSpPr>
        <xdr:cNvPr id="73" name="直線コネクタ 72"/>
        <xdr:cNvCxnSpPr/>
      </xdr:nvCxnSpPr>
      <xdr:spPr>
        <a:xfrm>
          <a:off x="4546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150784</xdr:rowOff>
    </xdr:from>
    <xdr:ext cx="405111" cy="259045"/>
    <xdr:sp macro="" textlink="">
      <xdr:nvSpPr>
        <xdr:cNvPr id="74" name="【体育館・プール】&#10;有形固定資産減価償却率最大値テキスト"/>
        <xdr:cNvSpPr txBox="1"/>
      </xdr:nvSpPr>
      <xdr:spPr>
        <a:xfrm>
          <a:off x="47244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56</xdr:row>
      <xdr:rowOff>32657</xdr:rowOff>
    </xdr:from>
    <xdr:to>
      <xdr:col>6</xdr:col>
      <xdr:colOff>600075</xdr:colOff>
      <xdr:row>56</xdr:row>
      <xdr:rowOff>32657</xdr:rowOff>
    </xdr:to>
    <xdr:cxnSp macro="">
      <xdr:nvCxnSpPr>
        <xdr:cNvPr id="75" name="直線コネクタ 74"/>
        <xdr:cNvCxnSpPr/>
      </xdr:nvCxnSpPr>
      <xdr:spPr>
        <a:xfrm>
          <a:off x="4546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159493</xdr:rowOff>
    </xdr:from>
    <xdr:ext cx="405111" cy="259045"/>
    <xdr:sp macro="" textlink="">
      <xdr:nvSpPr>
        <xdr:cNvPr id="76" name="【体育館・プール】&#10;有形固定資産減価償却率平均値テキスト"/>
        <xdr:cNvSpPr txBox="1"/>
      </xdr:nvSpPr>
      <xdr:spPr>
        <a:xfrm>
          <a:off x="47244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9616</xdr:rowOff>
    </xdr:from>
    <xdr:to>
      <xdr:col>6</xdr:col>
      <xdr:colOff>561975</xdr:colOff>
      <xdr:row>59</xdr:row>
      <xdr:rowOff>111216</xdr:rowOff>
    </xdr:to>
    <xdr:sp macro="" textlink="">
      <xdr:nvSpPr>
        <xdr:cNvPr id="77" name="フローチャート : 判断 76"/>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74930</xdr:rowOff>
    </xdr:from>
    <xdr:to>
      <xdr:col>5</xdr:col>
      <xdr:colOff>409575</xdr:colOff>
      <xdr:row>64</xdr:row>
      <xdr:rowOff>5080</xdr:rowOff>
    </xdr:to>
    <xdr:sp macro="" textlink="">
      <xdr:nvSpPr>
        <xdr:cNvPr id="78" name="フローチャート : 判断 77"/>
        <xdr:cNvSpPr/>
      </xdr:nvSpPr>
      <xdr:spPr>
        <a:xfrm>
          <a:off x="3746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167657</xdr:rowOff>
    </xdr:from>
    <xdr:ext cx="405111" cy="259045"/>
    <xdr:sp macro="" textlink="">
      <xdr:nvSpPr>
        <xdr:cNvPr id="79" name="n_1aveValue【体育館・プール】&#10;有形固定資産減価償却率"/>
        <xdr:cNvSpPr txBox="1"/>
      </xdr:nvSpPr>
      <xdr:spPr>
        <a:xfrm>
          <a:off x="3582043"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24312</xdr:rowOff>
    </xdr:from>
    <xdr:to>
      <xdr:col>5</xdr:col>
      <xdr:colOff>409575</xdr:colOff>
      <xdr:row>62</xdr:row>
      <xdr:rowOff>125912</xdr:rowOff>
    </xdr:to>
    <xdr:sp macro="" textlink="">
      <xdr:nvSpPr>
        <xdr:cNvPr id="85" name="円/楕円 84"/>
        <xdr:cNvSpPr/>
      </xdr:nvSpPr>
      <xdr:spPr>
        <a:xfrm>
          <a:off x="3746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142439</xdr:rowOff>
    </xdr:from>
    <xdr:ext cx="405111" cy="259045"/>
    <xdr:sp macro="" textlink="">
      <xdr:nvSpPr>
        <xdr:cNvPr id="86" name="n_1mainValue【体育館・プール】&#10;有形固定資産減価償却率"/>
        <xdr:cNvSpPr txBox="1"/>
      </xdr:nvSpPr>
      <xdr:spPr>
        <a:xfrm>
          <a:off x="3582043" y="1042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11" name="直線コネクタ 110"/>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12" name="【体育館・プール】&#10;一人当たり面積最小値テキスト"/>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13" name="直線コネクタ 112"/>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14" name="【体育館・プール】&#10;一人当たり面積最大値テキスト"/>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15" name="直線コネクタ 114"/>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16" name="【体育館・プール】&#10;一人当たり面積平均値テキスト"/>
        <xdr:cNvSpPr txBox="1"/>
      </xdr:nvSpPr>
      <xdr:spPr>
        <a:xfrm>
          <a:off x="10566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17" name="フローチャート : 判断 116"/>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18" name="フローチャート : 判断 117"/>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161307</xdr:rowOff>
    </xdr:from>
    <xdr:ext cx="469744" cy="259045"/>
    <xdr:sp macro="" textlink="">
      <xdr:nvSpPr>
        <xdr:cNvPr id="119" name="n_1aveValue【体育館・プール】&#10;一人当たり面積"/>
        <xdr:cNvSpPr txBox="1"/>
      </xdr:nvSpPr>
      <xdr:spPr>
        <a:xfrm>
          <a:off x="9391727"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102870</xdr:rowOff>
    </xdr:from>
    <xdr:to>
      <xdr:col>14</xdr:col>
      <xdr:colOff>79375</xdr:colOff>
      <xdr:row>63</xdr:row>
      <xdr:rowOff>33020</xdr:rowOff>
    </xdr:to>
    <xdr:sp macro="" textlink="">
      <xdr:nvSpPr>
        <xdr:cNvPr id="125" name="円/楕円 124"/>
        <xdr:cNvSpPr/>
      </xdr:nvSpPr>
      <xdr:spPr>
        <a:xfrm>
          <a:off x="9588500" y="107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24147</xdr:rowOff>
    </xdr:from>
    <xdr:ext cx="469744" cy="259045"/>
    <xdr:sp macro="" textlink="">
      <xdr:nvSpPr>
        <xdr:cNvPr id="126" name="n_1mainValue【体育館・プール】&#10;一人当たり面積"/>
        <xdr:cNvSpPr txBox="1"/>
      </xdr:nvSpPr>
      <xdr:spPr>
        <a:xfrm>
          <a:off x="9391727"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5" name="正方形/長方形 1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6" name="正方形/長方形 1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7" name="正方形/長方形 1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8" name="正方形/長方形 1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9" name="正方形/長方形 1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0" name="正方形/長方形 1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1" name="正方形/長方形 1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2" name="正方形/長方形 14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3" name="正方形/長方形 1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4" name="正方形/長方形 1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5" name="正方形/長方形 1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6" name="正方形/長方形 1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7" name="正方形/長方形 1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8" name="正方形/長方形 1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9" name="正方形/長方形 1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0" name="正方形/長方形 1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1" name="正方形/長方形 1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2" name="正方形/長方形 1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3" name="正方形/長方形 1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4" name="正方形/長方形 1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5" name="正方形/長方形 1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6" name="正方形/長方形 1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7" name="正方形/長方形 1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8" name="正方形/長方形 1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9" name="正方形/長方形 1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0" name="正方形/長方形 1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1" name="正方形/長方形 1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2" name="正方形/長方形 1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3" name="正方形/長方形 1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4" name="正方形/長方形 1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5" name="正方形/長方形 1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6" name="正方形/長方形 1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7" name="正方形/長方形 1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8" name="正方形/長方形 1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9" name="正方形/長方形 1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0" name="正方形/長方形 1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1" name="正方形/長方形 1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2" name="正方形/長方形 1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3" name="正方形/長方形 1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4" name="正方形/長方形 1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5" name="正方形/長方形 1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6" name="正方形/長方形 1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7" name="正方形/長方形 1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8" name="正方形/長方形 1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9" name="正方形/長方形 1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0" name="正方形/長方形 1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1" name="正方形/長方形 1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2" name="正方形/長方形 1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3" name="テキスト ボックス 1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4" name="直線コネクタ 1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0</xdr:rowOff>
    </xdr:from>
    <xdr:to>
      <xdr:col>24</xdr:col>
      <xdr:colOff>644525</xdr:colOff>
      <xdr:row>64</xdr:row>
      <xdr:rowOff>0</xdr:rowOff>
    </xdr:to>
    <xdr:cxnSp macro="">
      <xdr:nvCxnSpPr>
        <xdr:cNvPr id="185" name="直線コネクタ 1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29227</xdr:rowOff>
    </xdr:from>
    <xdr:ext cx="338939" cy="259045"/>
    <xdr:sp macro="" textlink="">
      <xdr:nvSpPr>
        <xdr:cNvPr id="186" name="テキスト ボックス 185"/>
        <xdr:cNvSpPr txBox="1"/>
      </xdr:nvSpPr>
      <xdr:spPr>
        <a:xfrm>
          <a:off x="12107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187" name="直線コネクタ 1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188" name="テキスト ボックス 1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189" name="直線コネクタ 1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190" name="テキスト ボックス 1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191" name="直線コネクタ 1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192" name="テキスト ボックス 19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3" name="直線コネクタ 1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94" name="テキスト ボックス 1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54864</xdr:rowOff>
    </xdr:from>
    <xdr:to>
      <xdr:col>23</xdr:col>
      <xdr:colOff>516889</xdr:colOff>
      <xdr:row>62</xdr:row>
      <xdr:rowOff>84582</xdr:rowOff>
    </xdr:to>
    <xdr:cxnSp macro="">
      <xdr:nvCxnSpPr>
        <xdr:cNvPr id="196" name="直線コネクタ 195"/>
        <xdr:cNvCxnSpPr/>
      </xdr:nvCxnSpPr>
      <xdr:spPr>
        <a:xfrm flipV="1">
          <a:off x="16318864" y="9656064"/>
          <a:ext cx="0" cy="1058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88409</xdr:rowOff>
    </xdr:from>
    <xdr:ext cx="405111" cy="259045"/>
    <xdr:sp macro="" textlink="">
      <xdr:nvSpPr>
        <xdr:cNvPr id="197" name="【保健センター・保健所】&#10;有形固定資産減価償却率最小値テキスト"/>
        <xdr:cNvSpPr txBox="1"/>
      </xdr:nvSpPr>
      <xdr:spPr>
        <a:xfrm>
          <a:off x="164084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62</xdr:row>
      <xdr:rowOff>84582</xdr:rowOff>
    </xdr:from>
    <xdr:to>
      <xdr:col>23</xdr:col>
      <xdr:colOff>606425</xdr:colOff>
      <xdr:row>62</xdr:row>
      <xdr:rowOff>84582</xdr:rowOff>
    </xdr:to>
    <xdr:cxnSp macro="">
      <xdr:nvCxnSpPr>
        <xdr:cNvPr id="198" name="直線コネクタ 197"/>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1541</xdr:rowOff>
    </xdr:from>
    <xdr:ext cx="405111" cy="259045"/>
    <xdr:sp macro="" textlink="">
      <xdr:nvSpPr>
        <xdr:cNvPr id="199" name="【保健センター・保健所】&#10;有形固定資産減価償却率最大値テキスト"/>
        <xdr:cNvSpPr txBox="1"/>
      </xdr:nvSpPr>
      <xdr:spPr>
        <a:xfrm>
          <a:off x="16408400" y="943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56</xdr:row>
      <xdr:rowOff>54864</xdr:rowOff>
    </xdr:from>
    <xdr:to>
      <xdr:col>23</xdr:col>
      <xdr:colOff>606425</xdr:colOff>
      <xdr:row>56</xdr:row>
      <xdr:rowOff>54864</xdr:rowOff>
    </xdr:to>
    <xdr:cxnSp macro="">
      <xdr:nvCxnSpPr>
        <xdr:cNvPr id="200" name="直線コネクタ 199"/>
        <xdr:cNvCxnSpPr/>
      </xdr:nvCxnSpPr>
      <xdr:spPr>
        <a:xfrm>
          <a:off x="16230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121937</xdr:rowOff>
    </xdr:from>
    <xdr:ext cx="405111" cy="259045"/>
    <xdr:sp macro="" textlink="">
      <xdr:nvSpPr>
        <xdr:cNvPr id="201" name="【保健センター・保健所】&#10;有形固定資産減価償却率平均値テキスト"/>
        <xdr:cNvSpPr txBox="1"/>
      </xdr:nvSpPr>
      <xdr:spPr>
        <a:xfrm>
          <a:off x="164084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143510</xdr:rowOff>
    </xdr:from>
    <xdr:to>
      <xdr:col>23</xdr:col>
      <xdr:colOff>568325</xdr:colOff>
      <xdr:row>61</xdr:row>
      <xdr:rowOff>73660</xdr:rowOff>
    </xdr:to>
    <xdr:sp macro="" textlink="">
      <xdr:nvSpPr>
        <xdr:cNvPr id="202" name="フローチャート : 判断 201"/>
        <xdr:cNvSpPr/>
      </xdr:nvSpPr>
      <xdr:spPr>
        <a:xfrm>
          <a:off x="16268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150368</xdr:rowOff>
    </xdr:from>
    <xdr:to>
      <xdr:col>22</xdr:col>
      <xdr:colOff>415925</xdr:colOff>
      <xdr:row>56</xdr:row>
      <xdr:rowOff>80518</xdr:rowOff>
    </xdr:to>
    <xdr:sp macro="" textlink="">
      <xdr:nvSpPr>
        <xdr:cNvPr id="203" name="フローチャート : 判断 202"/>
        <xdr:cNvSpPr/>
      </xdr:nvSpPr>
      <xdr:spPr>
        <a:xfrm>
          <a:off x="15430500" y="958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71645</xdr:rowOff>
    </xdr:from>
    <xdr:ext cx="405111" cy="259045"/>
    <xdr:sp macro="" textlink="">
      <xdr:nvSpPr>
        <xdr:cNvPr id="204" name="n_1aveValue【保健センター・保健所】&#10;有形固定資産減価償却率"/>
        <xdr:cNvSpPr txBox="1"/>
      </xdr:nvSpPr>
      <xdr:spPr>
        <a:xfrm>
          <a:off x="15266043" y="967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5" name="テキスト ボックス 2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6" name="テキスト ボックス 2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07" name="テキスト ボックス 2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08" name="テキスト ボックス 2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09" name="テキスト ボックス 2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74930</xdr:rowOff>
    </xdr:from>
    <xdr:to>
      <xdr:col>22</xdr:col>
      <xdr:colOff>415925</xdr:colOff>
      <xdr:row>56</xdr:row>
      <xdr:rowOff>5080</xdr:rowOff>
    </xdr:to>
    <xdr:sp macro="" textlink="">
      <xdr:nvSpPr>
        <xdr:cNvPr id="210" name="円/楕円 209"/>
        <xdr:cNvSpPr/>
      </xdr:nvSpPr>
      <xdr:spPr>
        <a:xfrm>
          <a:off x="15430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21607</xdr:rowOff>
    </xdr:from>
    <xdr:ext cx="405111" cy="259045"/>
    <xdr:sp macro="" textlink="">
      <xdr:nvSpPr>
        <xdr:cNvPr id="211" name="n_1mainValue【保健センター・保健所】&#10;有形固定資産減価償却率"/>
        <xdr:cNvSpPr txBox="1"/>
      </xdr:nvSpPr>
      <xdr:spPr>
        <a:xfrm>
          <a:off x="15266043"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2" name="正方形/長方形 2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3" name="正方形/長方形 2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4" name="正方形/長方形 2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5" name="正方形/長方形 2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6" name="正方形/長方形 2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17" name="正方形/長方形 2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18" name="正方形/長方形 2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19" name="正方形/長方形 2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0" name="テキスト ボックス 2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1" name="直線コネクタ 2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22" name="テキスト ボックス 2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223" name="直線コネクタ 2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24" name="テキスト ボックス 2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25" name="直線コネクタ 2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26" name="テキスト ボックス 2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27" name="直線コネクタ 2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28" name="テキスト ボックス 2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29" name="直線コネクタ 2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30" name="テキスト ボックス 2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1" name="直線コネクタ 2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2" name="テキスト ボックス 2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62</xdr:row>
      <xdr:rowOff>114300</xdr:rowOff>
    </xdr:to>
    <xdr:cxnSp macro="">
      <xdr:nvCxnSpPr>
        <xdr:cNvPr id="234" name="直線コネクタ 233"/>
        <xdr:cNvCxnSpPr/>
      </xdr:nvCxnSpPr>
      <xdr:spPr>
        <a:xfrm flipV="1">
          <a:off x="22160864" y="976122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235" name="【保健センター・保健所】&#10;一人当たり面積最小値テキスト"/>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236" name="直線コネクタ 235"/>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237" name="【保健センター・保健所】&#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238" name="直線コネクタ 237"/>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80789</xdr:rowOff>
    </xdr:from>
    <xdr:ext cx="469744" cy="259045"/>
    <xdr:sp macro="" textlink="">
      <xdr:nvSpPr>
        <xdr:cNvPr id="239" name="【保健センター・保健所】&#10;一人当たり面積平均値テキスト"/>
        <xdr:cNvSpPr txBox="1"/>
      </xdr:nvSpPr>
      <xdr:spPr>
        <a:xfrm>
          <a:off x="22250400" y="10196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102362</xdr:rowOff>
    </xdr:from>
    <xdr:to>
      <xdr:col>32</xdr:col>
      <xdr:colOff>238125</xdr:colOff>
      <xdr:row>60</xdr:row>
      <xdr:rowOff>32512</xdr:rowOff>
    </xdr:to>
    <xdr:sp macro="" textlink="">
      <xdr:nvSpPr>
        <xdr:cNvPr id="240" name="フローチャート : 判断 239"/>
        <xdr:cNvSpPr/>
      </xdr:nvSpPr>
      <xdr:spPr>
        <a:xfrm>
          <a:off x="22110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86360</xdr:rowOff>
    </xdr:from>
    <xdr:to>
      <xdr:col>31</xdr:col>
      <xdr:colOff>85725</xdr:colOff>
      <xdr:row>59</xdr:row>
      <xdr:rowOff>16510</xdr:rowOff>
    </xdr:to>
    <xdr:sp macro="" textlink="">
      <xdr:nvSpPr>
        <xdr:cNvPr id="241" name="フローチャート : 判断 240"/>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33037</xdr:rowOff>
    </xdr:from>
    <xdr:ext cx="469744" cy="259045"/>
    <xdr:sp macro="" textlink="">
      <xdr:nvSpPr>
        <xdr:cNvPr id="242" name="n_1aveValue【保健センター・保健所】&#10;一人当たり面積"/>
        <xdr:cNvSpPr txBox="1"/>
      </xdr:nvSpPr>
      <xdr:spPr>
        <a:xfrm>
          <a:off x="21075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3" name="テキスト ボックス 2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4" name="テキスト ボックス 2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45" name="テキスト ボックス 2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46" name="テキスト ボックス 2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47" name="テキスト ボックス 2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4064</xdr:rowOff>
    </xdr:from>
    <xdr:to>
      <xdr:col>31</xdr:col>
      <xdr:colOff>85725</xdr:colOff>
      <xdr:row>62</xdr:row>
      <xdr:rowOff>105664</xdr:rowOff>
    </xdr:to>
    <xdr:sp macro="" textlink="">
      <xdr:nvSpPr>
        <xdr:cNvPr id="248" name="円/楕円 247"/>
        <xdr:cNvSpPr/>
      </xdr:nvSpPr>
      <xdr:spPr>
        <a:xfrm>
          <a:off x="21272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96791</xdr:rowOff>
    </xdr:from>
    <xdr:ext cx="469744" cy="259045"/>
    <xdr:sp macro="" textlink="">
      <xdr:nvSpPr>
        <xdr:cNvPr id="249" name="n_1mainValue【保健センター・保健所】&#10;一人当たり面積"/>
        <xdr:cNvSpPr txBox="1"/>
      </xdr:nvSpPr>
      <xdr:spPr>
        <a:xfrm>
          <a:off x="210757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0" name="正方形/長方形 2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1" name="正方形/長方形 2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2" name="正方形/長方形 2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3" name="正方形/長方形 2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4" name="正方形/長方形 2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5" name="正方形/長方形 2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6" name="正方形/長方形 2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7" name="正方形/長方形 25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58" name="正方形/長方形 2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59" name="正方形/長方形 2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0" name="正方形/長方形 2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1" name="正方形/長方形 2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2" name="正方形/長方形 2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3" name="正方形/長方形 2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4" name="正方形/長方形 2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65" name="正方形/長方形 26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66" name="正方形/長方形 2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7" name="正方形/長方形 2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68" name="正方形/長方形 2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69" name="正方形/長方形 2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0" name="正方形/長方形 2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1" name="正方形/長方形 2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2" name="正方形/長方形 2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3" name="正方形/長方形 2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4" name="テキスト ボックス 2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75" name="直線コネクタ 2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76" name="テキスト ボックス 27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77" name="直線コネクタ 2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78" name="テキスト ボックス 27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79" name="直線コネクタ 2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0" name="テキスト ボックス 2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1" name="直線コネクタ 2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2" name="テキスト ボックス 2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3" name="直線コネクタ 2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84" name="テキスト ボックス 2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85" name="直線コネクタ 2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86" name="テキスト ボックス 28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87" name="直線コネクタ 2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88" name="テキスト ボックス 2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290" name="直線コネクタ 289"/>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291"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292" name="直線コネクタ 291"/>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293"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294" name="直線コネクタ 293"/>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295"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296" name="フローチャート : 判断 295"/>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297" name="フローチャート : 判断 296"/>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298" name="n_1aveValue【庁舎】&#10;有形固定資産減価償却率"/>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299" name="テキスト ボックス 2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0" name="テキスト ボックス 2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1" name="テキスト ボックス 3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2" name="テキスト ボックス 3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3" name="テキスト ボックス 3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158750</xdr:rowOff>
    </xdr:from>
    <xdr:to>
      <xdr:col>22</xdr:col>
      <xdr:colOff>415925</xdr:colOff>
      <xdr:row>104</xdr:row>
      <xdr:rowOff>88900</xdr:rowOff>
    </xdr:to>
    <xdr:sp macro="" textlink="">
      <xdr:nvSpPr>
        <xdr:cNvPr id="304" name="円/楕円 303"/>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105427</xdr:rowOff>
    </xdr:from>
    <xdr:ext cx="405111" cy="259045"/>
    <xdr:sp macro="" textlink="">
      <xdr:nvSpPr>
        <xdr:cNvPr id="305" name="n_1mainValue【庁舎】&#10;有形固定資産減価償却率"/>
        <xdr:cNvSpPr txBox="1"/>
      </xdr:nvSpPr>
      <xdr:spPr>
        <a:xfrm>
          <a:off x="15266043"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06" name="正方形/長方形 3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07" name="正方形/長方形 3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08" name="正方形/長方形 3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09" name="正方形/長方形 3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0" name="正方形/長方形 3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1" name="正方形/長方形 3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2" name="正方形/長方形 3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3" name="正方形/長方形 3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4" name="テキスト ボックス 3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5" name="直線コネクタ 3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16" name="直線コネクタ 31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17" name="テキスト ボックス 31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18" name="直線コネクタ 31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19" name="テキスト ボックス 31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0" name="直線コネクタ 31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1" name="テキスト ボックス 32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2" name="直線コネクタ 32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3" name="テキスト ボックス 32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24" name="直線コネクタ 3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25" name="テキスト ボックス 3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327" name="直線コネクタ 326"/>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328"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329" name="直線コネクタ 328"/>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330"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331" name="直線コネクタ 330"/>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332"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333" name="フローチャート : 判断 332"/>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334" name="フローチャート : 判断 333"/>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145584</xdr:rowOff>
    </xdr:from>
    <xdr:ext cx="469744" cy="259045"/>
    <xdr:sp macro="" textlink="">
      <xdr:nvSpPr>
        <xdr:cNvPr id="335" name="n_1aveValue【庁舎】&#10;一人当たり面積"/>
        <xdr:cNvSpPr txBox="1"/>
      </xdr:nvSpPr>
      <xdr:spPr>
        <a:xfrm>
          <a:off x="210757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36" name="テキスト ボックス 3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37" name="テキスト ボックス 3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38" name="テキスト ボックス 3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39" name="テキスト ボックス 3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0" name="テキスト ボックス 3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42317</xdr:rowOff>
    </xdr:from>
    <xdr:to>
      <xdr:col>31</xdr:col>
      <xdr:colOff>85725</xdr:colOff>
      <xdr:row>107</xdr:row>
      <xdr:rowOff>143917</xdr:rowOff>
    </xdr:to>
    <xdr:sp macro="" textlink="">
      <xdr:nvSpPr>
        <xdr:cNvPr id="341" name="円/楕円 340"/>
        <xdr:cNvSpPr/>
      </xdr:nvSpPr>
      <xdr:spPr>
        <a:xfrm>
          <a:off x="21272500" y="183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135044</xdr:rowOff>
    </xdr:from>
    <xdr:ext cx="469744" cy="259045"/>
    <xdr:sp macro="" textlink="">
      <xdr:nvSpPr>
        <xdr:cNvPr id="342" name="n_1mainValue【庁舎】&#10;一人当たり面積"/>
        <xdr:cNvSpPr txBox="1"/>
      </xdr:nvSpPr>
      <xdr:spPr>
        <a:xfrm>
          <a:off x="21075727" y="1848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3" name="正方形/長方形 3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44" name="正方形/長方形 3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45" name="テキスト ボックス 3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体育館・プール、庁舎</a:t>
          </a:r>
          <a:r>
            <a:rPr kumimoji="1" lang="ja-JP" altLang="en-US" sz="1100">
              <a:solidFill>
                <a:schemeClr val="dk1"/>
              </a:solidFill>
              <a:effectLst/>
              <a:latin typeface="+mn-lt"/>
              <a:ea typeface="+mn-ea"/>
              <a:cs typeface="+mn-cs"/>
            </a:rPr>
            <a:t>・保健センター</a:t>
          </a:r>
          <a:r>
            <a:rPr kumimoji="1" lang="ja-JP" altLang="ja-JP" sz="1100">
              <a:solidFill>
                <a:schemeClr val="dk1"/>
              </a:solidFill>
              <a:effectLst/>
              <a:latin typeface="+mn-lt"/>
              <a:ea typeface="+mn-ea"/>
              <a:cs typeface="+mn-cs"/>
            </a:rPr>
            <a:t>において類似団体平均値を上回る結果となった。</a:t>
          </a:r>
          <a:endParaRPr lang="ja-JP" altLang="ja-JP" sz="1400">
            <a:effectLst/>
          </a:endParaRPr>
        </a:p>
        <a:p>
          <a:r>
            <a:rPr kumimoji="1" lang="ja-JP" altLang="ja-JP" sz="1100">
              <a:solidFill>
                <a:schemeClr val="dk1"/>
              </a:solidFill>
              <a:effectLst/>
              <a:latin typeface="+mn-lt"/>
              <a:ea typeface="+mn-ea"/>
              <a:cs typeface="+mn-cs"/>
            </a:rPr>
            <a:t>体育館、庁舎</a:t>
          </a:r>
          <a:r>
            <a:rPr kumimoji="1" lang="ja-JP" altLang="en-US" sz="1100">
              <a:solidFill>
                <a:schemeClr val="dk1"/>
              </a:solidFill>
              <a:effectLst/>
              <a:latin typeface="+mn-lt"/>
              <a:ea typeface="+mn-ea"/>
              <a:cs typeface="+mn-cs"/>
            </a:rPr>
            <a:t>、保健センター</a:t>
          </a:r>
          <a:r>
            <a:rPr kumimoji="1" lang="ja-JP" altLang="ja-JP" sz="1100">
              <a:solidFill>
                <a:schemeClr val="dk1"/>
              </a:solidFill>
              <a:effectLst/>
              <a:latin typeface="+mn-lt"/>
              <a:ea typeface="+mn-ea"/>
              <a:cs typeface="+mn-cs"/>
            </a:rPr>
            <a:t>は建設以来</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年が経過しているため、今後作成する個別施設計画に沿って施設の長寿命化対策に取り組んでいくこととしている。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
2,982
140.50
3,240,564
3,002,556
233,634
1,948,259
2,616,126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味噌川ダム償却資産税により類似団体を上回る税収があるため</a:t>
          </a:r>
          <a:r>
            <a:rPr kumimoji="1" lang="en-US" altLang="ja-JP" sz="1300">
              <a:solidFill>
                <a:schemeClr val="dk1"/>
              </a:solidFill>
              <a:effectLst/>
              <a:latin typeface="+mn-lt"/>
              <a:ea typeface="+mn-ea"/>
              <a:cs typeface="+mn-cs"/>
            </a:rPr>
            <a:t>0.35</a:t>
          </a:r>
          <a:r>
            <a:rPr kumimoji="1" lang="ja-JP" altLang="ja-JP" sz="1300">
              <a:solidFill>
                <a:schemeClr val="dk1"/>
              </a:solidFill>
              <a:effectLst/>
              <a:latin typeface="+mn-lt"/>
              <a:ea typeface="+mn-ea"/>
              <a:cs typeface="+mn-cs"/>
            </a:rPr>
            <a:t>となっている。しかし</a:t>
          </a:r>
          <a:r>
            <a:rPr kumimoji="1" lang="ja-JP" altLang="en-US" sz="1300">
              <a:solidFill>
                <a:schemeClr val="dk1"/>
              </a:solidFill>
              <a:effectLst/>
              <a:latin typeface="+mn-lt"/>
              <a:ea typeface="+mn-ea"/>
              <a:cs typeface="+mn-cs"/>
            </a:rPr>
            <a:t>ながら、</a:t>
          </a:r>
          <a:r>
            <a:rPr kumimoji="1" lang="ja-JP" altLang="ja-JP" sz="1300">
              <a:solidFill>
                <a:schemeClr val="dk1"/>
              </a:solidFill>
              <a:effectLst/>
              <a:latin typeface="+mn-lt"/>
              <a:ea typeface="+mn-ea"/>
              <a:cs typeface="+mn-cs"/>
            </a:rPr>
            <a:t>平成１９年度をピークに</a:t>
          </a:r>
          <a:r>
            <a:rPr kumimoji="1" lang="ja-JP" altLang="en-US" sz="1300">
              <a:solidFill>
                <a:schemeClr val="dk1"/>
              </a:solidFill>
              <a:effectLst/>
              <a:latin typeface="+mn-lt"/>
              <a:ea typeface="+mn-ea"/>
              <a:cs typeface="+mn-cs"/>
            </a:rPr>
            <a:t>味噌川ダム償却資産税は</a:t>
          </a:r>
          <a:r>
            <a:rPr kumimoji="1" lang="ja-JP" altLang="ja-JP" sz="1300">
              <a:solidFill>
                <a:schemeClr val="dk1"/>
              </a:solidFill>
              <a:effectLst/>
              <a:latin typeface="+mn-lt"/>
              <a:ea typeface="+mn-ea"/>
              <a:cs typeface="+mn-cs"/>
            </a:rPr>
            <a:t>減少の一途をたどっており、財政力指数についても下降傾向となっており今後も年々減少することが予想される。税徴収事務については平成１８年度より強化に取組んで一定の徴収率となっているが、人口の減少や高齢化の進行に加え、長引く景気低迷により個人･法人関係の減収により財政の悪化が懸念される。今後も引続き歳出の見直しと行政の効率化に努め、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4763</xdr:rowOff>
    </xdr:from>
    <xdr:to>
      <xdr:col>7</xdr:col>
      <xdr:colOff>152400</xdr:colOff>
      <xdr:row>43</xdr:row>
      <xdr:rowOff>4763</xdr:rowOff>
    </xdr:to>
    <xdr:cxnSp macro="">
      <xdr:nvCxnSpPr>
        <xdr:cNvPr id="63" name="直線コネクタ 62"/>
        <xdr:cNvCxnSpPr/>
      </xdr:nvCxnSpPr>
      <xdr:spPr>
        <a:xfrm>
          <a:off x="4114800" y="73771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170180</xdr:rowOff>
    </xdr:from>
    <xdr:to>
      <xdr:col>6</xdr:col>
      <xdr:colOff>0</xdr:colOff>
      <xdr:row>43</xdr:row>
      <xdr:rowOff>4763</xdr:rowOff>
    </xdr:to>
    <xdr:cxnSp macro="">
      <xdr:nvCxnSpPr>
        <xdr:cNvPr id="66" name="直線コネクタ 65"/>
        <xdr:cNvCxnSpPr/>
      </xdr:nvCxnSpPr>
      <xdr:spPr>
        <a:xfrm>
          <a:off x="3225800" y="73710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158115</xdr:rowOff>
    </xdr:from>
    <xdr:to>
      <xdr:col>4</xdr:col>
      <xdr:colOff>482600</xdr:colOff>
      <xdr:row>42</xdr:row>
      <xdr:rowOff>170180</xdr:rowOff>
    </xdr:to>
    <xdr:cxnSp macro="">
      <xdr:nvCxnSpPr>
        <xdr:cNvPr id="69" name="直線コネクタ 68"/>
        <xdr:cNvCxnSpPr/>
      </xdr:nvCxnSpPr>
      <xdr:spPr>
        <a:xfrm>
          <a:off x="2336800" y="73590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106697</xdr:rowOff>
    </xdr:from>
    <xdr:ext cx="762000" cy="259045"/>
    <xdr:sp macro="" textlink="">
      <xdr:nvSpPr>
        <xdr:cNvPr id="71" name="テキスト ボックス 70"/>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158115</xdr:rowOff>
    </xdr:to>
    <xdr:cxnSp macro="">
      <xdr:nvCxnSpPr>
        <xdr:cNvPr id="72" name="直線コネクタ 71"/>
        <xdr:cNvCxnSpPr/>
      </xdr:nvCxnSpPr>
      <xdr:spPr>
        <a:xfrm>
          <a:off x="1447800" y="73469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94632</xdr:rowOff>
    </xdr:from>
    <xdr:ext cx="762000" cy="259045"/>
    <xdr:sp macro="" textlink="">
      <xdr:nvSpPr>
        <xdr:cNvPr id="74" name="テキスト ボックス 73"/>
        <xdr:cNvSpPr txBox="1"/>
      </xdr:nvSpPr>
      <xdr:spPr>
        <a:xfrm>
          <a:off x="1955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76" name="テキスト ボックス 75"/>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125413</xdr:rowOff>
    </xdr:from>
    <xdr:to>
      <xdr:col>7</xdr:col>
      <xdr:colOff>203200</xdr:colOff>
      <xdr:row>43</xdr:row>
      <xdr:rowOff>55563</xdr:rowOff>
    </xdr:to>
    <xdr:sp macro="" textlink="">
      <xdr:nvSpPr>
        <xdr:cNvPr id="82" name="円/楕円 81"/>
        <xdr:cNvSpPr/>
      </xdr:nvSpPr>
      <xdr:spPr>
        <a:xfrm>
          <a:off x="4902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141940</xdr:rowOff>
    </xdr:from>
    <xdr:ext cx="762000" cy="259045"/>
    <xdr:sp macro="" textlink="">
      <xdr:nvSpPr>
        <xdr:cNvPr id="83" name="財政力該当値テキスト"/>
        <xdr:cNvSpPr txBox="1"/>
      </xdr:nvSpPr>
      <xdr:spPr>
        <a:xfrm>
          <a:off x="50419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125413</xdr:rowOff>
    </xdr:from>
    <xdr:to>
      <xdr:col>6</xdr:col>
      <xdr:colOff>50800</xdr:colOff>
      <xdr:row>43</xdr:row>
      <xdr:rowOff>55563</xdr:rowOff>
    </xdr:to>
    <xdr:sp macro="" textlink="">
      <xdr:nvSpPr>
        <xdr:cNvPr id="84" name="円/楕円 83"/>
        <xdr:cNvSpPr/>
      </xdr:nvSpPr>
      <xdr:spPr>
        <a:xfrm>
          <a:off x="4064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65740</xdr:rowOff>
    </xdr:from>
    <xdr:ext cx="736600" cy="259045"/>
    <xdr:sp macro="" textlink="">
      <xdr:nvSpPr>
        <xdr:cNvPr id="85" name="テキスト ボックス 84"/>
        <xdr:cNvSpPr txBox="1"/>
      </xdr:nvSpPr>
      <xdr:spPr>
        <a:xfrm>
          <a:off x="3733800" y="709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119380</xdr:rowOff>
    </xdr:from>
    <xdr:to>
      <xdr:col>4</xdr:col>
      <xdr:colOff>533400</xdr:colOff>
      <xdr:row>43</xdr:row>
      <xdr:rowOff>49530</xdr:rowOff>
    </xdr:to>
    <xdr:sp macro="" textlink="">
      <xdr:nvSpPr>
        <xdr:cNvPr id="86" name="円/楕円 85"/>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59707</xdr:rowOff>
    </xdr:from>
    <xdr:ext cx="762000" cy="259045"/>
    <xdr:sp macro="" textlink="">
      <xdr:nvSpPr>
        <xdr:cNvPr id="87" name="テキスト ボックス 86"/>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107315</xdr:rowOff>
    </xdr:from>
    <xdr:to>
      <xdr:col>3</xdr:col>
      <xdr:colOff>330200</xdr:colOff>
      <xdr:row>43</xdr:row>
      <xdr:rowOff>37465</xdr:rowOff>
    </xdr:to>
    <xdr:sp macro="" textlink="">
      <xdr:nvSpPr>
        <xdr:cNvPr id="88" name="円/楕円 87"/>
        <xdr:cNvSpPr/>
      </xdr:nvSpPr>
      <xdr:spPr>
        <a:xfrm>
          <a:off x="2286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47642</xdr:rowOff>
    </xdr:from>
    <xdr:ext cx="762000" cy="259045"/>
    <xdr:sp macro="" textlink="">
      <xdr:nvSpPr>
        <xdr:cNvPr id="89" name="テキスト ボックス 88"/>
        <xdr:cNvSpPr txBox="1"/>
      </xdr:nvSpPr>
      <xdr:spPr>
        <a:xfrm>
          <a:off x="19558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0" name="円/楕円 89"/>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1" name="テキスト ボックス 9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事務委託料等の物件費や維持補修費、補助費等の増加により、依然として高い水準をたどっている。平成</a:t>
          </a:r>
          <a:r>
            <a:rPr kumimoji="1" lang="en-US" altLang="ja-JP" sz="1300">
              <a:latin typeface="ＭＳ Ｐゴシック"/>
            </a:rPr>
            <a:t>28</a:t>
          </a:r>
          <a:r>
            <a:rPr kumimoji="1" lang="ja-JP" altLang="en-US" sz="1300">
              <a:latin typeface="ＭＳ Ｐゴシック"/>
            </a:rPr>
            <a:t>年度は不動産（土地）の購入により一時的に減少したが、今後も依然として高水準をたどっていくと予想されるため、事務事業の見直しを徹底し、村民との協働、委託業務の適正化等により経常経費の削減に努めたい。</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85598</xdr:rowOff>
    </xdr:from>
    <xdr:to>
      <xdr:col>7</xdr:col>
      <xdr:colOff>152400</xdr:colOff>
      <xdr:row>62</xdr:row>
      <xdr:rowOff>68580</xdr:rowOff>
    </xdr:to>
    <xdr:cxnSp macro="">
      <xdr:nvCxnSpPr>
        <xdr:cNvPr id="124" name="直線コネクタ 123"/>
        <xdr:cNvCxnSpPr/>
      </xdr:nvCxnSpPr>
      <xdr:spPr>
        <a:xfrm flipV="1">
          <a:off x="4114800" y="1054404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107188</xdr:rowOff>
    </xdr:to>
    <xdr:cxnSp macro="">
      <xdr:nvCxnSpPr>
        <xdr:cNvPr id="127" name="直線コネクタ 126"/>
        <xdr:cNvCxnSpPr/>
      </xdr:nvCxnSpPr>
      <xdr:spPr>
        <a:xfrm flipV="1">
          <a:off x="3225800" y="106984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102362</xdr:rowOff>
    </xdr:from>
    <xdr:to>
      <xdr:col>4</xdr:col>
      <xdr:colOff>482600</xdr:colOff>
      <xdr:row>62</xdr:row>
      <xdr:rowOff>107188</xdr:rowOff>
    </xdr:to>
    <xdr:cxnSp macro="">
      <xdr:nvCxnSpPr>
        <xdr:cNvPr id="130" name="直線コネクタ 129"/>
        <xdr:cNvCxnSpPr/>
      </xdr:nvCxnSpPr>
      <xdr:spPr>
        <a:xfrm>
          <a:off x="2336800" y="107322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32" name="テキスト ボックス 131"/>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102362</xdr:rowOff>
    </xdr:from>
    <xdr:to>
      <xdr:col>3</xdr:col>
      <xdr:colOff>279400</xdr:colOff>
      <xdr:row>63</xdr:row>
      <xdr:rowOff>8128</xdr:rowOff>
    </xdr:to>
    <xdr:cxnSp macro="">
      <xdr:nvCxnSpPr>
        <xdr:cNvPr id="133" name="直線コネクタ 132"/>
        <xdr:cNvCxnSpPr/>
      </xdr:nvCxnSpPr>
      <xdr:spPr>
        <a:xfrm flipV="1">
          <a:off x="1447800" y="1073226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35" name="テキスト ボックス 134"/>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37" name="テキスト ボックス 136"/>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34798</xdr:rowOff>
    </xdr:from>
    <xdr:to>
      <xdr:col>7</xdr:col>
      <xdr:colOff>203200</xdr:colOff>
      <xdr:row>61</xdr:row>
      <xdr:rowOff>136398</xdr:rowOff>
    </xdr:to>
    <xdr:sp macro="" textlink="">
      <xdr:nvSpPr>
        <xdr:cNvPr id="143" name="円/楕円 142"/>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51325</xdr:rowOff>
    </xdr:from>
    <xdr:ext cx="762000" cy="259045"/>
    <xdr:sp macro="" textlink="">
      <xdr:nvSpPr>
        <xdr:cNvPr id="144"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45" name="円/楕円 144"/>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6" name="テキスト ボックス 145"/>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56388</xdr:rowOff>
    </xdr:from>
    <xdr:to>
      <xdr:col>4</xdr:col>
      <xdr:colOff>533400</xdr:colOff>
      <xdr:row>62</xdr:row>
      <xdr:rowOff>157988</xdr:rowOff>
    </xdr:to>
    <xdr:sp macro="" textlink="">
      <xdr:nvSpPr>
        <xdr:cNvPr id="147" name="円/楕円 146"/>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168165</xdr:rowOff>
    </xdr:from>
    <xdr:ext cx="762000" cy="259045"/>
    <xdr:sp macro="" textlink="">
      <xdr:nvSpPr>
        <xdr:cNvPr id="148" name="テキスト ボックス 14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51562</xdr:rowOff>
    </xdr:from>
    <xdr:to>
      <xdr:col>3</xdr:col>
      <xdr:colOff>330200</xdr:colOff>
      <xdr:row>62</xdr:row>
      <xdr:rowOff>153162</xdr:rowOff>
    </xdr:to>
    <xdr:sp macro="" textlink="">
      <xdr:nvSpPr>
        <xdr:cNvPr id="149" name="円/楕円 148"/>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137939</xdr:rowOff>
    </xdr:from>
    <xdr:ext cx="762000" cy="259045"/>
    <xdr:sp macro="" textlink="">
      <xdr:nvSpPr>
        <xdr:cNvPr id="150" name="テキスト ボックス 149"/>
        <xdr:cNvSpPr txBox="1"/>
      </xdr:nvSpPr>
      <xdr:spPr>
        <a:xfrm>
          <a:off x="1955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128778</xdr:rowOff>
    </xdr:from>
    <xdr:to>
      <xdr:col>2</xdr:col>
      <xdr:colOff>127000</xdr:colOff>
      <xdr:row>63</xdr:row>
      <xdr:rowOff>58928</xdr:rowOff>
    </xdr:to>
    <xdr:sp macro="" textlink="">
      <xdr:nvSpPr>
        <xdr:cNvPr id="151" name="円/楕円 150"/>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43705</xdr:rowOff>
    </xdr:from>
    <xdr:ext cx="762000" cy="259045"/>
    <xdr:sp macro="" textlink="">
      <xdr:nvSpPr>
        <xdr:cNvPr id="152" name="テキスト ボックス 151"/>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[367,976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定員管理による人件費の抑制、各種団体への補助金・交付金や各種事業・イベント・行事・維持管理業務等々の見直しを図り、歳出の抑止に努めている。しかしながら、多様な住民ニーズに対応するため、新規職員の採用が多かったことや、記念イベントがあったこともあり類似団体を上回った。引き続きコスト削減に努めたい。</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19338</xdr:rowOff>
    </xdr:from>
    <xdr:to>
      <xdr:col>7</xdr:col>
      <xdr:colOff>152400</xdr:colOff>
      <xdr:row>82</xdr:row>
      <xdr:rowOff>107136</xdr:rowOff>
    </xdr:to>
    <xdr:cxnSp macro="">
      <xdr:nvCxnSpPr>
        <xdr:cNvPr id="188" name="直線コネクタ 187"/>
        <xdr:cNvCxnSpPr/>
      </xdr:nvCxnSpPr>
      <xdr:spPr>
        <a:xfrm>
          <a:off x="4114800" y="14078238"/>
          <a:ext cx="838200" cy="8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19338</xdr:rowOff>
    </xdr:from>
    <xdr:to>
      <xdr:col>6</xdr:col>
      <xdr:colOff>0</xdr:colOff>
      <xdr:row>82</xdr:row>
      <xdr:rowOff>28332</xdr:rowOff>
    </xdr:to>
    <xdr:cxnSp macro="">
      <xdr:nvCxnSpPr>
        <xdr:cNvPr id="191" name="直線コネクタ 190"/>
        <xdr:cNvCxnSpPr/>
      </xdr:nvCxnSpPr>
      <xdr:spPr>
        <a:xfrm flipV="1">
          <a:off x="3225800" y="14078238"/>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98</xdr:rowOff>
    </xdr:from>
    <xdr:to>
      <xdr:col>4</xdr:col>
      <xdr:colOff>482600</xdr:colOff>
      <xdr:row>82</xdr:row>
      <xdr:rowOff>28332</xdr:rowOff>
    </xdr:to>
    <xdr:cxnSp macro="">
      <xdr:nvCxnSpPr>
        <xdr:cNvPr id="194" name="直線コネクタ 193"/>
        <xdr:cNvCxnSpPr/>
      </xdr:nvCxnSpPr>
      <xdr:spPr>
        <a:xfrm>
          <a:off x="2336800" y="14058998"/>
          <a:ext cx="889000" cy="2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196" name="テキスト ボックス 195"/>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165627</xdr:rowOff>
    </xdr:from>
    <xdr:to>
      <xdr:col>3</xdr:col>
      <xdr:colOff>279400</xdr:colOff>
      <xdr:row>82</xdr:row>
      <xdr:rowOff>98</xdr:rowOff>
    </xdr:to>
    <xdr:cxnSp macro="">
      <xdr:nvCxnSpPr>
        <xdr:cNvPr id="197" name="直線コネクタ 196"/>
        <xdr:cNvCxnSpPr/>
      </xdr:nvCxnSpPr>
      <xdr:spPr>
        <a:xfrm>
          <a:off x="1447800" y="14053077"/>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199" name="テキスト ボックス 198"/>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1" name="テキスト ボックス 200"/>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56336</xdr:rowOff>
    </xdr:from>
    <xdr:to>
      <xdr:col>7</xdr:col>
      <xdr:colOff>203200</xdr:colOff>
      <xdr:row>82</xdr:row>
      <xdr:rowOff>157936</xdr:rowOff>
    </xdr:to>
    <xdr:sp macro="" textlink="">
      <xdr:nvSpPr>
        <xdr:cNvPr id="207" name="円/楕円 206"/>
        <xdr:cNvSpPr/>
      </xdr:nvSpPr>
      <xdr:spPr>
        <a:xfrm>
          <a:off x="4902200" y="141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28413</xdr:rowOff>
    </xdr:from>
    <xdr:ext cx="762000" cy="259045"/>
    <xdr:sp macro="" textlink="">
      <xdr:nvSpPr>
        <xdr:cNvPr id="208" name="人件費・物件費等の状況該当値テキスト"/>
        <xdr:cNvSpPr txBox="1"/>
      </xdr:nvSpPr>
      <xdr:spPr>
        <a:xfrm>
          <a:off x="5041900" y="1408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367,976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139988</xdr:rowOff>
    </xdr:from>
    <xdr:to>
      <xdr:col>6</xdr:col>
      <xdr:colOff>50800</xdr:colOff>
      <xdr:row>82</xdr:row>
      <xdr:rowOff>70138</xdr:rowOff>
    </xdr:to>
    <xdr:sp macro="" textlink="">
      <xdr:nvSpPr>
        <xdr:cNvPr id="209" name="円/楕円 208"/>
        <xdr:cNvSpPr/>
      </xdr:nvSpPr>
      <xdr:spPr>
        <a:xfrm>
          <a:off x="4064000" y="140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80315</xdr:rowOff>
    </xdr:from>
    <xdr:ext cx="736600" cy="259045"/>
    <xdr:sp macro="" textlink="">
      <xdr:nvSpPr>
        <xdr:cNvPr id="210" name="テキスト ボックス 209"/>
        <xdr:cNvSpPr txBox="1"/>
      </xdr:nvSpPr>
      <xdr:spPr>
        <a:xfrm>
          <a:off x="3733800" y="1379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291,567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148982</xdr:rowOff>
    </xdr:from>
    <xdr:to>
      <xdr:col>4</xdr:col>
      <xdr:colOff>533400</xdr:colOff>
      <xdr:row>82</xdr:row>
      <xdr:rowOff>79132</xdr:rowOff>
    </xdr:to>
    <xdr:sp macro="" textlink="">
      <xdr:nvSpPr>
        <xdr:cNvPr id="211" name="円/楕円 210"/>
        <xdr:cNvSpPr/>
      </xdr:nvSpPr>
      <xdr:spPr>
        <a:xfrm>
          <a:off x="3175000" y="140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89309</xdr:rowOff>
    </xdr:from>
    <xdr:ext cx="762000" cy="259045"/>
    <xdr:sp macro="" textlink="">
      <xdr:nvSpPr>
        <xdr:cNvPr id="212" name="テキスト ボックス 211"/>
        <xdr:cNvSpPr txBox="1"/>
      </xdr:nvSpPr>
      <xdr:spPr>
        <a:xfrm>
          <a:off x="2844800" y="138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299,394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120748</xdr:rowOff>
    </xdr:from>
    <xdr:to>
      <xdr:col>3</xdr:col>
      <xdr:colOff>330200</xdr:colOff>
      <xdr:row>82</xdr:row>
      <xdr:rowOff>50898</xdr:rowOff>
    </xdr:to>
    <xdr:sp macro="" textlink="">
      <xdr:nvSpPr>
        <xdr:cNvPr id="213" name="円/楕円 212"/>
        <xdr:cNvSpPr/>
      </xdr:nvSpPr>
      <xdr:spPr>
        <a:xfrm>
          <a:off x="2286000" y="140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61075</xdr:rowOff>
    </xdr:from>
    <xdr:ext cx="762000" cy="259045"/>
    <xdr:sp macro="" textlink="">
      <xdr:nvSpPr>
        <xdr:cNvPr id="214" name="テキスト ボックス 213"/>
        <xdr:cNvSpPr txBox="1"/>
      </xdr:nvSpPr>
      <xdr:spPr>
        <a:xfrm>
          <a:off x="1955800" y="1377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274,822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114827</xdr:rowOff>
    </xdr:from>
    <xdr:to>
      <xdr:col>2</xdr:col>
      <xdr:colOff>127000</xdr:colOff>
      <xdr:row>82</xdr:row>
      <xdr:rowOff>44977</xdr:rowOff>
    </xdr:to>
    <xdr:sp macro="" textlink="">
      <xdr:nvSpPr>
        <xdr:cNvPr id="215" name="円/楕円 214"/>
        <xdr:cNvSpPr/>
      </xdr:nvSpPr>
      <xdr:spPr>
        <a:xfrm>
          <a:off x="1397000" y="1400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55154</xdr:rowOff>
    </xdr:from>
    <xdr:ext cx="762000" cy="259045"/>
    <xdr:sp macro="" textlink="">
      <xdr:nvSpPr>
        <xdr:cNvPr id="216" name="テキスト ボックス 215"/>
        <xdr:cNvSpPr txBox="1"/>
      </xdr:nvSpPr>
      <xdr:spPr>
        <a:xfrm>
          <a:off x="1066800" y="137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定員管理の状況では職員数は多くないが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在籍職員年齢層にばらつき</a:t>
          </a:r>
          <a:r>
            <a:rPr kumimoji="1" lang="ja-JP" altLang="en-US" sz="1300">
              <a:solidFill>
                <a:schemeClr val="dk1"/>
              </a:solidFill>
              <a:effectLst/>
              <a:latin typeface="+mn-lt"/>
              <a:ea typeface="+mn-ea"/>
              <a:cs typeface="+mn-cs"/>
            </a:rPr>
            <a:t>があることから</a:t>
          </a:r>
          <a:r>
            <a:rPr kumimoji="1" lang="ja-JP" altLang="ja-JP" sz="1300">
              <a:solidFill>
                <a:schemeClr val="dk1"/>
              </a:solidFill>
              <a:effectLst/>
              <a:latin typeface="+mn-lt"/>
              <a:ea typeface="+mn-ea"/>
              <a:cs typeface="+mn-cs"/>
            </a:rPr>
            <a:t>、職員の退職人数等により指数への影響が大きくなっている。今後も手当等の見直しを進める。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9906</xdr:rowOff>
    </xdr:from>
    <xdr:to>
      <xdr:col>24</xdr:col>
      <xdr:colOff>558800</xdr:colOff>
      <xdr:row>86</xdr:row>
      <xdr:rowOff>38863</xdr:rowOff>
    </xdr:to>
    <xdr:cxnSp macro="">
      <xdr:nvCxnSpPr>
        <xdr:cNvPr id="248" name="直線コネクタ 247"/>
        <xdr:cNvCxnSpPr/>
      </xdr:nvCxnSpPr>
      <xdr:spPr>
        <a:xfrm>
          <a:off x="16179800" y="14754606"/>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9906</xdr:rowOff>
    </xdr:to>
    <xdr:cxnSp macro="">
      <xdr:nvCxnSpPr>
        <xdr:cNvPr id="251" name="直線コネクタ 250"/>
        <xdr:cNvCxnSpPr/>
      </xdr:nvCxnSpPr>
      <xdr:spPr>
        <a:xfrm>
          <a:off x="15290800" y="147256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3" name="テキスト ボックス 252"/>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85</xdr:row>
      <xdr:rowOff>152400</xdr:rowOff>
    </xdr:to>
    <xdr:cxnSp macro="">
      <xdr:nvCxnSpPr>
        <xdr:cNvPr id="254" name="直線コネクタ 253"/>
        <xdr:cNvCxnSpPr/>
      </xdr:nvCxnSpPr>
      <xdr:spPr>
        <a:xfrm>
          <a:off x="14401800" y="146532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88</xdr:row>
      <xdr:rowOff>67563</xdr:rowOff>
    </xdr:to>
    <xdr:cxnSp macro="">
      <xdr:nvCxnSpPr>
        <xdr:cNvPr id="257" name="直線コネクタ 256"/>
        <xdr:cNvCxnSpPr/>
      </xdr:nvCxnSpPr>
      <xdr:spPr>
        <a:xfrm flipV="1">
          <a:off x="13512800" y="14653261"/>
          <a:ext cx="889000" cy="50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159513</xdr:rowOff>
    </xdr:from>
    <xdr:to>
      <xdr:col>24</xdr:col>
      <xdr:colOff>609600</xdr:colOff>
      <xdr:row>86</xdr:row>
      <xdr:rowOff>89663</xdr:rowOff>
    </xdr:to>
    <xdr:sp macro="" textlink="">
      <xdr:nvSpPr>
        <xdr:cNvPr id="267" name="円/楕円 266"/>
        <xdr:cNvSpPr/>
      </xdr:nvSpPr>
      <xdr:spPr>
        <a:xfrm>
          <a:off x="169672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55390</xdr:rowOff>
    </xdr:from>
    <xdr:ext cx="762000" cy="259045"/>
    <xdr:sp macro="" textlink="">
      <xdr:nvSpPr>
        <xdr:cNvPr id="268" name="給与水準   （国との比較）該当値テキスト"/>
        <xdr:cNvSpPr txBox="1"/>
      </xdr:nvSpPr>
      <xdr:spPr>
        <a:xfrm>
          <a:off x="17106900" y="1462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130556</xdr:rowOff>
    </xdr:from>
    <xdr:to>
      <xdr:col>23</xdr:col>
      <xdr:colOff>457200</xdr:colOff>
      <xdr:row>86</xdr:row>
      <xdr:rowOff>60706</xdr:rowOff>
    </xdr:to>
    <xdr:sp macro="" textlink="">
      <xdr:nvSpPr>
        <xdr:cNvPr id="269" name="円/楕円 268"/>
        <xdr:cNvSpPr/>
      </xdr:nvSpPr>
      <xdr:spPr>
        <a:xfrm>
          <a:off x="16129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45483</xdr:rowOff>
    </xdr:from>
    <xdr:ext cx="736600" cy="259045"/>
    <xdr:sp macro="" textlink="">
      <xdr:nvSpPr>
        <xdr:cNvPr id="270" name="テキスト ボックス 269"/>
        <xdr:cNvSpPr txBox="1"/>
      </xdr:nvSpPr>
      <xdr:spPr>
        <a:xfrm>
          <a:off x="15798800" y="1479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1" name="円/楕円 270"/>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2" name="テキスト ボックス 271"/>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3" name="円/楕円 272"/>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74" name="テキスト ボックス 273"/>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16763</xdr:rowOff>
    </xdr:from>
    <xdr:to>
      <xdr:col>19</xdr:col>
      <xdr:colOff>533400</xdr:colOff>
      <xdr:row>88</xdr:row>
      <xdr:rowOff>118363</xdr:rowOff>
    </xdr:to>
    <xdr:sp macro="" textlink="">
      <xdr:nvSpPr>
        <xdr:cNvPr id="275" name="円/楕円 274"/>
        <xdr:cNvSpPr/>
      </xdr:nvSpPr>
      <xdr:spPr>
        <a:xfrm>
          <a:off x="13462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103140</xdr:rowOff>
    </xdr:from>
    <xdr:ext cx="762000" cy="259045"/>
    <xdr:sp macro="" textlink="">
      <xdr:nvSpPr>
        <xdr:cNvPr id="276" name="テキスト ボックス 275"/>
        <xdr:cNvSpPr txBox="1"/>
      </xdr:nvSpPr>
      <xdr:spPr>
        <a:xfrm>
          <a:off x="13131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適正な定員管理の実施により類似団体平均を下回っている。今後世代交代時期にあり一時的に増加することが考えられるが、引き続き適正な定員管理に努めたい。</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37247</xdr:rowOff>
    </xdr:from>
    <xdr:to>
      <xdr:col>24</xdr:col>
      <xdr:colOff>558800</xdr:colOff>
      <xdr:row>59</xdr:row>
      <xdr:rowOff>79992</xdr:rowOff>
    </xdr:to>
    <xdr:cxnSp macro="">
      <xdr:nvCxnSpPr>
        <xdr:cNvPr id="313" name="直線コネクタ 312"/>
        <xdr:cNvCxnSpPr/>
      </xdr:nvCxnSpPr>
      <xdr:spPr>
        <a:xfrm>
          <a:off x="16179800" y="10152797"/>
          <a:ext cx="8382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4" name="定員管理の状況平均値テキスト"/>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155611</xdr:rowOff>
    </xdr:from>
    <xdr:to>
      <xdr:col>23</xdr:col>
      <xdr:colOff>406400</xdr:colOff>
      <xdr:row>59</xdr:row>
      <xdr:rowOff>37247</xdr:rowOff>
    </xdr:to>
    <xdr:cxnSp macro="">
      <xdr:nvCxnSpPr>
        <xdr:cNvPr id="316" name="直線コネクタ 315"/>
        <xdr:cNvCxnSpPr/>
      </xdr:nvCxnSpPr>
      <xdr:spPr>
        <a:xfrm>
          <a:off x="15290800" y="1009971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86268</xdr:rowOff>
    </xdr:from>
    <xdr:ext cx="736600" cy="259045"/>
    <xdr:sp macro="" textlink="">
      <xdr:nvSpPr>
        <xdr:cNvPr id="318" name="テキスト ボックス 317"/>
        <xdr:cNvSpPr txBox="1"/>
      </xdr:nvSpPr>
      <xdr:spPr>
        <a:xfrm>
          <a:off x="15798800" y="102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134239</xdr:rowOff>
    </xdr:from>
    <xdr:to>
      <xdr:col>22</xdr:col>
      <xdr:colOff>203200</xdr:colOff>
      <xdr:row>58</xdr:row>
      <xdr:rowOff>155611</xdr:rowOff>
    </xdr:to>
    <xdr:cxnSp macro="">
      <xdr:nvCxnSpPr>
        <xdr:cNvPr id="319" name="直線コネクタ 318"/>
        <xdr:cNvCxnSpPr/>
      </xdr:nvCxnSpPr>
      <xdr:spPr>
        <a:xfrm>
          <a:off x="14401800" y="10078339"/>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0" name="フローチャート : 判断 319"/>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97862</xdr:rowOff>
    </xdr:from>
    <xdr:ext cx="762000" cy="259045"/>
    <xdr:sp macro="" textlink="">
      <xdr:nvSpPr>
        <xdr:cNvPr id="321" name="テキスト ボックス 320"/>
        <xdr:cNvSpPr txBox="1"/>
      </xdr:nvSpPr>
      <xdr:spPr>
        <a:xfrm>
          <a:off x="14909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107696</xdr:rowOff>
    </xdr:from>
    <xdr:to>
      <xdr:col>21</xdr:col>
      <xdr:colOff>0</xdr:colOff>
      <xdr:row>58</xdr:row>
      <xdr:rowOff>134239</xdr:rowOff>
    </xdr:to>
    <xdr:cxnSp macro="">
      <xdr:nvCxnSpPr>
        <xdr:cNvPr id="322" name="直線コネクタ 321"/>
        <xdr:cNvCxnSpPr/>
      </xdr:nvCxnSpPr>
      <xdr:spPr>
        <a:xfrm>
          <a:off x="13512800" y="1005179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3" name="フローチャート : 判断 322"/>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75455</xdr:rowOff>
    </xdr:from>
    <xdr:ext cx="762000" cy="259045"/>
    <xdr:sp macro="" textlink="">
      <xdr:nvSpPr>
        <xdr:cNvPr id="324" name="テキスト ボックス 323"/>
        <xdr:cNvSpPr txBox="1"/>
      </xdr:nvSpPr>
      <xdr:spPr>
        <a:xfrm>
          <a:off x="140208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5" name="フローチャート : 判断 324"/>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83728</xdr:rowOff>
    </xdr:from>
    <xdr:ext cx="762000" cy="259045"/>
    <xdr:sp macro="" textlink="">
      <xdr:nvSpPr>
        <xdr:cNvPr id="326" name="テキスト ボックス 325"/>
        <xdr:cNvSpPr txBox="1"/>
      </xdr:nvSpPr>
      <xdr:spPr>
        <a:xfrm>
          <a:off x="13131800" y="1037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29192</xdr:rowOff>
    </xdr:from>
    <xdr:to>
      <xdr:col>24</xdr:col>
      <xdr:colOff>609600</xdr:colOff>
      <xdr:row>59</xdr:row>
      <xdr:rowOff>130792</xdr:rowOff>
    </xdr:to>
    <xdr:sp macro="" textlink="">
      <xdr:nvSpPr>
        <xdr:cNvPr id="332" name="円/楕円 331"/>
        <xdr:cNvSpPr/>
      </xdr:nvSpPr>
      <xdr:spPr>
        <a:xfrm>
          <a:off x="16967200" y="101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45719</xdr:rowOff>
    </xdr:from>
    <xdr:ext cx="762000" cy="259045"/>
    <xdr:sp macro="" textlink="">
      <xdr:nvSpPr>
        <xdr:cNvPr id="333" name="定員管理の状況該当値テキスト"/>
        <xdr:cNvSpPr txBox="1"/>
      </xdr:nvSpPr>
      <xdr:spPr>
        <a:xfrm>
          <a:off x="17106900" y="99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157897</xdr:rowOff>
    </xdr:from>
    <xdr:to>
      <xdr:col>23</xdr:col>
      <xdr:colOff>457200</xdr:colOff>
      <xdr:row>59</xdr:row>
      <xdr:rowOff>88047</xdr:rowOff>
    </xdr:to>
    <xdr:sp macro="" textlink="">
      <xdr:nvSpPr>
        <xdr:cNvPr id="334" name="円/楕円 333"/>
        <xdr:cNvSpPr/>
      </xdr:nvSpPr>
      <xdr:spPr>
        <a:xfrm>
          <a:off x="16129000" y="101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98224</xdr:rowOff>
    </xdr:from>
    <xdr:ext cx="736600" cy="259045"/>
    <xdr:sp macro="" textlink="">
      <xdr:nvSpPr>
        <xdr:cNvPr id="335" name="テキスト ボックス 334"/>
        <xdr:cNvSpPr txBox="1"/>
      </xdr:nvSpPr>
      <xdr:spPr>
        <a:xfrm>
          <a:off x="15798800" y="987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104811</xdr:rowOff>
    </xdr:from>
    <xdr:to>
      <xdr:col>22</xdr:col>
      <xdr:colOff>254000</xdr:colOff>
      <xdr:row>59</xdr:row>
      <xdr:rowOff>34961</xdr:rowOff>
    </xdr:to>
    <xdr:sp macro="" textlink="">
      <xdr:nvSpPr>
        <xdr:cNvPr id="336" name="円/楕円 335"/>
        <xdr:cNvSpPr/>
      </xdr:nvSpPr>
      <xdr:spPr>
        <a:xfrm>
          <a:off x="15240000" y="100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45138</xdr:rowOff>
    </xdr:from>
    <xdr:ext cx="762000" cy="259045"/>
    <xdr:sp macro="" textlink="">
      <xdr:nvSpPr>
        <xdr:cNvPr id="337" name="テキスト ボックス 336"/>
        <xdr:cNvSpPr txBox="1"/>
      </xdr:nvSpPr>
      <xdr:spPr>
        <a:xfrm>
          <a:off x="14909800" y="981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83439</xdr:rowOff>
    </xdr:from>
    <xdr:to>
      <xdr:col>21</xdr:col>
      <xdr:colOff>50800</xdr:colOff>
      <xdr:row>59</xdr:row>
      <xdr:rowOff>13589</xdr:rowOff>
    </xdr:to>
    <xdr:sp macro="" textlink="">
      <xdr:nvSpPr>
        <xdr:cNvPr id="338" name="円/楕円 337"/>
        <xdr:cNvSpPr/>
      </xdr:nvSpPr>
      <xdr:spPr>
        <a:xfrm>
          <a:off x="14351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23766</xdr:rowOff>
    </xdr:from>
    <xdr:ext cx="762000" cy="259045"/>
    <xdr:sp macro="" textlink="">
      <xdr:nvSpPr>
        <xdr:cNvPr id="339" name="テキスト ボックス 338"/>
        <xdr:cNvSpPr txBox="1"/>
      </xdr:nvSpPr>
      <xdr:spPr>
        <a:xfrm>
          <a:off x="14020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56896</xdr:rowOff>
    </xdr:from>
    <xdr:to>
      <xdr:col>19</xdr:col>
      <xdr:colOff>533400</xdr:colOff>
      <xdr:row>58</xdr:row>
      <xdr:rowOff>158496</xdr:rowOff>
    </xdr:to>
    <xdr:sp macro="" textlink="">
      <xdr:nvSpPr>
        <xdr:cNvPr id="340" name="円/楕円 339"/>
        <xdr:cNvSpPr/>
      </xdr:nvSpPr>
      <xdr:spPr>
        <a:xfrm>
          <a:off x="134620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168673</xdr:rowOff>
    </xdr:from>
    <xdr:ext cx="762000" cy="259045"/>
    <xdr:sp macro="" textlink="">
      <xdr:nvSpPr>
        <xdr:cNvPr id="341" name="テキスト ボックス 340"/>
        <xdr:cNvSpPr txBox="1"/>
      </xdr:nvSpPr>
      <xdr:spPr>
        <a:xfrm>
          <a:off x="13131800" y="97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債発行額を抑制することにより、財政健全化に努めてきた結果徐々にではあるが実質公債費率も減少している。今後も交付税措置率等を勘案しながら、事業の適正化を図り村債の発行を抑制し財政健全化に努めたい。</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81945</xdr:rowOff>
    </xdr:from>
    <xdr:to>
      <xdr:col>24</xdr:col>
      <xdr:colOff>558800</xdr:colOff>
      <xdr:row>41</xdr:row>
      <xdr:rowOff>93435</xdr:rowOff>
    </xdr:to>
    <xdr:cxnSp macro="">
      <xdr:nvCxnSpPr>
        <xdr:cNvPr id="376" name="直線コネクタ 375"/>
        <xdr:cNvCxnSpPr/>
      </xdr:nvCxnSpPr>
      <xdr:spPr>
        <a:xfrm flipV="1">
          <a:off x="16179800" y="71113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7"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93435</xdr:rowOff>
    </xdr:from>
    <xdr:to>
      <xdr:col>23</xdr:col>
      <xdr:colOff>406400</xdr:colOff>
      <xdr:row>41</xdr:row>
      <xdr:rowOff>150888</xdr:rowOff>
    </xdr:to>
    <xdr:cxnSp macro="">
      <xdr:nvCxnSpPr>
        <xdr:cNvPr id="379" name="直線コネクタ 378"/>
        <xdr:cNvCxnSpPr/>
      </xdr:nvCxnSpPr>
      <xdr:spPr>
        <a:xfrm flipV="1">
          <a:off x="15290800" y="71228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1" name="テキスト ボックス 380"/>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150888</xdr:rowOff>
    </xdr:from>
    <xdr:to>
      <xdr:col>22</xdr:col>
      <xdr:colOff>203200</xdr:colOff>
      <xdr:row>42</xdr:row>
      <xdr:rowOff>105833</xdr:rowOff>
    </xdr:to>
    <xdr:cxnSp macro="">
      <xdr:nvCxnSpPr>
        <xdr:cNvPr id="382" name="直線コネクタ 381"/>
        <xdr:cNvCxnSpPr/>
      </xdr:nvCxnSpPr>
      <xdr:spPr>
        <a:xfrm flipV="1">
          <a:off x="14401800" y="71803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3" name="フローチャート : 判断 382"/>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384" name="テキスト ボックス 383"/>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43</xdr:row>
      <xdr:rowOff>26307</xdr:rowOff>
    </xdr:to>
    <xdr:cxnSp macro="">
      <xdr:nvCxnSpPr>
        <xdr:cNvPr id="385" name="直線コネクタ 384"/>
        <xdr:cNvCxnSpPr/>
      </xdr:nvCxnSpPr>
      <xdr:spPr>
        <a:xfrm flipV="1">
          <a:off x="13512800" y="73067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6" name="フローチャート : 判断 385"/>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387" name="テキスト ボックス 386"/>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88" name="フローチャート : 判断 387"/>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89" name="テキスト ボックス 388"/>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95" name="円/楕円 394"/>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47672</xdr:rowOff>
    </xdr:from>
    <xdr:ext cx="762000" cy="259045"/>
    <xdr:sp macro="" textlink="">
      <xdr:nvSpPr>
        <xdr:cNvPr id="396" name="公債費負担の状況該当値テキスト"/>
        <xdr:cNvSpPr txBox="1"/>
      </xdr:nvSpPr>
      <xdr:spPr>
        <a:xfrm>
          <a:off x="17106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42635</xdr:rowOff>
    </xdr:from>
    <xdr:to>
      <xdr:col>23</xdr:col>
      <xdr:colOff>457200</xdr:colOff>
      <xdr:row>41</xdr:row>
      <xdr:rowOff>144235</xdr:rowOff>
    </xdr:to>
    <xdr:sp macro="" textlink="">
      <xdr:nvSpPr>
        <xdr:cNvPr id="397" name="円/楕円 396"/>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154412</xdr:rowOff>
    </xdr:from>
    <xdr:ext cx="736600" cy="259045"/>
    <xdr:sp macro="" textlink="">
      <xdr:nvSpPr>
        <xdr:cNvPr id="398" name="テキスト ボックス 397"/>
        <xdr:cNvSpPr txBox="1"/>
      </xdr:nvSpPr>
      <xdr:spPr>
        <a:xfrm>
          <a:off x="15798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100088</xdr:rowOff>
    </xdr:from>
    <xdr:to>
      <xdr:col>22</xdr:col>
      <xdr:colOff>254000</xdr:colOff>
      <xdr:row>42</xdr:row>
      <xdr:rowOff>30238</xdr:rowOff>
    </xdr:to>
    <xdr:sp macro="" textlink="">
      <xdr:nvSpPr>
        <xdr:cNvPr id="399" name="円/楕円 398"/>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40415</xdr:rowOff>
    </xdr:from>
    <xdr:ext cx="762000" cy="259045"/>
    <xdr:sp macro="" textlink="">
      <xdr:nvSpPr>
        <xdr:cNvPr id="400" name="テキスト ボックス 399"/>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55033</xdr:rowOff>
    </xdr:from>
    <xdr:to>
      <xdr:col>21</xdr:col>
      <xdr:colOff>50800</xdr:colOff>
      <xdr:row>42</xdr:row>
      <xdr:rowOff>156633</xdr:rowOff>
    </xdr:to>
    <xdr:sp macro="" textlink="">
      <xdr:nvSpPr>
        <xdr:cNvPr id="401" name="円/楕円 400"/>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402" name="テキスト ボックス 401"/>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403" name="円/楕円 402"/>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87284</xdr:rowOff>
    </xdr:from>
    <xdr:ext cx="762000" cy="259045"/>
    <xdr:sp macro="" textlink="">
      <xdr:nvSpPr>
        <xdr:cNvPr id="404" name="テキスト ボックス 403"/>
        <xdr:cNvSpPr txBox="1"/>
      </xdr:nvSpPr>
      <xdr:spPr>
        <a:xfrm>
          <a:off x="13131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村債発行の抑制や基金繰入金の抑制により将来負担比率は</a:t>
          </a:r>
          <a:r>
            <a:rPr kumimoji="1" lang="en-US" altLang="ja-JP" sz="1300">
              <a:latin typeface="ＭＳ Ｐゴシック"/>
            </a:rPr>
            <a:t>0</a:t>
          </a:r>
          <a:r>
            <a:rPr kumimoji="1" lang="ja-JP" altLang="en-US" sz="1300">
              <a:latin typeface="ＭＳ Ｐゴシック"/>
            </a:rPr>
            <a:t>％を維持している。今後も義務的経費の削減を中心とする行財政改革を進め、財政の健全化に努めたい。</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
2,982
140.50
3,240,564
3,002,556
233,634
1,948,259
2,616,126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類似団体平均と比較すると、人件費に係る経常収支比率は低くなっている。今後も人件費関係経費全体について、抑制を継続する。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58420</xdr:rowOff>
    </xdr:from>
    <xdr:to>
      <xdr:col>7</xdr:col>
      <xdr:colOff>15875</xdr:colOff>
      <xdr:row>35</xdr:row>
      <xdr:rowOff>85090</xdr:rowOff>
    </xdr:to>
    <xdr:cxnSp macro="">
      <xdr:nvCxnSpPr>
        <xdr:cNvPr id="66" name="直線コネクタ 65"/>
        <xdr:cNvCxnSpPr/>
      </xdr:nvCxnSpPr>
      <xdr:spPr>
        <a:xfrm flipV="1">
          <a:off x="3987800" y="60591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66040</xdr:rowOff>
    </xdr:from>
    <xdr:to>
      <xdr:col>5</xdr:col>
      <xdr:colOff>549275</xdr:colOff>
      <xdr:row>35</xdr:row>
      <xdr:rowOff>85090</xdr:rowOff>
    </xdr:to>
    <xdr:cxnSp macro="">
      <xdr:nvCxnSpPr>
        <xdr:cNvPr id="69" name="直線コネクタ 68"/>
        <xdr:cNvCxnSpPr/>
      </xdr:nvCxnSpPr>
      <xdr:spPr>
        <a:xfrm>
          <a:off x="3098800" y="6066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58420</xdr:rowOff>
    </xdr:from>
    <xdr:to>
      <xdr:col>4</xdr:col>
      <xdr:colOff>346075</xdr:colOff>
      <xdr:row>35</xdr:row>
      <xdr:rowOff>66040</xdr:rowOff>
    </xdr:to>
    <xdr:cxnSp macro="">
      <xdr:nvCxnSpPr>
        <xdr:cNvPr id="72" name="直線コネクタ 71"/>
        <xdr:cNvCxnSpPr/>
      </xdr:nvCxnSpPr>
      <xdr:spPr>
        <a:xfrm>
          <a:off x="2209800" y="6059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58420</xdr:rowOff>
    </xdr:from>
    <xdr:to>
      <xdr:col>3</xdr:col>
      <xdr:colOff>142875</xdr:colOff>
      <xdr:row>35</xdr:row>
      <xdr:rowOff>115570</xdr:rowOff>
    </xdr:to>
    <xdr:cxnSp macro="">
      <xdr:nvCxnSpPr>
        <xdr:cNvPr id="75" name="直線コネクタ 74"/>
        <xdr:cNvCxnSpPr/>
      </xdr:nvCxnSpPr>
      <xdr:spPr>
        <a:xfrm flipV="1">
          <a:off x="1320800" y="60591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74947</xdr:rowOff>
    </xdr:from>
    <xdr:ext cx="762000" cy="259045"/>
    <xdr:sp macro="" textlink="">
      <xdr:nvSpPr>
        <xdr:cNvPr id="79" name="テキスト ボックス 78"/>
        <xdr:cNvSpPr txBox="1"/>
      </xdr:nvSpPr>
      <xdr:spPr>
        <a:xfrm>
          <a:off x="939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7620</xdr:rowOff>
    </xdr:from>
    <xdr:to>
      <xdr:col>7</xdr:col>
      <xdr:colOff>66675</xdr:colOff>
      <xdr:row>35</xdr:row>
      <xdr:rowOff>109220</xdr:rowOff>
    </xdr:to>
    <xdr:sp macro="" textlink="">
      <xdr:nvSpPr>
        <xdr:cNvPr id="85" name="円/楕円 84"/>
        <xdr:cNvSpPr/>
      </xdr:nvSpPr>
      <xdr:spPr>
        <a:xfrm>
          <a:off x="4775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24147</xdr:rowOff>
    </xdr:from>
    <xdr:ext cx="762000" cy="259045"/>
    <xdr:sp macro="" textlink="">
      <xdr:nvSpPr>
        <xdr:cNvPr id="86" name="人件費該当値テキスト"/>
        <xdr:cNvSpPr txBox="1"/>
      </xdr:nvSpPr>
      <xdr:spPr>
        <a:xfrm>
          <a:off x="4914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7" name="円/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15240</xdr:rowOff>
    </xdr:from>
    <xdr:to>
      <xdr:col>4</xdr:col>
      <xdr:colOff>396875</xdr:colOff>
      <xdr:row>35</xdr:row>
      <xdr:rowOff>116840</xdr:rowOff>
    </xdr:to>
    <xdr:sp macro="" textlink="">
      <xdr:nvSpPr>
        <xdr:cNvPr id="89" name="円/楕円 88"/>
        <xdr:cNvSpPr/>
      </xdr:nvSpPr>
      <xdr:spPr>
        <a:xfrm>
          <a:off x="3048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127017</xdr:rowOff>
    </xdr:from>
    <xdr:ext cx="762000" cy="259045"/>
    <xdr:sp macro="" textlink="">
      <xdr:nvSpPr>
        <xdr:cNvPr id="90" name="テキスト ボックス 89"/>
        <xdr:cNvSpPr txBox="1"/>
      </xdr:nvSpPr>
      <xdr:spPr>
        <a:xfrm>
          <a:off x="2717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7620</xdr:rowOff>
    </xdr:from>
    <xdr:to>
      <xdr:col>3</xdr:col>
      <xdr:colOff>193675</xdr:colOff>
      <xdr:row>35</xdr:row>
      <xdr:rowOff>109220</xdr:rowOff>
    </xdr:to>
    <xdr:sp macro="" textlink="">
      <xdr:nvSpPr>
        <xdr:cNvPr id="91" name="円/楕円 90"/>
        <xdr:cNvSpPr/>
      </xdr:nvSpPr>
      <xdr:spPr>
        <a:xfrm>
          <a:off x="2159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119397</xdr:rowOff>
    </xdr:from>
    <xdr:ext cx="762000" cy="259045"/>
    <xdr:sp macro="" textlink="">
      <xdr:nvSpPr>
        <xdr:cNvPr id="92" name="テキスト ボックス 91"/>
        <xdr:cNvSpPr txBox="1"/>
      </xdr:nvSpPr>
      <xdr:spPr>
        <a:xfrm>
          <a:off x="1828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3" name="円/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類似団体平均と比較すると、物件費に係る経常収支比率が下回った。日常業務での郵送料、光熱水費、消耗品などの諸経費の徹底した削減と委託業務内容の見直しを継続して行っている。</a:t>
          </a:r>
          <a:endParaRPr kumimoji="1" lang="en-US" altLang="ja-JP" sz="1300">
            <a:latin typeface="ＭＳ Ｐゴシック"/>
          </a:endParaRPr>
        </a:p>
        <a:p>
          <a:r>
            <a:rPr kumimoji="1" lang="ja-JP" altLang="en-US" sz="1300">
              <a:latin typeface="ＭＳ Ｐゴシック"/>
            </a:rPr>
            <a:t>　今後も長期継続契約の活用等、契約内容の見直しを含め経常収支比率の改善に努めたい。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1270</xdr:rowOff>
    </xdr:to>
    <xdr:cxnSp macro="">
      <xdr:nvCxnSpPr>
        <xdr:cNvPr id="126" name="直線コネクタ 125"/>
        <xdr:cNvCxnSpPr/>
      </xdr:nvCxnSpPr>
      <xdr:spPr>
        <a:xfrm>
          <a:off x="15671800" y="27406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20320</xdr:rowOff>
    </xdr:to>
    <xdr:cxnSp macro="">
      <xdr:nvCxnSpPr>
        <xdr:cNvPr id="129" name="直線コネクタ 128"/>
        <xdr:cNvCxnSpPr/>
      </xdr:nvCxnSpPr>
      <xdr:spPr>
        <a:xfrm flipV="1">
          <a:off x="14782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73660</xdr:rowOff>
    </xdr:to>
    <xdr:cxnSp macro="">
      <xdr:nvCxnSpPr>
        <xdr:cNvPr id="132" name="直線コネクタ 131"/>
        <xdr:cNvCxnSpPr/>
      </xdr:nvCxnSpPr>
      <xdr:spPr>
        <a:xfrm flipV="1">
          <a:off x="13893800" y="276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73660</xdr:rowOff>
    </xdr:to>
    <xdr:cxnSp macro="">
      <xdr:nvCxnSpPr>
        <xdr:cNvPr id="135" name="直線コネクタ 134"/>
        <xdr:cNvCxnSpPr/>
      </xdr:nvCxnSpPr>
      <xdr:spPr>
        <a:xfrm>
          <a:off x="13004800" y="279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45" name="円/楕円 144"/>
        <xdr:cNvSpPr/>
      </xdr:nvSpPr>
      <xdr:spPr>
        <a:xfrm>
          <a:off x="164592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138447</xdr:rowOff>
    </xdr:from>
    <xdr:ext cx="762000" cy="259045"/>
    <xdr:sp macro="" textlink="">
      <xdr:nvSpPr>
        <xdr:cNvPr id="146" name="物件費該当値テキスト"/>
        <xdr:cNvSpPr txBox="1"/>
      </xdr:nvSpPr>
      <xdr:spPr>
        <a:xfrm>
          <a:off x="16598900" y="253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7" name="円/楕円 146"/>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33037</xdr:rowOff>
    </xdr:from>
    <xdr:ext cx="736600" cy="259045"/>
    <xdr:sp macro="" textlink="">
      <xdr:nvSpPr>
        <xdr:cNvPr id="148" name="テキスト ボックス 147"/>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9" name="円/楕円 148"/>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50" name="テキスト ボックス 149"/>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51" name="円/楕円 150"/>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52" name="テキスト ボックス 151"/>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3" name="円/楕円 152"/>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4" name="テキスト ボックス 153"/>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は、類似団体平均を下回ってはいるが、横ばい傾向にある。単独事業で実施している福祉医療費給付施策や障害者福祉費等扶助費については事業を縮小することが困難であるが、資格審査等の適正化等を進め、上昇を防ぐよう努めたい。</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127000</xdr:rowOff>
    </xdr:to>
    <xdr:cxnSp macro="">
      <xdr:nvCxnSpPr>
        <xdr:cNvPr id="186" name="直線コネクタ 185"/>
        <xdr:cNvCxnSpPr/>
      </xdr:nvCxnSpPr>
      <xdr:spPr>
        <a:xfrm flipV="1">
          <a:off x="3987800" y="9518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127000</xdr:rowOff>
    </xdr:to>
    <xdr:cxnSp macro="">
      <xdr:nvCxnSpPr>
        <xdr:cNvPr id="189" name="直線コネクタ 188"/>
        <xdr:cNvCxnSpPr/>
      </xdr:nvCxnSpPr>
      <xdr:spPr>
        <a:xfrm>
          <a:off x="3098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12700</xdr:rowOff>
    </xdr:to>
    <xdr:cxnSp macro="">
      <xdr:nvCxnSpPr>
        <xdr:cNvPr id="192" name="直線コネクタ 191"/>
        <xdr:cNvCxnSpPr/>
      </xdr:nvCxnSpPr>
      <xdr:spPr>
        <a:xfrm flipV="1">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4" name="テキスト ボックス 19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56</xdr:row>
      <xdr:rowOff>12700</xdr:rowOff>
    </xdr:to>
    <xdr:cxnSp macro="">
      <xdr:nvCxnSpPr>
        <xdr:cNvPr id="195" name="直線コネクタ 194"/>
        <xdr:cNvCxnSpPr/>
      </xdr:nvCxnSpPr>
      <xdr:spPr>
        <a:xfrm>
          <a:off x="1320800" y="948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5" name="円/楕円 204"/>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6"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7" name="円/楕円 206"/>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08" name="テキスト ボックス 207"/>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9" name="円/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3" name="円/楕円 212"/>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14" name="テキスト ボックス 213"/>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類似団体平均と比較すると、その他に係る経常収支比率は上回っている。これは繰出金が主な要因であり、上下水道事業の計上に係る経費の増加が要因である。</a:t>
          </a:r>
          <a:endParaRPr kumimoji="1" lang="en-US" altLang="ja-JP" sz="1300">
            <a:latin typeface="ＭＳ Ｐゴシック"/>
          </a:endParaRPr>
        </a:p>
        <a:p>
          <a:r>
            <a:rPr kumimoji="1" lang="ja-JP" altLang="en-US" sz="1300">
              <a:latin typeface="ＭＳ Ｐゴシック"/>
            </a:rPr>
            <a:t>　今後も上下水道事業の独立採算の原則に立ち返った料金体系の見直しによる健全化等に努めていく。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xdr:rowOff>
    </xdr:from>
    <xdr:to>
      <xdr:col>24</xdr:col>
      <xdr:colOff>31750</xdr:colOff>
      <xdr:row>57</xdr:row>
      <xdr:rowOff>42418</xdr:rowOff>
    </xdr:to>
    <xdr:cxnSp macro="">
      <xdr:nvCxnSpPr>
        <xdr:cNvPr id="244" name="直線コネクタ 243"/>
        <xdr:cNvCxnSpPr/>
      </xdr:nvCxnSpPr>
      <xdr:spPr>
        <a:xfrm flipV="1">
          <a:off x="15671800" y="97784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42418</xdr:rowOff>
    </xdr:from>
    <xdr:to>
      <xdr:col>22</xdr:col>
      <xdr:colOff>565150</xdr:colOff>
      <xdr:row>57</xdr:row>
      <xdr:rowOff>69850</xdr:rowOff>
    </xdr:to>
    <xdr:cxnSp macro="">
      <xdr:nvCxnSpPr>
        <xdr:cNvPr id="247" name="直線コネクタ 246"/>
        <xdr:cNvCxnSpPr/>
      </xdr:nvCxnSpPr>
      <xdr:spPr>
        <a:xfrm flipV="1">
          <a:off x="14782800" y="9815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28702</xdr:rowOff>
    </xdr:from>
    <xdr:to>
      <xdr:col>21</xdr:col>
      <xdr:colOff>361950</xdr:colOff>
      <xdr:row>57</xdr:row>
      <xdr:rowOff>69850</xdr:rowOff>
    </xdr:to>
    <xdr:cxnSp macro="">
      <xdr:nvCxnSpPr>
        <xdr:cNvPr id="250" name="直線コネクタ 249"/>
        <xdr:cNvCxnSpPr/>
      </xdr:nvCxnSpPr>
      <xdr:spPr>
        <a:xfrm>
          <a:off x="13893800" y="9801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52" name="テキスト ボックス 251"/>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28702</xdr:rowOff>
    </xdr:from>
    <xdr:to>
      <xdr:col>20</xdr:col>
      <xdr:colOff>158750</xdr:colOff>
      <xdr:row>57</xdr:row>
      <xdr:rowOff>37846</xdr:rowOff>
    </xdr:to>
    <xdr:cxnSp macro="">
      <xdr:nvCxnSpPr>
        <xdr:cNvPr id="253" name="直線コネクタ 252"/>
        <xdr:cNvCxnSpPr/>
      </xdr:nvCxnSpPr>
      <xdr:spPr>
        <a:xfrm flipV="1">
          <a:off x="13004800" y="9801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7" name="テキスト ボックス 256"/>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126492</xdr:rowOff>
    </xdr:from>
    <xdr:to>
      <xdr:col>24</xdr:col>
      <xdr:colOff>82550</xdr:colOff>
      <xdr:row>57</xdr:row>
      <xdr:rowOff>56642</xdr:rowOff>
    </xdr:to>
    <xdr:sp macro="" textlink="">
      <xdr:nvSpPr>
        <xdr:cNvPr id="263" name="円/楕円 262"/>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98569</xdr:rowOff>
    </xdr:from>
    <xdr:ext cx="762000" cy="259045"/>
    <xdr:sp macro="" textlink="">
      <xdr:nvSpPr>
        <xdr:cNvPr id="264" name="その他該当値テキスト"/>
        <xdr:cNvSpPr txBox="1"/>
      </xdr:nvSpPr>
      <xdr:spPr>
        <a:xfrm>
          <a:off x="16598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163068</xdr:rowOff>
    </xdr:from>
    <xdr:to>
      <xdr:col>22</xdr:col>
      <xdr:colOff>615950</xdr:colOff>
      <xdr:row>57</xdr:row>
      <xdr:rowOff>93218</xdr:rowOff>
    </xdr:to>
    <xdr:sp macro="" textlink="">
      <xdr:nvSpPr>
        <xdr:cNvPr id="265" name="円/楕円 264"/>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66" name="テキスト ボックス 265"/>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7" name="円/楕円 266"/>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8" name="テキスト ボックス 267"/>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149352</xdr:rowOff>
    </xdr:from>
    <xdr:to>
      <xdr:col>20</xdr:col>
      <xdr:colOff>209550</xdr:colOff>
      <xdr:row>57</xdr:row>
      <xdr:rowOff>79502</xdr:rowOff>
    </xdr:to>
    <xdr:sp macro="" textlink="">
      <xdr:nvSpPr>
        <xdr:cNvPr id="269" name="円/楕円 268"/>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64279</xdr:rowOff>
    </xdr:from>
    <xdr:ext cx="762000" cy="259045"/>
    <xdr:sp macro="" textlink="">
      <xdr:nvSpPr>
        <xdr:cNvPr id="270" name="テキスト ボックス 269"/>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158496</xdr:rowOff>
    </xdr:from>
    <xdr:to>
      <xdr:col>19</xdr:col>
      <xdr:colOff>6350</xdr:colOff>
      <xdr:row>57</xdr:row>
      <xdr:rowOff>88646</xdr:rowOff>
    </xdr:to>
    <xdr:sp macro="" textlink="">
      <xdr:nvSpPr>
        <xdr:cNvPr id="271" name="円/楕円 270"/>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73423</xdr:rowOff>
    </xdr:from>
    <xdr:ext cx="762000" cy="259045"/>
    <xdr:sp macro="" textlink="">
      <xdr:nvSpPr>
        <xdr:cNvPr id="272" name="テキスト ボックス 271"/>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平均を上回っている。木曽広域連合等の一部事務組合への分担金・負担金が構成団体数の変動等により占める割合が多くなっている事が要因となっている。また、経済活動、地域協働活動を促すための補助施策を実施していることにもよる。</a:t>
          </a:r>
          <a:endParaRPr kumimoji="1" lang="en-US" altLang="ja-JP" sz="1300">
            <a:latin typeface="ＭＳ Ｐゴシック"/>
          </a:endParaRPr>
        </a:p>
        <a:p>
          <a:r>
            <a:rPr kumimoji="1" lang="ja-JP" altLang="en-US" sz="1300">
              <a:latin typeface="ＭＳ Ｐゴシック"/>
            </a:rPr>
            <a:t>　村内の各種団体補助及び事業補助について、事業内容を今後も定期的に検証し、随時見直しを図っていく。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97282</xdr:rowOff>
    </xdr:to>
    <xdr:cxnSp macro="">
      <xdr:nvCxnSpPr>
        <xdr:cNvPr id="303" name="直線コネクタ 302"/>
        <xdr:cNvCxnSpPr/>
      </xdr:nvCxnSpPr>
      <xdr:spPr>
        <a:xfrm flipV="1">
          <a:off x="15671800" y="6431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97282</xdr:rowOff>
    </xdr:from>
    <xdr:to>
      <xdr:col>22</xdr:col>
      <xdr:colOff>565150</xdr:colOff>
      <xdr:row>38</xdr:row>
      <xdr:rowOff>8128</xdr:rowOff>
    </xdr:to>
    <xdr:cxnSp macro="">
      <xdr:nvCxnSpPr>
        <xdr:cNvPr id="306" name="直線コネクタ 305"/>
        <xdr:cNvCxnSpPr/>
      </xdr:nvCxnSpPr>
      <xdr:spPr>
        <a:xfrm flipV="1">
          <a:off x="14782800" y="6440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38</xdr:row>
      <xdr:rowOff>8128</xdr:rowOff>
    </xdr:to>
    <xdr:cxnSp macro="">
      <xdr:nvCxnSpPr>
        <xdr:cNvPr id="309" name="直線コネクタ 308"/>
        <xdr:cNvCxnSpPr/>
      </xdr:nvCxnSpPr>
      <xdr:spPr>
        <a:xfrm>
          <a:off x="13893800" y="63860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158259</xdr:rowOff>
    </xdr:from>
    <xdr:ext cx="762000" cy="259045"/>
    <xdr:sp macro="" textlink="">
      <xdr:nvSpPr>
        <xdr:cNvPr id="311" name="テキスト ボックス 310"/>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106426</xdr:rowOff>
    </xdr:to>
    <xdr:cxnSp macro="">
      <xdr:nvCxnSpPr>
        <xdr:cNvPr id="312" name="直線コネクタ 311"/>
        <xdr:cNvCxnSpPr/>
      </xdr:nvCxnSpPr>
      <xdr:spPr>
        <a:xfrm flipV="1">
          <a:off x="13004800" y="6386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14" name="テキスト ボックス 313"/>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2" name="円/楕円 321"/>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3"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4" name="円/楕円 323"/>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5" name="テキスト ボックス 324"/>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26" name="円/楕円 325"/>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27" name="テキスト ボックス 326"/>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28" name="円/楕円 327"/>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29" name="テキスト ボックス 32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30" name="円/楕円 329"/>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31" name="テキスト ボックス 330"/>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に係る経常収支比率はやや高めとなっている。既借入額の実質的な公債費のピークは過ぎているが、今後も投資事業の適正な選択を行うとともに、新規発行額についても抑制を図っ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49276</xdr:rowOff>
    </xdr:to>
    <xdr:cxnSp macro="">
      <xdr:nvCxnSpPr>
        <xdr:cNvPr id="361" name="直線コネクタ 360"/>
        <xdr:cNvCxnSpPr/>
      </xdr:nvCxnSpPr>
      <xdr:spPr>
        <a:xfrm flipV="1">
          <a:off x="3987800" y="133537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49276</xdr:rowOff>
    </xdr:to>
    <xdr:cxnSp macro="">
      <xdr:nvCxnSpPr>
        <xdr:cNvPr id="364" name="直線コネクタ 363"/>
        <xdr:cNvCxnSpPr/>
      </xdr:nvCxnSpPr>
      <xdr:spPr>
        <a:xfrm>
          <a:off x="3098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49276</xdr:rowOff>
    </xdr:to>
    <xdr:cxnSp macro="">
      <xdr:nvCxnSpPr>
        <xdr:cNvPr id="367" name="直線コネクタ 366"/>
        <xdr:cNvCxnSpPr/>
      </xdr:nvCxnSpPr>
      <xdr:spPr>
        <a:xfrm flipV="1">
          <a:off x="2209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69" name="テキスト ボックス 368"/>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72137</xdr:rowOff>
    </xdr:to>
    <xdr:cxnSp macro="">
      <xdr:nvCxnSpPr>
        <xdr:cNvPr id="370" name="直線コネクタ 369"/>
        <xdr:cNvCxnSpPr/>
      </xdr:nvCxnSpPr>
      <xdr:spPr>
        <a:xfrm flipV="1">
          <a:off x="1320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82821</xdr:rowOff>
    </xdr:from>
    <xdr:ext cx="762000" cy="259045"/>
    <xdr:sp macro="" textlink="">
      <xdr:nvSpPr>
        <xdr:cNvPr id="372" name="テキスト ボックス 371"/>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374" name="テキスト ボックス 373"/>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80" name="円/楕円 379"/>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73423</xdr:rowOff>
    </xdr:from>
    <xdr:ext cx="762000" cy="259045"/>
    <xdr:sp macro="" textlink="">
      <xdr:nvSpPr>
        <xdr:cNvPr id="381"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169926</xdr:rowOff>
    </xdr:from>
    <xdr:to>
      <xdr:col>5</xdr:col>
      <xdr:colOff>600075</xdr:colOff>
      <xdr:row>78</xdr:row>
      <xdr:rowOff>100076</xdr:rowOff>
    </xdr:to>
    <xdr:sp macro="" textlink="">
      <xdr:nvSpPr>
        <xdr:cNvPr id="382" name="円/楕円 381"/>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83" name="テキスト ボックス 38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84" name="円/楕円 383"/>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85" name="テキスト ボックス 384"/>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86" name="円/楕円 385"/>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87" name="テキスト ボックス 38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8" name="円/楕円 387"/>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89" name="テキスト ボックス 388"/>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類似団体平均と比較すると、公債費以外に係る経常収支比率は下回っている。今後も物件費、補助費等、繰出金について、それぞれ適正な管理を行い、改善を図っていく。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77470</xdr:rowOff>
    </xdr:to>
    <xdr:cxnSp macro="">
      <xdr:nvCxnSpPr>
        <xdr:cNvPr id="422" name="直線コネクタ 421"/>
        <xdr:cNvCxnSpPr/>
      </xdr:nvCxnSpPr>
      <xdr:spPr>
        <a:xfrm flipV="1">
          <a:off x="15671800" y="133858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77470</xdr:rowOff>
    </xdr:from>
    <xdr:to>
      <xdr:col>22</xdr:col>
      <xdr:colOff>565150</xdr:colOff>
      <xdr:row>78</xdr:row>
      <xdr:rowOff>127000</xdr:rowOff>
    </xdr:to>
    <xdr:cxnSp macro="">
      <xdr:nvCxnSpPr>
        <xdr:cNvPr id="425" name="直線コネクタ 424"/>
        <xdr:cNvCxnSpPr/>
      </xdr:nvCxnSpPr>
      <xdr:spPr>
        <a:xfrm flipV="1">
          <a:off x="14782800" y="13450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104139</xdr:rowOff>
    </xdr:from>
    <xdr:to>
      <xdr:col>21</xdr:col>
      <xdr:colOff>361950</xdr:colOff>
      <xdr:row>78</xdr:row>
      <xdr:rowOff>127000</xdr:rowOff>
    </xdr:to>
    <xdr:cxnSp macro="">
      <xdr:nvCxnSpPr>
        <xdr:cNvPr id="428" name="直線コネクタ 427"/>
        <xdr:cNvCxnSpPr/>
      </xdr:nvCxnSpPr>
      <xdr:spPr>
        <a:xfrm>
          <a:off x="13893800" y="13477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30" name="テキスト ボックス 429"/>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104139</xdr:rowOff>
    </xdr:from>
    <xdr:to>
      <xdr:col>20</xdr:col>
      <xdr:colOff>158750</xdr:colOff>
      <xdr:row>78</xdr:row>
      <xdr:rowOff>146050</xdr:rowOff>
    </xdr:to>
    <xdr:cxnSp macro="">
      <xdr:nvCxnSpPr>
        <xdr:cNvPr id="431" name="直線コネクタ 430"/>
        <xdr:cNvCxnSpPr/>
      </xdr:nvCxnSpPr>
      <xdr:spPr>
        <a:xfrm flipV="1">
          <a:off x="13004800" y="13477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3" name="テキスト ボックス 432"/>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1" name="円/楕円 440"/>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149877</xdr:rowOff>
    </xdr:from>
    <xdr:ext cx="762000" cy="259045"/>
    <xdr:sp macro="" textlink="">
      <xdr:nvSpPr>
        <xdr:cNvPr id="442" name="公債費以外該当値テキスト"/>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26670</xdr:rowOff>
    </xdr:from>
    <xdr:to>
      <xdr:col>22</xdr:col>
      <xdr:colOff>615950</xdr:colOff>
      <xdr:row>78</xdr:row>
      <xdr:rowOff>128270</xdr:rowOff>
    </xdr:to>
    <xdr:sp macro="" textlink="">
      <xdr:nvSpPr>
        <xdr:cNvPr id="443" name="円/楕円 442"/>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44" name="テキスト ボックス 443"/>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45" name="円/楕円 444"/>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16527</xdr:rowOff>
    </xdr:from>
    <xdr:ext cx="762000" cy="259045"/>
    <xdr:sp macro="" textlink="">
      <xdr:nvSpPr>
        <xdr:cNvPr id="446" name="テキスト ボックス 445"/>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53339</xdr:rowOff>
    </xdr:from>
    <xdr:to>
      <xdr:col>20</xdr:col>
      <xdr:colOff>209550</xdr:colOff>
      <xdr:row>78</xdr:row>
      <xdr:rowOff>154939</xdr:rowOff>
    </xdr:to>
    <xdr:sp macro="" textlink="">
      <xdr:nvSpPr>
        <xdr:cNvPr id="447" name="円/楕円 446"/>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139716</xdr:rowOff>
    </xdr:from>
    <xdr:ext cx="762000" cy="259045"/>
    <xdr:sp macro="" textlink="">
      <xdr:nvSpPr>
        <xdr:cNvPr id="448" name="テキスト ボックス 447"/>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95250</xdr:rowOff>
    </xdr:from>
    <xdr:to>
      <xdr:col>19</xdr:col>
      <xdr:colOff>6350</xdr:colOff>
      <xdr:row>79</xdr:row>
      <xdr:rowOff>25400</xdr:rowOff>
    </xdr:to>
    <xdr:sp macro="" textlink="">
      <xdr:nvSpPr>
        <xdr:cNvPr id="449" name="円/楕円 448"/>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10177</xdr:rowOff>
    </xdr:from>
    <xdr:ext cx="762000" cy="259045"/>
    <xdr:sp macro="" textlink="">
      <xdr:nvSpPr>
        <xdr:cNvPr id="450" name="テキスト ボックス 449"/>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長野県木祖村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83247</xdr:rowOff>
    </xdr:from>
    <xdr:to>
      <xdr:col>4</xdr:col>
      <xdr:colOff>1117600</xdr:colOff>
      <xdr:row>17</xdr:row>
      <xdr:rowOff>96704</xdr:rowOff>
    </xdr:to>
    <xdr:cxnSp macro="">
      <xdr:nvCxnSpPr>
        <xdr:cNvPr id="47" name="直線コネクタ 46"/>
        <xdr:cNvCxnSpPr/>
      </xdr:nvCxnSpPr>
      <xdr:spPr bwMode="auto">
        <a:xfrm flipV="1">
          <a:off x="5003800" y="3045522"/>
          <a:ext cx="647700" cy="13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96704</xdr:rowOff>
    </xdr:from>
    <xdr:to>
      <xdr:col>4</xdr:col>
      <xdr:colOff>469900</xdr:colOff>
      <xdr:row>17</xdr:row>
      <xdr:rowOff>116199</xdr:rowOff>
    </xdr:to>
    <xdr:cxnSp macro="">
      <xdr:nvCxnSpPr>
        <xdr:cNvPr id="50" name="直線コネクタ 49"/>
        <xdr:cNvCxnSpPr/>
      </xdr:nvCxnSpPr>
      <xdr:spPr bwMode="auto">
        <a:xfrm flipV="1">
          <a:off x="4305300" y="3058979"/>
          <a:ext cx="698500" cy="19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116199</xdr:rowOff>
    </xdr:from>
    <xdr:to>
      <xdr:col>3</xdr:col>
      <xdr:colOff>904875</xdr:colOff>
      <xdr:row>17</xdr:row>
      <xdr:rowOff>143337</xdr:rowOff>
    </xdr:to>
    <xdr:cxnSp macro="">
      <xdr:nvCxnSpPr>
        <xdr:cNvPr id="53" name="直線コネクタ 52"/>
        <xdr:cNvCxnSpPr/>
      </xdr:nvCxnSpPr>
      <xdr:spPr bwMode="auto">
        <a:xfrm flipV="1">
          <a:off x="3606800" y="3078474"/>
          <a:ext cx="698500" cy="2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24465</xdr:rowOff>
    </xdr:from>
    <xdr:ext cx="762000" cy="259045"/>
    <xdr:sp macro="" textlink="">
      <xdr:nvSpPr>
        <xdr:cNvPr id="55" name="テキスト ボックス 54"/>
        <xdr:cNvSpPr txBox="1"/>
      </xdr:nvSpPr>
      <xdr:spPr>
        <a:xfrm>
          <a:off x="3924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114119</xdr:rowOff>
    </xdr:from>
    <xdr:to>
      <xdr:col>3</xdr:col>
      <xdr:colOff>206375</xdr:colOff>
      <xdr:row>17</xdr:row>
      <xdr:rowOff>143337</xdr:rowOff>
    </xdr:to>
    <xdr:cxnSp macro="">
      <xdr:nvCxnSpPr>
        <xdr:cNvPr id="56" name="直線コネクタ 55"/>
        <xdr:cNvCxnSpPr/>
      </xdr:nvCxnSpPr>
      <xdr:spPr bwMode="auto">
        <a:xfrm>
          <a:off x="2908300" y="3076394"/>
          <a:ext cx="698500" cy="29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46157</xdr:rowOff>
    </xdr:from>
    <xdr:ext cx="762000" cy="259045"/>
    <xdr:sp macro="" textlink="">
      <xdr:nvSpPr>
        <xdr:cNvPr id="58" name="テキスト ボックス 57"/>
        <xdr:cNvSpPr txBox="1"/>
      </xdr:nvSpPr>
      <xdr:spPr>
        <a:xfrm>
          <a:off x="32258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49686</xdr:rowOff>
    </xdr:from>
    <xdr:ext cx="762000" cy="259045"/>
    <xdr:sp macro="" textlink="">
      <xdr:nvSpPr>
        <xdr:cNvPr id="60" name="テキスト ボックス 59"/>
        <xdr:cNvSpPr txBox="1"/>
      </xdr:nvSpPr>
      <xdr:spPr>
        <a:xfrm>
          <a:off x="2527300" y="26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32447</xdr:rowOff>
    </xdr:from>
    <xdr:to>
      <xdr:col>5</xdr:col>
      <xdr:colOff>34925</xdr:colOff>
      <xdr:row>17</xdr:row>
      <xdr:rowOff>134047</xdr:rowOff>
    </xdr:to>
    <xdr:sp macro="" textlink="">
      <xdr:nvSpPr>
        <xdr:cNvPr id="66" name="円/楕円 65"/>
        <xdr:cNvSpPr/>
      </xdr:nvSpPr>
      <xdr:spPr bwMode="auto">
        <a:xfrm>
          <a:off x="5600700" y="299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4524</xdr:rowOff>
    </xdr:from>
    <xdr:ext cx="762000" cy="259045"/>
    <xdr:sp macro="" textlink="">
      <xdr:nvSpPr>
        <xdr:cNvPr id="67" name="人口1人当たり決算額の推移該当値テキスト130"/>
        <xdr:cNvSpPr txBox="1"/>
      </xdr:nvSpPr>
      <xdr:spPr>
        <a:xfrm>
          <a:off x="5740400" y="29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189,973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45904</xdr:rowOff>
    </xdr:from>
    <xdr:to>
      <xdr:col>4</xdr:col>
      <xdr:colOff>520700</xdr:colOff>
      <xdr:row>17</xdr:row>
      <xdr:rowOff>147504</xdr:rowOff>
    </xdr:to>
    <xdr:sp macro="" textlink="">
      <xdr:nvSpPr>
        <xdr:cNvPr id="68" name="円/楕円 67"/>
        <xdr:cNvSpPr/>
      </xdr:nvSpPr>
      <xdr:spPr bwMode="auto">
        <a:xfrm>
          <a:off x="4953000" y="300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132281</xdr:rowOff>
    </xdr:from>
    <xdr:ext cx="736600" cy="259045"/>
    <xdr:sp macro="" textlink="">
      <xdr:nvSpPr>
        <xdr:cNvPr id="69" name="テキスト ボックス 68"/>
        <xdr:cNvSpPr txBox="1"/>
      </xdr:nvSpPr>
      <xdr:spPr>
        <a:xfrm>
          <a:off x="4622800" y="3094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184,086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65399</xdr:rowOff>
    </xdr:from>
    <xdr:to>
      <xdr:col>3</xdr:col>
      <xdr:colOff>955675</xdr:colOff>
      <xdr:row>17</xdr:row>
      <xdr:rowOff>166999</xdr:rowOff>
    </xdr:to>
    <xdr:sp macro="" textlink="">
      <xdr:nvSpPr>
        <xdr:cNvPr id="70" name="円/楕円 69"/>
        <xdr:cNvSpPr/>
      </xdr:nvSpPr>
      <xdr:spPr bwMode="auto">
        <a:xfrm>
          <a:off x="4254500" y="302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151776</xdr:rowOff>
    </xdr:from>
    <xdr:ext cx="762000" cy="259045"/>
    <xdr:sp macro="" textlink="">
      <xdr:nvSpPr>
        <xdr:cNvPr id="71" name="テキスト ボックス 70"/>
        <xdr:cNvSpPr txBox="1"/>
      </xdr:nvSpPr>
      <xdr:spPr>
        <a:xfrm>
          <a:off x="3924300" y="311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175,558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92537</xdr:rowOff>
    </xdr:from>
    <xdr:to>
      <xdr:col>3</xdr:col>
      <xdr:colOff>257175</xdr:colOff>
      <xdr:row>18</xdr:row>
      <xdr:rowOff>22687</xdr:rowOff>
    </xdr:to>
    <xdr:sp macro="" textlink="">
      <xdr:nvSpPr>
        <xdr:cNvPr id="72" name="円/楕円 71"/>
        <xdr:cNvSpPr/>
      </xdr:nvSpPr>
      <xdr:spPr bwMode="auto">
        <a:xfrm>
          <a:off x="3556000" y="305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7464</xdr:rowOff>
    </xdr:from>
    <xdr:ext cx="762000" cy="259045"/>
    <xdr:sp macro="" textlink="">
      <xdr:nvSpPr>
        <xdr:cNvPr id="73" name="テキスト ボックス 72"/>
        <xdr:cNvSpPr txBox="1"/>
      </xdr:nvSpPr>
      <xdr:spPr>
        <a:xfrm>
          <a:off x="3225800" y="314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63319</xdr:rowOff>
    </xdr:from>
    <xdr:to>
      <xdr:col>2</xdr:col>
      <xdr:colOff>692150</xdr:colOff>
      <xdr:row>17</xdr:row>
      <xdr:rowOff>164919</xdr:rowOff>
    </xdr:to>
    <xdr:sp macro="" textlink="">
      <xdr:nvSpPr>
        <xdr:cNvPr id="74" name="円/楕円 73"/>
        <xdr:cNvSpPr/>
      </xdr:nvSpPr>
      <xdr:spPr bwMode="auto">
        <a:xfrm>
          <a:off x="2857500" y="302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149696</xdr:rowOff>
    </xdr:from>
    <xdr:ext cx="762000" cy="259045"/>
    <xdr:sp macro="" textlink="">
      <xdr:nvSpPr>
        <xdr:cNvPr id="75" name="テキスト ボックス 74"/>
        <xdr:cNvSpPr txBox="1"/>
      </xdr:nvSpPr>
      <xdr:spPr>
        <a:xfrm>
          <a:off x="2527300" y="31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7453</xdr:rowOff>
    </xdr:from>
    <xdr:to>
      <xdr:col>4</xdr:col>
      <xdr:colOff>1117600</xdr:colOff>
      <xdr:row>36</xdr:row>
      <xdr:rowOff>20276</xdr:rowOff>
    </xdr:to>
    <xdr:cxnSp macro="">
      <xdr:nvCxnSpPr>
        <xdr:cNvPr id="110" name="直線コネクタ 109"/>
        <xdr:cNvCxnSpPr/>
      </xdr:nvCxnSpPr>
      <xdr:spPr bwMode="auto">
        <a:xfrm>
          <a:off x="5003800" y="6960703"/>
          <a:ext cx="647700" cy="12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7453</xdr:rowOff>
    </xdr:from>
    <xdr:to>
      <xdr:col>4</xdr:col>
      <xdr:colOff>469900</xdr:colOff>
      <xdr:row>36</xdr:row>
      <xdr:rowOff>46075</xdr:rowOff>
    </xdr:to>
    <xdr:cxnSp macro="">
      <xdr:nvCxnSpPr>
        <xdr:cNvPr id="113" name="直線コネクタ 112"/>
        <xdr:cNvCxnSpPr/>
      </xdr:nvCxnSpPr>
      <xdr:spPr bwMode="auto">
        <a:xfrm flipV="1">
          <a:off x="4305300" y="6960703"/>
          <a:ext cx="698500" cy="38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17315</xdr:rowOff>
    </xdr:from>
    <xdr:to>
      <xdr:col>3</xdr:col>
      <xdr:colOff>904875</xdr:colOff>
      <xdr:row>36</xdr:row>
      <xdr:rowOff>46075</xdr:rowOff>
    </xdr:to>
    <xdr:cxnSp macro="">
      <xdr:nvCxnSpPr>
        <xdr:cNvPr id="116" name="直線コネクタ 115"/>
        <xdr:cNvCxnSpPr/>
      </xdr:nvCxnSpPr>
      <xdr:spPr bwMode="auto">
        <a:xfrm>
          <a:off x="3606800" y="6970565"/>
          <a:ext cx="698500" cy="28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304411</xdr:rowOff>
    </xdr:from>
    <xdr:ext cx="762000" cy="259045"/>
    <xdr:sp macro="" textlink="">
      <xdr:nvSpPr>
        <xdr:cNvPr id="118" name="テキスト ボックス 117"/>
        <xdr:cNvSpPr txBox="1"/>
      </xdr:nvSpPr>
      <xdr:spPr>
        <a:xfrm>
          <a:off x="3924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305352</xdr:rowOff>
    </xdr:from>
    <xdr:to>
      <xdr:col>3</xdr:col>
      <xdr:colOff>206375</xdr:colOff>
      <xdr:row>36</xdr:row>
      <xdr:rowOff>17315</xdr:rowOff>
    </xdr:to>
    <xdr:cxnSp macro="">
      <xdr:nvCxnSpPr>
        <xdr:cNvPr id="119" name="直線コネクタ 118"/>
        <xdr:cNvCxnSpPr/>
      </xdr:nvCxnSpPr>
      <xdr:spPr bwMode="auto">
        <a:xfrm>
          <a:off x="2908300" y="6915702"/>
          <a:ext cx="698500" cy="54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247359</xdr:rowOff>
    </xdr:from>
    <xdr:ext cx="762000" cy="259045"/>
    <xdr:sp macro="" textlink="">
      <xdr:nvSpPr>
        <xdr:cNvPr id="121" name="テキスト ボックス 120"/>
        <xdr:cNvSpPr txBox="1"/>
      </xdr:nvSpPr>
      <xdr:spPr>
        <a:xfrm>
          <a:off x="3225800" y="6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192712</xdr:rowOff>
    </xdr:from>
    <xdr:ext cx="762000" cy="259045"/>
    <xdr:sp macro="" textlink="">
      <xdr:nvSpPr>
        <xdr:cNvPr id="123" name="テキスト ボックス 122"/>
        <xdr:cNvSpPr txBox="1"/>
      </xdr:nvSpPr>
      <xdr:spPr>
        <a:xfrm>
          <a:off x="2527300" y="64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312376</xdr:rowOff>
    </xdr:from>
    <xdr:to>
      <xdr:col>5</xdr:col>
      <xdr:colOff>34925</xdr:colOff>
      <xdr:row>36</xdr:row>
      <xdr:rowOff>71076</xdr:rowOff>
    </xdr:to>
    <xdr:sp macro="" textlink="">
      <xdr:nvSpPr>
        <xdr:cNvPr id="129" name="円/楕円 128"/>
        <xdr:cNvSpPr/>
      </xdr:nvSpPr>
      <xdr:spPr bwMode="auto">
        <a:xfrm>
          <a:off x="5600700" y="6922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284453</xdr:rowOff>
    </xdr:from>
    <xdr:ext cx="762000" cy="259045"/>
    <xdr:sp macro="" textlink="">
      <xdr:nvSpPr>
        <xdr:cNvPr id="130" name="人口1人当たり決算額の推移該当値テキスト445"/>
        <xdr:cNvSpPr txBox="1"/>
      </xdr:nvSpPr>
      <xdr:spPr>
        <a:xfrm>
          <a:off x="5740400" y="689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299553</xdr:rowOff>
    </xdr:from>
    <xdr:to>
      <xdr:col>4</xdr:col>
      <xdr:colOff>520700</xdr:colOff>
      <xdr:row>36</xdr:row>
      <xdr:rowOff>58253</xdr:rowOff>
    </xdr:to>
    <xdr:sp macro="" textlink="">
      <xdr:nvSpPr>
        <xdr:cNvPr id="131" name="円/楕円 130"/>
        <xdr:cNvSpPr/>
      </xdr:nvSpPr>
      <xdr:spPr bwMode="auto">
        <a:xfrm>
          <a:off x="4953000" y="690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43030</xdr:rowOff>
    </xdr:from>
    <xdr:ext cx="736600" cy="259045"/>
    <xdr:sp macro="" textlink="">
      <xdr:nvSpPr>
        <xdr:cNvPr id="132" name="テキスト ボックス 131"/>
        <xdr:cNvSpPr txBox="1"/>
      </xdr:nvSpPr>
      <xdr:spPr>
        <a:xfrm>
          <a:off x="4622800" y="6996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29,732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338175</xdr:rowOff>
    </xdr:from>
    <xdr:to>
      <xdr:col>3</xdr:col>
      <xdr:colOff>955675</xdr:colOff>
      <xdr:row>36</xdr:row>
      <xdr:rowOff>96875</xdr:rowOff>
    </xdr:to>
    <xdr:sp macro="" textlink="">
      <xdr:nvSpPr>
        <xdr:cNvPr id="133" name="円/楕円 132"/>
        <xdr:cNvSpPr/>
      </xdr:nvSpPr>
      <xdr:spPr bwMode="auto">
        <a:xfrm>
          <a:off x="4254500" y="694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81652</xdr:rowOff>
    </xdr:from>
    <xdr:ext cx="762000" cy="259045"/>
    <xdr:sp macro="" textlink="">
      <xdr:nvSpPr>
        <xdr:cNvPr id="134" name="テキスト ボックス 133"/>
        <xdr:cNvSpPr txBox="1"/>
      </xdr:nvSpPr>
      <xdr:spPr>
        <a:xfrm>
          <a:off x="3924300" y="703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309415</xdr:rowOff>
    </xdr:from>
    <xdr:to>
      <xdr:col>3</xdr:col>
      <xdr:colOff>257175</xdr:colOff>
      <xdr:row>36</xdr:row>
      <xdr:rowOff>68115</xdr:rowOff>
    </xdr:to>
    <xdr:sp macro="" textlink="">
      <xdr:nvSpPr>
        <xdr:cNvPr id="135" name="円/楕円 134"/>
        <xdr:cNvSpPr/>
      </xdr:nvSpPr>
      <xdr:spPr bwMode="auto">
        <a:xfrm>
          <a:off x="3556000" y="6919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52892</xdr:rowOff>
    </xdr:from>
    <xdr:ext cx="762000" cy="259045"/>
    <xdr:sp macro="" textlink="">
      <xdr:nvSpPr>
        <xdr:cNvPr id="136" name="テキスト ボックス 135"/>
        <xdr:cNvSpPr txBox="1"/>
      </xdr:nvSpPr>
      <xdr:spPr>
        <a:xfrm>
          <a:off x="3225800" y="700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254552</xdr:rowOff>
    </xdr:from>
    <xdr:to>
      <xdr:col>2</xdr:col>
      <xdr:colOff>692150</xdr:colOff>
      <xdr:row>36</xdr:row>
      <xdr:rowOff>13252</xdr:rowOff>
    </xdr:to>
    <xdr:sp macro="" textlink="">
      <xdr:nvSpPr>
        <xdr:cNvPr id="137" name="円/楕円 136"/>
        <xdr:cNvSpPr/>
      </xdr:nvSpPr>
      <xdr:spPr bwMode="auto">
        <a:xfrm>
          <a:off x="2857500" y="686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340929</xdr:rowOff>
    </xdr:from>
    <xdr:ext cx="762000" cy="259045"/>
    <xdr:sp macro="" textlink="">
      <xdr:nvSpPr>
        <xdr:cNvPr id="138" name="テキスト ボックス 137"/>
        <xdr:cNvSpPr txBox="1"/>
      </xdr:nvSpPr>
      <xdr:spPr>
        <a:xfrm>
          <a:off x="2527300" y="695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
2,982
140.50
3,240,564
3,002,556
233,634
1,948,259
2,616,126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103522</xdr:rowOff>
    </xdr:from>
    <xdr:to>
      <xdr:col>6</xdr:col>
      <xdr:colOff>511175</xdr:colOff>
      <xdr:row>38</xdr:row>
      <xdr:rowOff>114665</xdr:rowOff>
    </xdr:to>
    <xdr:cxnSp macro="">
      <xdr:nvCxnSpPr>
        <xdr:cNvPr id="63" name="直線コネクタ 62"/>
        <xdr:cNvCxnSpPr/>
      </xdr:nvCxnSpPr>
      <xdr:spPr>
        <a:xfrm flipV="1">
          <a:off x="3797300" y="6618622"/>
          <a:ext cx="8382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114665</xdr:rowOff>
    </xdr:from>
    <xdr:to>
      <xdr:col>5</xdr:col>
      <xdr:colOff>358775</xdr:colOff>
      <xdr:row>38</xdr:row>
      <xdr:rowOff>148798</xdr:rowOff>
    </xdr:to>
    <xdr:cxnSp macro="">
      <xdr:nvCxnSpPr>
        <xdr:cNvPr id="66" name="直線コネクタ 65"/>
        <xdr:cNvCxnSpPr/>
      </xdr:nvCxnSpPr>
      <xdr:spPr>
        <a:xfrm flipV="1">
          <a:off x="2908300" y="6629765"/>
          <a:ext cx="889000" cy="3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148798</xdr:rowOff>
    </xdr:from>
    <xdr:to>
      <xdr:col>4</xdr:col>
      <xdr:colOff>155575</xdr:colOff>
      <xdr:row>38</xdr:row>
      <xdr:rowOff>162393</xdr:rowOff>
    </xdr:to>
    <xdr:cxnSp macro="">
      <xdr:nvCxnSpPr>
        <xdr:cNvPr id="69" name="直線コネクタ 68"/>
        <xdr:cNvCxnSpPr/>
      </xdr:nvCxnSpPr>
      <xdr:spPr>
        <a:xfrm flipV="1">
          <a:off x="2019300" y="6663898"/>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15457</xdr:rowOff>
    </xdr:from>
    <xdr:ext cx="599010" cy="259045"/>
    <xdr:sp macro="" textlink="">
      <xdr:nvSpPr>
        <xdr:cNvPr id="71" name="テキスト ボックス 70"/>
        <xdr:cNvSpPr txBox="1"/>
      </xdr:nvSpPr>
      <xdr:spPr>
        <a:xfrm>
          <a:off x="2608794"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129263</xdr:rowOff>
    </xdr:from>
    <xdr:to>
      <xdr:col>2</xdr:col>
      <xdr:colOff>638175</xdr:colOff>
      <xdr:row>38</xdr:row>
      <xdr:rowOff>162393</xdr:rowOff>
    </xdr:to>
    <xdr:cxnSp macro="">
      <xdr:nvCxnSpPr>
        <xdr:cNvPr id="72" name="直線コネクタ 71"/>
        <xdr:cNvCxnSpPr/>
      </xdr:nvCxnSpPr>
      <xdr:spPr>
        <a:xfrm>
          <a:off x="1130300" y="6644363"/>
          <a:ext cx="889000" cy="3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36044</xdr:rowOff>
    </xdr:from>
    <xdr:ext cx="599010" cy="259045"/>
    <xdr:sp macro="" textlink="">
      <xdr:nvSpPr>
        <xdr:cNvPr id="74" name="テキスト ボックス 73"/>
        <xdr:cNvSpPr txBox="1"/>
      </xdr:nvSpPr>
      <xdr:spPr>
        <a:xfrm>
          <a:off x="1719794"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35587</xdr:rowOff>
    </xdr:from>
    <xdr:ext cx="599010" cy="259045"/>
    <xdr:sp macro="" textlink="">
      <xdr:nvSpPr>
        <xdr:cNvPr id="76" name="テキスト ボックス 75"/>
        <xdr:cNvSpPr txBox="1"/>
      </xdr:nvSpPr>
      <xdr:spPr>
        <a:xfrm>
          <a:off x="830794" y="62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52722</xdr:rowOff>
    </xdr:from>
    <xdr:to>
      <xdr:col>6</xdr:col>
      <xdr:colOff>561975</xdr:colOff>
      <xdr:row>38</xdr:row>
      <xdr:rowOff>154322</xdr:rowOff>
    </xdr:to>
    <xdr:sp macro="" textlink="">
      <xdr:nvSpPr>
        <xdr:cNvPr id="82" name="円/楕円 81"/>
        <xdr:cNvSpPr/>
      </xdr:nvSpPr>
      <xdr:spPr>
        <a:xfrm>
          <a:off x="4584700" y="65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31149</xdr:rowOff>
    </xdr:from>
    <xdr:ext cx="599010" cy="259045"/>
    <xdr:sp macro="" textlink="">
      <xdr:nvSpPr>
        <xdr:cNvPr id="83" name="人件費該当値テキスト"/>
        <xdr:cNvSpPr txBox="1"/>
      </xdr:nvSpPr>
      <xdr:spPr>
        <a:xfrm>
          <a:off x="4686300" y="654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151,078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63865</xdr:rowOff>
    </xdr:from>
    <xdr:to>
      <xdr:col>5</xdr:col>
      <xdr:colOff>409575</xdr:colOff>
      <xdr:row>38</xdr:row>
      <xdr:rowOff>165465</xdr:rowOff>
    </xdr:to>
    <xdr:sp macro="" textlink="">
      <xdr:nvSpPr>
        <xdr:cNvPr id="84" name="円/楕円 83"/>
        <xdr:cNvSpPr/>
      </xdr:nvSpPr>
      <xdr:spPr>
        <a:xfrm>
          <a:off x="3746500" y="65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156592</xdr:rowOff>
    </xdr:from>
    <xdr:ext cx="599010" cy="259045"/>
    <xdr:sp macro="" textlink="">
      <xdr:nvSpPr>
        <xdr:cNvPr id="85" name="テキスト ボックス 84"/>
        <xdr:cNvSpPr txBox="1"/>
      </xdr:nvSpPr>
      <xdr:spPr>
        <a:xfrm>
          <a:off x="3497794" y="667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147,666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97998</xdr:rowOff>
    </xdr:from>
    <xdr:to>
      <xdr:col>4</xdr:col>
      <xdr:colOff>206375</xdr:colOff>
      <xdr:row>39</xdr:row>
      <xdr:rowOff>28148</xdr:rowOff>
    </xdr:to>
    <xdr:sp macro="" textlink="">
      <xdr:nvSpPr>
        <xdr:cNvPr id="86" name="円/楕円 85"/>
        <xdr:cNvSpPr/>
      </xdr:nvSpPr>
      <xdr:spPr>
        <a:xfrm>
          <a:off x="2857500" y="66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19275</xdr:rowOff>
    </xdr:from>
    <xdr:ext cx="599010" cy="259045"/>
    <xdr:sp macro="" textlink="">
      <xdr:nvSpPr>
        <xdr:cNvPr id="87" name="テキスト ボックス 86"/>
        <xdr:cNvSpPr txBox="1"/>
      </xdr:nvSpPr>
      <xdr:spPr>
        <a:xfrm>
          <a:off x="2608794" y="67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137,214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111593</xdr:rowOff>
    </xdr:from>
    <xdr:to>
      <xdr:col>3</xdr:col>
      <xdr:colOff>3175</xdr:colOff>
      <xdr:row>39</xdr:row>
      <xdr:rowOff>41743</xdr:rowOff>
    </xdr:to>
    <xdr:sp macro="" textlink="">
      <xdr:nvSpPr>
        <xdr:cNvPr id="88" name="円/楕円 87"/>
        <xdr:cNvSpPr/>
      </xdr:nvSpPr>
      <xdr:spPr>
        <a:xfrm>
          <a:off x="1968500" y="66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32870</xdr:rowOff>
    </xdr:from>
    <xdr:ext cx="599010" cy="259045"/>
    <xdr:sp macro="" textlink="">
      <xdr:nvSpPr>
        <xdr:cNvPr id="89" name="テキスト ボックス 88"/>
        <xdr:cNvSpPr txBox="1"/>
      </xdr:nvSpPr>
      <xdr:spPr>
        <a:xfrm>
          <a:off x="1719794" y="671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133,051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78463</xdr:rowOff>
    </xdr:from>
    <xdr:to>
      <xdr:col>1</xdr:col>
      <xdr:colOff>485775</xdr:colOff>
      <xdr:row>39</xdr:row>
      <xdr:rowOff>8613</xdr:rowOff>
    </xdr:to>
    <xdr:sp macro="" textlink="">
      <xdr:nvSpPr>
        <xdr:cNvPr id="90" name="円/楕円 89"/>
        <xdr:cNvSpPr/>
      </xdr:nvSpPr>
      <xdr:spPr>
        <a:xfrm>
          <a:off x="1079500" y="65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171190</xdr:rowOff>
    </xdr:from>
    <xdr:ext cx="599010" cy="259045"/>
    <xdr:sp macro="" textlink="">
      <xdr:nvSpPr>
        <xdr:cNvPr id="91" name="テキスト ボックス 90"/>
        <xdr:cNvSpPr txBox="1"/>
      </xdr:nvSpPr>
      <xdr:spPr>
        <a:xfrm>
          <a:off x="830794" y="668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81786</xdr:rowOff>
    </xdr:from>
    <xdr:to>
      <xdr:col>6</xdr:col>
      <xdr:colOff>511175</xdr:colOff>
      <xdr:row>58</xdr:row>
      <xdr:rowOff>32538</xdr:rowOff>
    </xdr:to>
    <xdr:cxnSp macro="">
      <xdr:nvCxnSpPr>
        <xdr:cNvPr id="122" name="直線コネクタ 121"/>
        <xdr:cNvCxnSpPr/>
      </xdr:nvCxnSpPr>
      <xdr:spPr>
        <a:xfrm flipV="1">
          <a:off x="3797300" y="9854436"/>
          <a:ext cx="838200" cy="1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2871</xdr:rowOff>
    </xdr:from>
    <xdr:to>
      <xdr:col>5</xdr:col>
      <xdr:colOff>358775</xdr:colOff>
      <xdr:row>58</xdr:row>
      <xdr:rowOff>32538</xdr:rowOff>
    </xdr:to>
    <xdr:cxnSp macro="">
      <xdr:nvCxnSpPr>
        <xdr:cNvPr id="125" name="直線コネクタ 124"/>
        <xdr:cNvCxnSpPr/>
      </xdr:nvCxnSpPr>
      <xdr:spPr>
        <a:xfrm>
          <a:off x="2908300" y="9946971"/>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2871</xdr:rowOff>
    </xdr:from>
    <xdr:to>
      <xdr:col>4</xdr:col>
      <xdr:colOff>155575</xdr:colOff>
      <xdr:row>58</xdr:row>
      <xdr:rowOff>33556</xdr:rowOff>
    </xdr:to>
    <xdr:cxnSp macro="">
      <xdr:nvCxnSpPr>
        <xdr:cNvPr id="128" name="直線コネクタ 127"/>
        <xdr:cNvCxnSpPr/>
      </xdr:nvCxnSpPr>
      <xdr:spPr>
        <a:xfrm flipV="1">
          <a:off x="2019300" y="9946971"/>
          <a:ext cx="889000" cy="3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33556</xdr:rowOff>
    </xdr:from>
    <xdr:to>
      <xdr:col>2</xdr:col>
      <xdr:colOff>638175</xdr:colOff>
      <xdr:row>58</xdr:row>
      <xdr:rowOff>53991</xdr:rowOff>
    </xdr:to>
    <xdr:cxnSp macro="">
      <xdr:nvCxnSpPr>
        <xdr:cNvPr id="131" name="直線コネクタ 130"/>
        <xdr:cNvCxnSpPr/>
      </xdr:nvCxnSpPr>
      <xdr:spPr>
        <a:xfrm flipV="1">
          <a:off x="1130300" y="9977656"/>
          <a:ext cx="889000" cy="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30986</xdr:rowOff>
    </xdr:from>
    <xdr:to>
      <xdr:col>6</xdr:col>
      <xdr:colOff>561975</xdr:colOff>
      <xdr:row>57</xdr:row>
      <xdr:rowOff>132586</xdr:rowOff>
    </xdr:to>
    <xdr:sp macro="" textlink="">
      <xdr:nvSpPr>
        <xdr:cNvPr id="141" name="円/楕円 140"/>
        <xdr:cNvSpPr/>
      </xdr:nvSpPr>
      <xdr:spPr>
        <a:xfrm>
          <a:off x="4584700" y="98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53863</xdr:rowOff>
    </xdr:from>
    <xdr:ext cx="599010" cy="259045"/>
    <xdr:sp macro="" textlink="">
      <xdr:nvSpPr>
        <xdr:cNvPr id="142" name="物件費該当値テキスト"/>
        <xdr:cNvSpPr txBox="1"/>
      </xdr:nvSpPr>
      <xdr:spPr>
        <a:xfrm>
          <a:off x="4686300" y="965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220,468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153188</xdr:rowOff>
    </xdr:from>
    <xdr:to>
      <xdr:col>5</xdr:col>
      <xdr:colOff>409575</xdr:colOff>
      <xdr:row>58</xdr:row>
      <xdr:rowOff>83338</xdr:rowOff>
    </xdr:to>
    <xdr:sp macro="" textlink="">
      <xdr:nvSpPr>
        <xdr:cNvPr id="143" name="円/楕円 142"/>
        <xdr:cNvSpPr/>
      </xdr:nvSpPr>
      <xdr:spPr>
        <a:xfrm>
          <a:off x="3746500" y="99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74465</xdr:rowOff>
    </xdr:from>
    <xdr:ext cx="599010" cy="259045"/>
    <xdr:sp macro="" textlink="">
      <xdr:nvSpPr>
        <xdr:cNvPr id="144" name="テキスト ボックス 143"/>
        <xdr:cNvSpPr txBox="1"/>
      </xdr:nvSpPr>
      <xdr:spPr>
        <a:xfrm>
          <a:off x="3497794" y="1001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123521</xdr:rowOff>
    </xdr:from>
    <xdr:to>
      <xdr:col>4</xdr:col>
      <xdr:colOff>206375</xdr:colOff>
      <xdr:row>58</xdr:row>
      <xdr:rowOff>53671</xdr:rowOff>
    </xdr:to>
    <xdr:sp macro="" textlink="">
      <xdr:nvSpPr>
        <xdr:cNvPr id="145" name="円/楕円 144"/>
        <xdr:cNvSpPr/>
      </xdr:nvSpPr>
      <xdr:spPr>
        <a:xfrm>
          <a:off x="2857500" y="98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44798</xdr:rowOff>
    </xdr:from>
    <xdr:ext cx="599010" cy="259045"/>
    <xdr:sp macro="" textlink="">
      <xdr:nvSpPr>
        <xdr:cNvPr id="146" name="テキスト ボックス 145"/>
        <xdr:cNvSpPr txBox="1"/>
      </xdr:nvSpPr>
      <xdr:spPr>
        <a:xfrm>
          <a:off x="2608794" y="998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154206</xdr:rowOff>
    </xdr:from>
    <xdr:to>
      <xdr:col>3</xdr:col>
      <xdr:colOff>3175</xdr:colOff>
      <xdr:row>58</xdr:row>
      <xdr:rowOff>84356</xdr:rowOff>
    </xdr:to>
    <xdr:sp macro="" textlink="">
      <xdr:nvSpPr>
        <xdr:cNvPr id="147" name="円/楕円 146"/>
        <xdr:cNvSpPr/>
      </xdr:nvSpPr>
      <xdr:spPr>
        <a:xfrm>
          <a:off x="1968500" y="99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75483</xdr:rowOff>
    </xdr:from>
    <xdr:ext cx="599010" cy="259045"/>
    <xdr:sp macro="" textlink="">
      <xdr:nvSpPr>
        <xdr:cNvPr id="148" name="テキスト ボックス 147"/>
        <xdr:cNvSpPr txBox="1"/>
      </xdr:nvSpPr>
      <xdr:spPr>
        <a:xfrm>
          <a:off x="1719794" y="100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3191</xdr:rowOff>
    </xdr:from>
    <xdr:to>
      <xdr:col>1</xdr:col>
      <xdr:colOff>485775</xdr:colOff>
      <xdr:row>58</xdr:row>
      <xdr:rowOff>104791</xdr:rowOff>
    </xdr:to>
    <xdr:sp macro="" textlink="">
      <xdr:nvSpPr>
        <xdr:cNvPr id="149" name="円/楕円 148"/>
        <xdr:cNvSpPr/>
      </xdr:nvSpPr>
      <xdr:spPr>
        <a:xfrm>
          <a:off x="1079500" y="9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95918</xdr:rowOff>
    </xdr:from>
    <xdr:ext cx="599010" cy="259045"/>
    <xdr:sp macro="" textlink="">
      <xdr:nvSpPr>
        <xdr:cNvPr id="150" name="テキスト ボックス 149"/>
        <xdr:cNvSpPr txBox="1"/>
      </xdr:nvSpPr>
      <xdr:spPr>
        <a:xfrm>
          <a:off x="830794" y="100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34964</xdr:rowOff>
    </xdr:from>
    <xdr:to>
      <xdr:col>6</xdr:col>
      <xdr:colOff>511175</xdr:colOff>
      <xdr:row>78</xdr:row>
      <xdr:rowOff>91542</xdr:rowOff>
    </xdr:to>
    <xdr:cxnSp macro="">
      <xdr:nvCxnSpPr>
        <xdr:cNvPr id="179" name="直線コネクタ 178"/>
        <xdr:cNvCxnSpPr/>
      </xdr:nvCxnSpPr>
      <xdr:spPr>
        <a:xfrm>
          <a:off x="3797300" y="13408064"/>
          <a:ext cx="8382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34964</xdr:rowOff>
    </xdr:from>
    <xdr:to>
      <xdr:col>5</xdr:col>
      <xdr:colOff>358775</xdr:colOff>
      <xdr:row>78</xdr:row>
      <xdr:rowOff>75425</xdr:rowOff>
    </xdr:to>
    <xdr:cxnSp macro="">
      <xdr:nvCxnSpPr>
        <xdr:cNvPr id="182" name="直線コネクタ 181"/>
        <xdr:cNvCxnSpPr/>
      </xdr:nvCxnSpPr>
      <xdr:spPr>
        <a:xfrm flipV="1">
          <a:off x="2908300" y="13408064"/>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75425</xdr:rowOff>
    </xdr:from>
    <xdr:to>
      <xdr:col>4</xdr:col>
      <xdr:colOff>155575</xdr:colOff>
      <xdr:row>78</xdr:row>
      <xdr:rowOff>106496</xdr:rowOff>
    </xdr:to>
    <xdr:cxnSp macro="">
      <xdr:nvCxnSpPr>
        <xdr:cNvPr id="185" name="直線コネクタ 184"/>
        <xdr:cNvCxnSpPr/>
      </xdr:nvCxnSpPr>
      <xdr:spPr>
        <a:xfrm flipV="1">
          <a:off x="2019300" y="13448525"/>
          <a:ext cx="8890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106496</xdr:rowOff>
    </xdr:from>
    <xdr:to>
      <xdr:col>2</xdr:col>
      <xdr:colOff>638175</xdr:colOff>
      <xdr:row>78</xdr:row>
      <xdr:rowOff>120878</xdr:rowOff>
    </xdr:to>
    <xdr:cxnSp macro="">
      <xdr:nvCxnSpPr>
        <xdr:cNvPr id="188" name="直線コネクタ 187"/>
        <xdr:cNvCxnSpPr/>
      </xdr:nvCxnSpPr>
      <xdr:spPr>
        <a:xfrm flipV="1">
          <a:off x="1130300" y="13479596"/>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126159</xdr:rowOff>
    </xdr:from>
    <xdr:ext cx="534377" cy="259045"/>
    <xdr:sp macro="" textlink="">
      <xdr:nvSpPr>
        <xdr:cNvPr id="190" name="テキスト ボックス 189"/>
        <xdr:cNvSpPr txBox="1"/>
      </xdr:nvSpPr>
      <xdr:spPr>
        <a:xfrm>
          <a:off x="1752111"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40742</xdr:rowOff>
    </xdr:from>
    <xdr:to>
      <xdr:col>6</xdr:col>
      <xdr:colOff>561975</xdr:colOff>
      <xdr:row>78</xdr:row>
      <xdr:rowOff>142342</xdr:rowOff>
    </xdr:to>
    <xdr:sp macro="" textlink="">
      <xdr:nvSpPr>
        <xdr:cNvPr id="198" name="円/楕円 197"/>
        <xdr:cNvSpPr/>
      </xdr:nvSpPr>
      <xdr:spPr>
        <a:xfrm>
          <a:off x="4584700" y="134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127119</xdr:rowOff>
    </xdr:from>
    <xdr:ext cx="469744" cy="259045"/>
    <xdr:sp macro="" textlink="">
      <xdr:nvSpPr>
        <xdr:cNvPr id="199" name="維持補修費該当値テキスト"/>
        <xdr:cNvSpPr txBox="1"/>
      </xdr:nvSpPr>
      <xdr:spPr>
        <a:xfrm>
          <a:off x="4686300" y="133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155614</xdr:rowOff>
    </xdr:from>
    <xdr:to>
      <xdr:col>5</xdr:col>
      <xdr:colOff>409575</xdr:colOff>
      <xdr:row>78</xdr:row>
      <xdr:rowOff>85764</xdr:rowOff>
    </xdr:to>
    <xdr:sp macro="" textlink="">
      <xdr:nvSpPr>
        <xdr:cNvPr id="200" name="円/楕円 199"/>
        <xdr:cNvSpPr/>
      </xdr:nvSpPr>
      <xdr:spPr>
        <a:xfrm>
          <a:off x="3746500" y="133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76891</xdr:rowOff>
    </xdr:from>
    <xdr:ext cx="469744" cy="259045"/>
    <xdr:sp macro="" textlink="">
      <xdr:nvSpPr>
        <xdr:cNvPr id="201" name="テキスト ボックス 200"/>
        <xdr:cNvSpPr txBox="1"/>
      </xdr:nvSpPr>
      <xdr:spPr>
        <a:xfrm>
          <a:off x="3562427" y="1344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24625</xdr:rowOff>
    </xdr:from>
    <xdr:to>
      <xdr:col>4</xdr:col>
      <xdr:colOff>206375</xdr:colOff>
      <xdr:row>78</xdr:row>
      <xdr:rowOff>126225</xdr:rowOff>
    </xdr:to>
    <xdr:sp macro="" textlink="">
      <xdr:nvSpPr>
        <xdr:cNvPr id="202" name="円/楕円 201"/>
        <xdr:cNvSpPr/>
      </xdr:nvSpPr>
      <xdr:spPr>
        <a:xfrm>
          <a:off x="2857500" y="133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117352</xdr:rowOff>
    </xdr:from>
    <xdr:ext cx="469744" cy="259045"/>
    <xdr:sp macro="" textlink="">
      <xdr:nvSpPr>
        <xdr:cNvPr id="203" name="テキスト ボックス 202"/>
        <xdr:cNvSpPr txBox="1"/>
      </xdr:nvSpPr>
      <xdr:spPr>
        <a:xfrm>
          <a:off x="2673427" y="134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55696</xdr:rowOff>
    </xdr:from>
    <xdr:to>
      <xdr:col>3</xdr:col>
      <xdr:colOff>3175</xdr:colOff>
      <xdr:row>78</xdr:row>
      <xdr:rowOff>157296</xdr:rowOff>
    </xdr:to>
    <xdr:sp macro="" textlink="">
      <xdr:nvSpPr>
        <xdr:cNvPr id="204" name="円/楕円 203"/>
        <xdr:cNvSpPr/>
      </xdr:nvSpPr>
      <xdr:spPr>
        <a:xfrm>
          <a:off x="1968500" y="134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148423</xdr:rowOff>
    </xdr:from>
    <xdr:ext cx="469744" cy="259045"/>
    <xdr:sp macro="" textlink="">
      <xdr:nvSpPr>
        <xdr:cNvPr id="205" name="テキスト ボックス 204"/>
        <xdr:cNvSpPr txBox="1"/>
      </xdr:nvSpPr>
      <xdr:spPr>
        <a:xfrm>
          <a:off x="1784427" y="1352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70078</xdr:rowOff>
    </xdr:from>
    <xdr:to>
      <xdr:col>1</xdr:col>
      <xdr:colOff>485775</xdr:colOff>
      <xdr:row>79</xdr:row>
      <xdr:rowOff>228</xdr:rowOff>
    </xdr:to>
    <xdr:sp macro="" textlink="">
      <xdr:nvSpPr>
        <xdr:cNvPr id="206" name="円/楕円 205"/>
        <xdr:cNvSpPr/>
      </xdr:nvSpPr>
      <xdr:spPr>
        <a:xfrm>
          <a:off x="1079500" y="134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162805</xdr:rowOff>
    </xdr:from>
    <xdr:ext cx="469744" cy="259045"/>
    <xdr:sp macro="" textlink="">
      <xdr:nvSpPr>
        <xdr:cNvPr id="207" name="テキスト ボックス 206"/>
        <xdr:cNvSpPr txBox="1"/>
      </xdr:nvSpPr>
      <xdr:spPr>
        <a:xfrm>
          <a:off x="895427" y="1353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96177</xdr:rowOff>
    </xdr:from>
    <xdr:to>
      <xdr:col>6</xdr:col>
      <xdr:colOff>511175</xdr:colOff>
      <xdr:row>97</xdr:row>
      <xdr:rowOff>99225</xdr:rowOff>
    </xdr:to>
    <xdr:cxnSp macro="">
      <xdr:nvCxnSpPr>
        <xdr:cNvPr id="237" name="直線コネクタ 236"/>
        <xdr:cNvCxnSpPr/>
      </xdr:nvCxnSpPr>
      <xdr:spPr>
        <a:xfrm>
          <a:off x="3797300" y="1672682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96177</xdr:rowOff>
    </xdr:from>
    <xdr:to>
      <xdr:col>5</xdr:col>
      <xdr:colOff>358775</xdr:colOff>
      <xdr:row>97</xdr:row>
      <xdr:rowOff>127888</xdr:rowOff>
    </xdr:to>
    <xdr:cxnSp macro="">
      <xdr:nvCxnSpPr>
        <xdr:cNvPr id="240" name="直線コネクタ 239"/>
        <xdr:cNvCxnSpPr/>
      </xdr:nvCxnSpPr>
      <xdr:spPr>
        <a:xfrm flipV="1">
          <a:off x="2908300" y="16726827"/>
          <a:ext cx="889000" cy="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127888</xdr:rowOff>
    </xdr:from>
    <xdr:to>
      <xdr:col>4</xdr:col>
      <xdr:colOff>155575</xdr:colOff>
      <xdr:row>98</xdr:row>
      <xdr:rowOff>16218</xdr:rowOff>
    </xdr:to>
    <xdr:cxnSp macro="">
      <xdr:nvCxnSpPr>
        <xdr:cNvPr id="243" name="直線コネクタ 242"/>
        <xdr:cNvCxnSpPr/>
      </xdr:nvCxnSpPr>
      <xdr:spPr>
        <a:xfrm flipV="1">
          <a:off x="2019300" y="16758538"/>
          <a:ext cx="889000" cy="5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44442</xdr:rowOff>
    </xdr:from>
    <xdr:ext cx="534377" cy="259045"/>
    <xdr:sp macro="" textlink="">
      <xdr:nvSpPr>
        <xdr:cNvPr id="245" name="テキスト ボックス 244"/>
        <xdr:cNvSpPr txBox="1"/>
      </xdr:nvSpPr>
      <xdr:spPr>
        <a:xfrm>
          <a:off x="2641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16218</xdr:rowOff>
    </xdr:from>
    <xdr:to>
      <xdr:col>2</xdr:col>
      <xdr:colOff>638175</xdr:colOff>
      <xdr:row>98</xdr:row>
      <xdr:rowOff>54787</xdr:rowOff>
    </xdr:to>
    <xdr:cxnSp macro="">
      <xdr:nvCxnSpPr>
        <xdr:cNvPr id="246" name="直線コネクタ 245"/>
        <xdr:cNvCxnSpPr/>
      </xdr:nvCxnSpPr>
      <xdr:spPr>
        <a:xfrm flipV="1">
          <a:off x="1130300" y="16818318"/>
          <a:ext cx="889000" cy="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109999</xdr:rowOff>
    </xdr:from>
    <xdr:ext cx="534377" cy="259045"/>
    <xdr:sp macro="" textlink="">
      <xdr:nvSpPr>
        <xdr:cNvPr id="248" name="テキスト ボックス 247"/>
        <xdr:cNvSpPr txBox="1"/>
      </xdr:nvSpPr>
      <xdr:spPr>
        <a:xfrm>
          <a:off x="1752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118076</xdr:rowOff>
    </xdr:from>
    <xdr:ext cx="534377" cy="259045"/>
    <xdr:sp macro="" textlink="">
      <xdr:nvSpPr>
        <xdr:cNvPr id="250" name="テキスト ボックス 249"/>
        <xdr:cNvSpPr txBox="1"/>
      </xdr:nvSpPr>
      <xdr:spPr>
        <a:xfrm>
          <a:off x="863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48425</xdr:rowOff>
    </xdr:from>
    <xdr:to>
      <xdr:col>6</xdr:col>
      <xdr:colOff>561975</xdr:colOff>
      <xdr:row>97</xdr:row>
      <xdr:rowOff>150025</xdr:rowOff>
    </xdr:to>
    <xdr:sp macro="" textlink="">
      <xdr:nvSpPr>
        <xdr:cNvPr id="256" name="円/楕円 255"/>
        <xdr:cNvSpPr/>
      </xdr:nvSpPr>
      <xdr:spPr>
        <a:xfrm>
          <a:off x="4584700" y="166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26852</xdr:rowOff>
    </xdr:from>
    <xdr:ext cx="534377" cy="259045"/>
    <xdr:sp macro="" textlink="">
      <xdr:nvSpPr>
        <xdr:cNvPr id="257" name="扶助費該当値テキスト"/>
        <xdr:cNvSpPr txBox="1"/>
      </xdr:nvSpPr>
      <xdr:spPr>
        <a:xfrm>
          <a:off x="4686300" y="166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45377</xdr:rowOff>
    </xdr:from>
    <xdr:to>
      <xdr:col>5</xdr:col>
      <xdr:colOff>409575</xdr:colOff>
      <xdr:row>97</xdr:row>
      <xdr:rowOff>146977</xdr:rowOff>
    </xdr:to>
    <xdr:sp macro="" textlink="">
      <xdr:nvSpPr>
        <xdr:cNvPr id="258" name="円/楕円 257"/>
        <xdr:cNvSpPr/>
      </xdr:nvSpPr>
      <xdr:spPr>
        <a:xfrm>
          <a:off x="3746500" y="1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138104</xdr:rowOff>
    </xdr:from>
    <xdr:ext cx="534377" cy="259045"/>
    <xdr:sp macro="" textlink="">
      <xdr:nvSpPr>
        <xdr:cNvPr id="259" name="テキスト ボックス 258"/>
        <xdr:cNvSpPr txBox="1"/>
      </xdr:nvSpPr>
      <xdr:spPr>
        <a:xfrm>
          <a:off x="3530111" y="167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77088</xdr:rowOff>
    </xdr:from>
    <xdr:to>
      <xdr:col>4</xdr:col>
      <xdr:colOff>206375</xdr:colOff>
      <xdr:row>98</xdr:row>
      <xdr:rowOff>7238</xdr:rowOff>
    </xdr:to>
    <xdr:sp macro="" textlink="">
      <xdr:nvSpPr>
        <xdr:cNvPr id="260" name="円/楕円 259"/>
        <xdr:cNvSpPr/>
      </xdr:nvSpPr>
      <xdr:spPr>
        <a:xfrm>
          <a:off x="2857500" y="167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169815</xdr:rowOff>
    </xdr:from>
    <xdr:ext cx="534377" cy="259045"/>
    <xdr:sp macro="" textlink="">
      <xdr:nvSpPr>
        <xdr:cNvPr id="261" name="テキスト ボックス 260"/>
        <xdr:cNvSpPr txBox="1"/>
      </xdr:nvSpPr>
      <xdr:spPr>
        <a:xfrm>
          <a:off x="2641111" y="168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136868</xdr:rowOff>
    </xdr:from>
    <xdr:to>
      <xdr:col>3</xdr:col>
      <xdr:colOff>3175</xdr:colOff>
      <xdr:row>98</xdr:row>
      <xdr:rowOff>67018</xdr:rowOff>
    </xdr:to>
    <xdr:sp macro="" textlink="">
      <xdr:nvSpPr>
        <xdr:cNvPr id="262" name="円/楕円 261"/>
        <xdr:cNvSpPr/>
      </xdr:nvSpPr>
      <xdr:spPr>
        <a:xfrm>
          <a:off x="1968500" y="1676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58145</xdr:rowOff>
    </xdr:from>
    <xdr:ext cx="534377" cy="259045"/>
    <xdr:sp macro="" textlink="">
      <xdr:nvSpPr>
        <xdr:cNvPr id="263" name="テキスト ボックス 262"/>
        <xdr:cNvSpPr txBox="1"/>
      </xdr:nvSpPr>
      <xdr:spPr>
        <a:xfrm>
          <a:off x="1752111" y="1686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3987</xdr:rowOff>
    </xdr:from>
    <xdr:to>
      <xdr:col>1</xdr:col>
      <xdr:colOff>485775</xdr:colOff>
      <xdr:row>98</xdr:row>
      <xdr:rowOff>105587</xdr:rowOff>
    </xdr:to>
    <xdr:sp macro="" textlink="">
      <xdr:nvSpPr>
        <xdr:cNvPr id="264" name="円/楕円 263"/>
        <xdr:cNvSpPr/>
      </xdr:nvSpPr>
      <xdr:spPr>
        <a:xfrm>
          <a:off x="1079500" y="168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96714</xdr:rowOff>
    </xdr:from>
    <xdr:ext cx="534377" cy="259045"/>
    <xdr:sp macro="" textlink="">
      <xdr:nvSpPr>
        <xdr:cNvPr id="265" name="テキスト ボックス 264"/>
        <xdr:cNvSpPr txBox="1"/>
      </xdr:nvSpPr>
      <xdr:spPr>
        <a:xfrm>
          <a:off x="863111" y="1689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11010</xdr:rowOff>
    </xdr:from>
    <xdr:to>
      <xdr:col>15</xdr:col>
      <xdr:colOff>180975</xdr:colOff>
      <xdr:row>37</xdr:row>
      <xdr:rowOff>9421</xdr:rowOff>
    </xdr:to>
    <xdr:cxnSp macro="">
      <xdr:nvCxnSpPr>
        <xdr:cNvPr id="294" name="直線コネクタ 293"/>
        <xdr:cNvCxnSpPr/>
      </xdr:nvCxnSpPr>
      <xdr:spPr>
        <a:xfrm flipV="1">
          <a:off x="9639300" y="6183210"/>
          <a:ext cx="838200" cy="16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9421</xdr:rowOff>
    </xdr:from>
    <xdr:to>
      <xdr:col>14</xdr:col>
      <xdr:colOff>28575</xdr:colOff>
      <xdr:row>37</xdr:row>
      <xdr:rowOff>15406</xdr:rowOff>
    </xdr:to>
    <xdr:cxnSp macro="">
      <xdr:nvCxnSpPr>
        <xdr:cNvPr id="297" name="直線コネクタ 296"/>
        <xdr:cNvCxnSpPr/>
      </xdr:nvCxnSpPr>
      <xdr:spPr>
        <a:xfrm flipV="1">
          <a:off x="8750300" y="6353071"/>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15406</xdr:rowOff>
    </xdr:from>
    <xdr:to>
      <xdr:col>12</xdr:col>
      <xdr:colOff>511175</xdr:colOff>
      <xdr:row>37</xdr:row>
      <xdr:rowOff>37931</xdr:rowOff>
    </xdr:to>
    <xdr:cxnSp macro="">
      <xdr:nvCxnSpPr>
        <xdr:cNvPr id="300" name="直線コネクタ 299"/>
        <xdr:cNvCxnSpPr/>
      </xdr:nvCxnSpPr>
      <xdr:spPr>
        <a:xfrm flipV="1">
          <a:off x="7861300" y="6359056"/>
          <a:ext cx="889000" cy="2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39909</xdr:rowOff>
    </xdr:from>
    <xdr:ext cx="599010" cy="259045"/>
    <xdr:sp macro="" textlink="">
      <xdr:nvSpPr>
        <xdr:cNvPr id="302" name="テキスト ボックス 301"/>
        <xdr:cNvSpPr txBox="1"/>
      </xdr:nvSpPr>
      <xdr:spPr>
        <a:xfrm>
          <a:off x="8450794" y="586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13052</xdr:rowOff>
    </xdr:from>
    <xdr:to>
      <xdr:col>11</xdr:col>
      <xdr:colOff>307975</xdr:colOff>
      <xdr:row>37</xdr:row>
      <xdr:rowOff>37931</xdr:rowOff>
    </xdr:to>
    <xdr:cxnSp macro="">
      <xdr:nvCxnSpPr>
        <xdr:cNvPr id="303" name="直線コネクタ 302"/>
        <xdr:cNvCxnSpPr/>
      </xdr:nvCxnSpPr>
      <xdr:spPr>
        <a:xfrm>
          <a:off x="6972300" y="6356702"/>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76005</xdr:rowOff>
    </xdr:from>
    <xdr:ext cx="599010" cy="259045"/>
    <xdr:sp macro="" textlink="">
      <xdr:nvSpPr>
        <xdr:cNvPr id="305" name="テキスト ボックス 304"/>
        <xdr:cNvSpPr txBox="1"/>
      </xdr:nvSpPr>
      <xdr:spPr>
        <a:xfrm>
          <a:off x="7561794" y="59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91024</xdr:rowOff>
    </xdr:from>
    <xdr:ext cx="599010" cy="259045"/>
    <xdr:sp macro="" textlink="">
      <xdr:nvSpPr>
        <xdr:cNvPr id="307" name="テキスト ボックス 306"/>
        <xdr:cNvSpPr txBox="1"/>
      </xdr:nvSpPr>
      <xdr:spPr>
        <a:xfrm>
          <a:off x="6672794" y="59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131660</xdr:rowOff>
    </xdr:from>
    <xdr:to>
      <xdr:col>15</xdr:col>
      <xdr:colOff>231775</xdr:colOff>
      <xdr:row>36</xdr:row>
      <xdr:rowOff>61810</xdr:rowOff>
    </xdr:to>
    <xdr:sp macro="" textlink="">
      <xdr:nvSpPr>
        <xdr:cNvPr id="313" name="円/楕円 312"/>
        <xdr:cNvSpPr/>
      </xdr:nvSpPr>
      <xdr:spPr>
        <a:xfrm>
          <a:off x="10426700" y="61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154537</xdr:rowOff>
    </xdr:from>
    <xdr:ext cx="599010" cy="259045"/>
    <xdr:sp macro="" textlink="">
      <xdr:nvSpPr>
        <xdr:cNvPr id="314" name="補助費等該当値テキスト"/>
        <xdr:cNvSpPr txBox="1"/>
      </xdr:nvSpPr>
      <xdr:spPr>
        <a:xfrm>
          <a:off x="10528300" y="598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130071</xdr:rowOff>
    </xdr:from>
    <xdr:to>
      <xdr:col>14</xdr:col>
      <xdr:colOff>79375</xdr:colOff>
      <xdr:row>37</xdr:row>
      <xdr:rowOff>60221</xdr:rowOff>
    </xdr:to>
    <xdr:sp macro="" textlink="">
      <xdr:nvSpPr>
        <xdr:cNvPr id="315" name="円/楕円 314"/>
        <xdr:cNvSpPr/>
      </xdr:nvSpPr>
      <xdr:spPr>
        <a:xfrm>
          <a:off x="9588500" y="630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51348</xdr:rowOff>
    </xdr:from>
    <xdr:ext cx="534377" cy="259045"/>
    <xdr:sp macro="" textlink="">
      <xdr:nvSpPr>
        <xdr:cNvPr id="316" name="テキスト ボックス 315"/>
        <xdr:cNvSpPr txBox="1"/>
      </xdr:nvSpPr>
      <xdr:spPr>
        <a:xfrm>
          <a:off x="9372111" y="63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136056</xdr:rowOff>
    </xdr:from>
    <xdr:to>
      <xdr:col>12</xdr:col>
      <xdr:colOff>561975</xdr:colOff>
      <xdr:row>37</xdr:row>
      <xdr:rowOff>66206</xdr:rowOff>
    </xdr:to>
    <xdr:sp macro="" textlink="">
      <xdr:nvSpPr>
        <xdr:cNvPr id="317" name="円/楕円 316"/>
        <xdr:cNvSpPr/>
      </xdr:nvSpPr>
      <xdr:spPr>
        <a:xfrm>
          <a:off x="8699500" y="63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57333</xdr:rowOff>
    </xdr:from>
    <xdr:ext cx="534377" cy="259045"/>
    <xdr:sp macro="" textlink="">
      <xdr:nvSpPr>
        <xdr:cNvPr id="318" name="テキスト ボックス 317"/>
        <xdr:cNvSpPr txBox="1"/>
      </xdr:nvSpPr>
      <xdr:spPr>
        <a:xfrm>
          <a:off x="8483111" y="64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158581</xdr:rowOff>
    </xdr:from>
    <xdr:to>
      <xdr:col>11</xdr:col>
      <xdr:colOff>358775</xdr:colOff>
      <xdr:row>37</xdr:row>
      <xdr:rowOff>88731</xdr:rowOff>
    </xdr:to>
    <xdr:sp macro="" textlink="">
      <xdr:nvSpPr>
        <xdr:cNvPr id="319" name="円/楕円 318"/>
        <xdr:cNvSpPr/>
      </xdr:nvSpPr>
      <xdr:spPr>
        <a:xfrm>
          <a:off x="7810500" y="63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79858</xdr:rowOff>
    </xdr:from>
    <xdr:ext cx="534377" cy="259045"/>
    <xdr:sp macro="" textlink="">
      <xdr:nvSpPr>
        <xdr:cNvPr id="320" name="テキスト ボックス 319"/>
        <xdr:cNvSpPr txBox="1"/>
      </xdr:nvSpPr>
      <xdr:spPr>
        <a:xfrm>
          <a:off x="7594111" y="642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133702</xdr:rowOff>
    </xdr:from>
    <xdr:to>
      <xdr:col>10</xdr:col>
      <xdr:colOff>155575</xdr:colOff>
      <xdr:row>37</xdr:row>
      <xdr:rowOff>63852</xdr:rowOff>
    </xdr:to>
    <xdr:sp macro="" textlink="">
      <xdr:nvSpPr>
        <xdr:cNvPr id="321" name="円/楕円 320"/>
        <xdr:cNvSpPr/>
      </xdr:nvSpPr>
      <xdr:spPr>
        <a:xfrm>
          <a:off x="6921500" y="630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54979</xdr:rowOff>
    </xdr:from>
    <xdr:ext cx="534377" cy="259045"/>
    <xdr:sp macro="" textlink="">
      <xdr:nvSpPr>
        <xdr:cNvPr id="322" name="テキスト ボックス 321"/>
        <xdr:cNvSpPr txBox="1"/>
      </xdr:nvSpPr>
      <xdr:spPr>
        <a:xfrm>
          <a:off x="6705111" y="639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60044</xdr:rowOff>
    </xdr:from>
    <xdr:to>
      <xdr:col>15</xdr:col>
      <xdr:colOff>180975</xdr:colOff>
      <xdr:row>58</xdr:row>
      <xdr:rowOff>70590</xdr:rowOff>
    </xdr:to>
    <xdr:cxnSp macro="">
      <xdr:nvCxnSpPr>
        <xdr:cNvPr id="349" name="直線コネクタ 348"/>
        <xdr:cNvCxnSpPr/>
      </xdr:nvCxnSpPr>
      <xdr:spPr>
        <a:xfrm flipV="1">
          <a:off x="9639300" y="10004144"/>
          <a:ext cx="8382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50088</xdr:rowOff>
    </xdr:from>
    <xdr:to>
      <xdr:col>14</xdr:col>
      <xdr:colOff>28575</xdr:colOff>
      <xdr:row>58</xdr:row>
      <xdr:rowOff>70590</xdr:rowOff>
    </xdr:to>
    <xdr:cxnSp macro="">
      <xdr:nvCxnSpPr>
        <xdr:cNvPr id="352" name="直線コネクタ 351"/>
        <xdr:cNvCxnSpPr/>
      </xdr:nvCxnSpPr>
      <xdr:spPr>
        <a:xfrm>
          <a:off x="8750300" y="9994188"/>
          <a:ext cx="889000" cy="2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50088</xdr:rowOff>
    </xdr:from>
    <xdr:to>
      <xdr:col>12</xdr:col>
      <xdr:colOff>511175</xdr:colOff>
      <xdr:row>58</xdr:row>
      <xdr:rowOff>66402</xdr:rowOff>
    </xdr:to>
    <xdr:cxnSp macro="">
      <xdr:nvCxnSpPr>
        <xdr:cNvPr id="355" name="直線コネクタ 354"/>
        <xdr:cNvCxnSpPr/>
      </xdr:nvCxnSpPr>
      <xdr:spPr>
        <a:xfrm flipV="1">
          <a:off x="7861300" y="9994188"/>
          <a:ext cx="889000" cy="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75102</xdr:rowOff>
    </xdr:from>
    <xdr:ext cx="599010" cy="259045"/>
    <xdr:sp macro="" textlink="">
      <xdr:nvSpPr>
        <xdr:cNvPr id="357" name="テキスト ボックス 356"/>
        <xdr:cNvSpPr txBox="1"/>
      </xdr:nvSpPr>
      <xdr:spPr>
        <a:xfrm>
          <a:off x="8450794"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66402</xdr:rowOff>
    </xdr:from>
    <xdr:to>
      <xdr:col>11</xdr:col>
      <xdr:colOff>307975</xdr:colOff>
      <xdr:row>58</xdr:row>
      <xdr:rowOff>74950</xdr:rowOff>
    </xdr:to>
    <xdr:cxnSp macro="">
      <xdr:nvCxnSpPr>
        <xdr:cNvPr id="358" name="直線コネクタ 357"/>
        <xdr:cNvCxnSpPr/>
      </xdr:nvCxnSpPr>
      <xdr:spPr>
        <a:xfrm flipV="1">
          <a:off x="6972300" y="10010502"/>
          <a:ext cx="889000" cy="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97847</xdr:rowOff>
    </xdr:from>
    <xdr:ext cx="599010" cy="259045"/>
    <xdr:sp macro="" textlink="">
      <xdr:nvSpPr>
        <xdr:cNvPr id="360" name="テキスト ボックス 359"/>
        <xdr:cNvSpPr txBox="1"/>
      </xdr:nvSpPr>
      <xdr:spPr>
        <a:xfrm>
          <a:off x="7561794"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122437</xdr:rowOff>
    </xdr:from>
    <xdr:ext cx="599010" cy="259045"/>
    <xdr:sp macro="" textlink="">
      <xdr:nvSpPr>
        <xdr:cNvPr id="362" name="テキスト ボックス 361"/>
        <xdr:cNvSpPr txBox="1"/>
      </xdr:nvSpPr>
      <xdr:spPr>
        <a:xfrm>
          <a:off x="6672794" y="97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9244</xdr:rowOff>
    </xdr:from>
    <xdr:to>
      <xdr:col>15</xdr:col>
      <xdr:colOff>231775</xdr:colOff>
      <xdr:row>58</xdr:row>
      <xdr:rowOff>110844</xdr:rowOff>
    </xdr:to>
    <xdr:sp macro="" textlink="">
      <xdr:nvSpPr>
        <xdr:cNvPr id="368" name="円/楕円 367"/>
        <xdr:cNvSpPr/>
      </xdr:nvSpPr>
      <xdr:spPr>
        <a:xfrm>
          <a:off x="10426700" y="995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129966</xdr:rowOff>
    </xdr:from>
    <xdr:ext cx="599010" cy="259045"/>
    <xdr:sp macro="" textlink="">
      <xdr:nvSpPr>
        <xdr:cNvPr id="369" name="普通建設事業費該当値テキスト"/>
        <xdr:cNvSpPr txBox="1"/>
      </xdr:nvSpPr>
      <xdr:spPr>
        <a:xfrm>
          <a:off x="10528300" y="990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19790</xdr:rowOff>
    </xdr:from>
    <xdr:to>
      <xdr:col>14</xdr:col>
      <xdr:colOff>79375</xdr:colOff>
      <xdr:row>58</xdr:row>
      <xdr:rowOff>121390</xdr:rowOff>
    </xdr:to>
    <xdr:sp macro="" textlink="">
      <xdr:nvSpPr>
        <xdr:cNvPr id="370" name="円/楕円 369"/>
        <xdr:cNvSpPr/>
      </xdr:nvSpPr>
      <xdr:spPr>
        <a:xfrm>
          <a:off x="9588500" y="99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112517</xdr:rowOff>
    </xdr:from>
    <xdr:ext cx="599010" cy="259045"/>
    <xdr:sp macro="" textlink="">
      <xdr:nvSpPr>
        <xdr:cNvPr id="371" name="テキスト ボックス 370"/>
        <xdr:cNvSpPr txBox="1"/>
      </xdr:nvSpPr>
      <xdr:spPr>
        <a:xfrm>
          <a:off x="9339794" y="1005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151,158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170738</xdr:rowOff>
    </xdr:from>
    <xdr:to>
      <xdr:col>12</xdr:col>
      <xdr:colOff>561975</xdr:colOff>
      <xdr:row>58</xdr:row>
      <xdr:rowOff>100888</xdr:rowOff>
    </xdr:to>
    <xdr:sp macro="" textlink="">
      <xdr:nvSpPr>
        <xdr:cNvPr id="372" name="円/楕円 371"/>
        <xdr:cNvSpPr/>
      </xdr:nvSpPr>
      <xdr:spPr>
        <a:xfrm>
          <a:off x="86995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92015</xdr:rowOff>
    </xdr:from>
    <xdr:ext cx="599010" cy="259045"/>
    <xdr:sp macro="" textlink="">
      <xdr:nvSpPr>
        <xdr:cNvPr id="373" name="テキスト ボックス 372"/>
        <xdr:cNvSpPr txBox="1"/>
      </xdr:nvSpPr>
      <xdr:spPr>
        <a:xfrm>
          <a:off x="8450794" y="1003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15602</xdr:rowOff>
    </xdr:from>
    <xdr:to>
      <xdr:col>11</xdr:col>
      <xdr:colOff>358775</xdr:colOff>
      <xdr:row>58</xdr:row>
      <xdr:rowOff>117202</xdr:rowOff>
    </xdr:to>
    <xdr:sp macro="" textlink="">
      <xdr:nvSpPr>
        <xdr:cNvPr id="374" name="円/楕円 373"/>
        <xdr:cNvSpPr/>
      </xdr:nvSpPr>
      <xdr:spPr>
        <a:xfrm>
          <a:off x="7810500" y="99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108329</xdr:rowOff>
    </xdr:from>
    <xdr:ext cx="599010" cy="259045"/>
    <xdr:sp macro="" textlink="">
      <xdr:nvSpPr>
        <xdr:cNvPr id="375" name="テキスト ボックス 374"/>
        <xdr:cNvSpPr txBox="1"/>
      </xdr:nvSpPr>
      <xdr:spPr>
        <a:xfrm>
          <a:off x="7561794" y="100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24150</xdr:rowOff>
    </xdr:from>
    <xdr:to>
      <xdr:col>10</xdr:col>
      <xdr:colOff>155575</xdr:colOff>
      <xdr:row>58</xdr:row>
      <xdr:rowOff>125750</xdr:rowOff>
    </xdr:to>
    <xdr:sp macro="" textlink="">
      <xdr:nvSpPr>
        <xdr:cNvPr id="376" name="円/楕円 375"/>
        <xdr:cNvSpPr/>
      </xdr:nvSpPr>
      <xdr:spPr>
        <a:xfrm>
          <a:off x="6921500" y="99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116877</xdr:rowOff>
    </xdr:from>
    <xdr:ext cx="599010" cy="259045"/>
    <xdr:sp macro="" textlink="">
      <xdr:nvSpPr>
        <xdr:cNvPr id="377" name="テキスト ボックス 376"/>
        <xdr:cNvSpPr txBox="1"/>
      </xdr:nvSpPr>
      <xdr:spPr>
        <a:xfrm>
          <a:off x="6672794" y="1006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144845</xdr:rowOff>
    </xdr:from>
    <xdr:to>
      <xdr:col>15</xdr:col>
      <xdr:colOff>180975</xdr:colOff>
      <xdr:row>78</xdr:row>
      <xdr:rowOff>150271</xdr:rowOff>
    </xdr:to>
    <xdr:cxnSp macro="">
      <xdr:nvCxnSpPr>
        <xdr:cNvPr id="406" name="直線コネクタ 405"/>
        <xdr:cNvCxnSpPr/>
      </xdr:nvCxnSpPr>
      <xdr:spPr>
        <a:xfrm flipV="1">
          <a:off x="9639300" y="13517945"/>
          <a:ext cx="8382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9937</xdr:rowOff>
    </xdr:from>
    <xdr:to>
      <xdr:col>14</xdr:col>
      <xdr:colOff>28575</xdr:colOff>
      <xdr:row>78</xdr:row>
      <xdr:rowOff>150271</xdr:rowOff>
    </xdr:to>
    <xdr:cxnSp macro="">
      <xdr:nvCxnSpPr>
        <xdr:cNvPr id="409" name="直線コネクタ 408"/>
        <xdr:cNvCxnSpPr/>
      </xdr:nvCxnSpPr>
      <xdr:spPr>
        <a:xfrm>
          <a:off x="8750300" y="13383037"/>
          <a:ext cx="889000" cy="1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94045</xdr:rowOff>
    </xdr:from>
    <xdr:to>
      <xdr:col>15</xdr:col>
      <xdr:colOff>231775</xdr:colOff>
      <xdr:row>79</xdr:row>
      <xdr:rowOff>24195</xdr:rowOff>
    </xdr:to>
    <xdr:sp macro="" textlink="">
      <xdr:nvSpPr>
        <xdr:cNvPr id="419" name="円/楕円 418"/>
        <xdr:cNvSpPr/>
      </xdr:nvSpPr>
      <xdr:spPr>
        <a:xfrm>
          <a:off x="10426700" y="134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10714</xdr:rowOff>
    </xdr:from>
    <xdr:ext cx="534377" cy="259045"/>
    <xdr:sp macro="" textlink="">
      <xdr:nvSpPr>
        <xdr:cNvPr id="420" name="普通建設事業費 （ うち新規整備　）該当値テキスト"/>
        <xdr:cNvSpPr txBox="1"/>
      </xdr:nvSpPr>
      <xdr:spPr>
        <a:xfrm>
          <a:off x="10528300" y="13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99471</xdr:rowOff>
    </xdr:from>
    <xdr:to>
      <xdr:col>14</xdr:col>
      <xdr:colOff>79375</xdr:colOff>
      <xdr:row>79</xdr:row>
      <xdr:rowOff>29621</xdr:rowOff>
    </xdr:to>
    <xdr:sp macro="" textlink="">
      <xdr:nvSpPr>
        <xdr:cNvPr id="421" name="円/楕円 420"/>
        <xdr:cNvSpPr/>
      </xdr:nvSpPr>
      <xdr:spPr>
        <a:xfrm>
          <a:off x="9588500" y="1347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20748</xdr:rowOff>
    </xdr:from>
    <xdr:ext cx="534377" cy="259045"/>
    <xdr:sp macro="" textlink="">
      <xdr:nvSpPr>
        <xdr:cNvPr id="422" name="テキスト ボックス 421"/>
        <xdr:cNvSpPr txBox="1"/>
      </xdr:nvSpPr>
      <xdr:spPr>
        <a:xfrm>
          <a:off x="9372111" y="135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130587</xdr:rowOff>
    </xdr:from>
    <xdr:to>
      <xdr:col>12</xdr:col>
      <xdr:colOff>561975</xdr:colOff>
      <xdr:row>78</xdr:row>
      <xdr:rowOff>60737</xdr:rowOff>
    </xdr:to>
    <xdr:sp macro="" textlink="">
      <xdr:nvSpPr>
        <xdr:cNvPr id="423" name="円/楕円 422"/>
        <xdr:cNvSpPr/>
      </xdr:nvSpPr>
      <xdr:spPr>
        <a:xfrm>
          <a:off x="8699500" y="133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51864</xdr:rowOff>
    </xdr:from>
    <xdr:ext cx="599010" cy="259045"/>
    <xdr:sp macro="" textlink="">
      <xdr:nvSpPr>
        <xdr:cNvPr id="424" name="テキスト ボックス 423"/>
        <xdr:cNvSpPr txBox="1"/>
      </xdr:nvSpPr>
      <xdr:spPr>
        <a:xfrm>
          <a:off x="8450794" y="1342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25490</xdr:rowOff>
    </xdr:from>
    <xdr:to>
      <xdr:col>15</xdr:col>
      <xdr:colOff>180975</xdr:colOff>
      <xdr:row>98</xdr:row>
      <xdr:rowOff>39363</xdr:rowOff>
    </xdr:to>
    <xdr:cxnSp macro="">
      <xdr:nvCxnSpPr>
        <xdr:cNvPr id="451" name="直線コネクタ 450"/>
        <xdr:cNvCxnSpPr/>
      </xdr:nvCxnSpPr>
      <xdr:spPr>
        <a:xfrm flipV="1">
          <a:off x="9639300" y="16827590"/>
          <a:ext cx="838200" cy="1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39363</xdr:rowOff>
    </xdr:from>
    <xdr:to>
      <xdr:col>14</xdr:col>
      <xdr:colOff>28575</xdr:colOff>
      <xdr:row>98</xdr:row>
      <xdr:rowOff>67552</xdr:rowOff>
    </xdr:to>
    <xdr:cxnSp macro="">
      <xdr:nvCxnSpPr>
        <xdr:cNvPr id="454" name="直線コネクタ 453"/>
        <xdr:cNvCxnSpPr/>
      </xdr:nvCxnSpPr>
      <xdr:spPr>
        <a:xfrm flipV="1">
          <a:off x="8750300" y="16841463"/>
          <a:ext cx="889000" cy="2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86033</xdr:rowOff>
    </xdr:from>
    <xdr:ext cx="599010" cy="259045"/>
    <xdr:sp macro="" textlink="">
      <xdr:nvSpPr>
        <xdr:cNvPr id="458" name="テキスト ボックス 457"/>
        <xdr:cNvSpPr txBox="1"/>
      </xdr:nvSpPr>
      <xdr:spPr>
        <a:xfrm>
          <a:off x="8450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146140</xdr:rowOff>
    </xdr:from>
    <xdr:to>
      <xdr:col>15</xdr:col>
      <xdr:colOff>231775</xdr:colOff>
      <xdr:row>98</xdr:row>
      <xdr:rowOff>76290</xdr:rowOff>
    </xdr:to>
    <xdr:sp macro="" textlink="">
      <xdr:nvSpPr>
        <xdr:cNvPr id="464" name="円/楕円 463"/>
        <xdr:cNvSpPr/>
      </xdr:nvSpPr>
      <xdr:spPr>
        <a:xfrm>
          <a:off x="10426700" y="167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104584</xdr:rowOff>
    </xdr:from>
    <xdr:ext cx="599010" cy="259045"/>
    <xdr:sp macro="" textlink="">
      <xdr:nvSpPr>
        <xdr:cNvPr id="465" name="普通建設事業費 （ うち更新整備　）該当値テキスト"/>
        <xdr:cNvSpPr txBox="1"/>
      </xdr:nvSpPr>
      <xdr:spPr>
        <a:xfrm>
          <a:off x="10528300" y="1673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124,901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160013</xdr:rowOff>
    </xdr:from>
    <xdr:to>
      <xdr:col>14</xdr:col>
      <xdr:colOff>79375</xdr:colOff>
      <xdr:row>98</xdr:row>
      <xdr:rowOff>90163</xdr:rowOff>
    </xdr:to>
    <xdr:sp macro="" textlink="">
      <xdr:nvSpPr>
        <xdr:cNvPr id="466" name="円/楕円 465"/>
        <xdr:cNvSpPr/>
      </xdr:nvSpPr>
      <xdr:spPr>
        <a:xfrm>
          <a:off x="9588500" y="167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106690</xdr:rowOff>
    </xdr:from>
    <xdr:ext cx="599010" cy="259045"/>
    <xdr:sp macro="" textlink="">
      <xdr:nvSpPr>
        <xdr:cNvPr id="467" name="テキスト ボックス 466"/>
        <xdr:cNvSpPr txBox="1"/>
      </xdr:nvSpPr>
      <xdr:spPr>
        <a:xfrm>
          <a:off x="9339794" y="1656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16752</xdr:rowOff>
    </xdr:from>
    <xdr:to>
      <xdr:col>12</xdr:col>
      <xdr:colOff>561975</xdr:colOff>
      <xdr:row>98</xdr:row>
      <xdr:rowOff>118352</xdr:rowOff>
    </xdr:to>
    <xdr:sp macro="" textlink="">
      <xdr:nvSpPr>
        <xdr:cNvPr id="468" name="円/楕円 467"/>
        <xdr:cNvSpPr/>
      </xdr:nvSpPr>
      <xdr:spPr>
        <a:xfrm>
          <a:off x="8699500" y="168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109479</xdr:rowOff>
    </xdr:from>
    <xdr:ext cx="534377" cy="259045"/>
    <xdr:sp macro="" textlink="">
      <xdr:nvSpPr>
        <xdr:cNvPr id="469" name="テキスト ボックス 468"/>
        <xdr:cNvSpPr txBox="1"/>
      </xdr:nvSpPr>
      <xdr:spPr>
        <a:xfrm>
          <a:off x="8483111" y="169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12091</xdr:rowOff>
    </xdr:from>
    <xdr:to>
      <xdr:col>23</xdr:col>
      <xdr:colOff>517525</xdr:colOff>
      <xdr:row>39</xdr:row>
      <xdr:rowOff>17069</xdr:rowOff>
    </xdr:to>
    <xdr:cxnSp macro="">
      <xdr:nvCxnSpPr>
        <xdr:cNvPr id="498" name="直線コネクタ 497"/>
        <xdr:cNvCxnSpPr/>
      </xdr:nvCxnSpPr>
      <xdr:spPr>
        <a:xfrm flipV="1">
          <a:off x="15481300" y="6698641"/>
          <a:ext cx="8382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17069</xdr:rowOff>
    </xdr:from>
    <xdr:to>
      <xdr:col>22</xdr:col>
      <xdr:colOff>365125</xdr:colOff>
      <xdr:row>39</xdr:row>
      <xdr:rowOff>36030</xdr:rowOff>
    </xdr:to>
    <xdr:cxnSp macro="">
      <xdr:nvCxnSpPr>
        <xdr:cNvPr id="501" name="直線コネクタ 500"/>
        <xdr:cNvCxnSpPr/>
      </xdr:nvCxnSpPr>
      <xdr:spPr>
        <a:xfrm flipV="1">
          <a:off x="14592300" y="6703619"/>
          <a:ext cx="8890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135433</xdr:rowOff>
    </xdr:from>
    <xdr:to>
      <xdr:col>21</xdr:col>
      <xdr:colOff>161925</xdr:colOff>
      <xdr:row>39</xdr:row>
      <xdr:rowOff>36030</xdr:rowOff>
    </xdr:to>
    <xdr:cxnSp macro="">
      <xdr:nvCxnSpPr>
        <xdr:cNvPr id="504" name="直線コネクタ 503"/>
        <xdr:cNvCxnSpPr/>
      </xdr:nvCxnSpPr>
      <xdr:spPr>
        <a:xfrm>
          <a:off x="13703300" y="6650533"/>
          <a:ext cx="889000" cy="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102417</xdr:rowOff>
    </xdr:from>
    <xdr:ext cx="534377" cy="259045"/>
    <xdr:sp macro="" textlink="">
      <xdr:nvSpPr>
        <xdr:cNvPr id="506" name="テキスト ボックス 505"/>
        <xdr:cNvSpPr txBox="1"/>
      </xdr:nvSpPr>
      <xdr:spPr>
        <a:xfrm>
          <a:off x="14325111"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135433</xdr:rowOff>
    </xdr:from>
    <xdr:to>
      <xdr:col>19</xdr:col>
      <xdr:colOff>644525</xdr:colOff>
      <xdr:row>39</xdr:row>
      <xdr:rowOff>5626</xdr:rowOff>
    </xdr:to>
    <xdr:cxnSp macro="">
      <xdr:nvCxnSpPr>
        <xdr:cNvPr id="507" name="直線コネクタ 506"/>
        <xdr:cNvCxnSpPr/>
      </xdr:nvCxnSpPr>
      <xdr:spPr>
        <a:xfrm flipV="1">
          <a:off x="12814300" y="6650533"/>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136732</xdr:rowOff>
    </xdr:from>
    <xdr:ext cx="534377" cy="259045"/>
    <xdr:sp macro="" textlink="">
      <xdr:nvSpPr>
        <xdr:cNvPr id="511" name="テキスト ボックス 510"/>
        <xdr:cNvSpPr txBox="1"/>
      </xdr:nvSpPr>
      <xdr:spPr>
        <a:xfrm>
          <a:off x="12547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132741</xdr:rowOff>
    </xdr:from>
    <xdr:to>
      <xdr:col>23</xdr:col>
      <xdr:colOff>568325</xdr:colOff>
      <xdr:row>39</xdr:row>
      <xdr:rowOff>62891</xdr:rowOff>
    </xdr:to>
    <xdr:sp macro="" textlink="">
      <xdr:nvSpPr>
        <xdr:cNvPr id="517" name="円/楕円 516"/>
        <xdr:cNvSpPr/>
      </xdr:nvSpPr>
      <xdr:spPr>
        <a:xfrm>
          <a:off x="16268700" y="66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47668</xdr:rowOff>
    </xdr:from>
    <xdr:ext cx="469744" cy="259045"/>
    <xdr:sp macro="" textlink="">
      <xdr:nvSpPr>
        <xdr:cNvPr id="518" name="災害復旧事業費該当値テキスト"/>
        <xdr:cNvSpPr txBox="1"/>
      </xdr:nvSpPr>
      <xdr:spPr>
        <a:xfrm>
          <a:off x="16370300" y="65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137719</xdr:rowOff>
    </xdr:from>
    <xdr:to>
      <xdr:col>22</xdr:col>
      <xdr:colOff>415925</xdr:colOff>
      <xdr:row>39</xdr:row>
      <xdr:rowOff>67869</xdr:rowOff>
    </xdr:to>
    <xdr:sp macro="" textlink="">
      <xdr:nvSpPr>
        <xdr:cNvPr id="519" name="円/楕円 518"/>
        <xdr:cNvSpPr/>
      </xdr:nvSpPr>
      <xdr:spPr>
        <a:xfrm>
          <a:off x="15430500" y="66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58996</xdr:rowOff>
    </xdr:from>
    <xdr:ext cx="469744" cy="259045"/>
    <xdr:sp macro="" textlink="">
      <xdr:nvSpPr>
        <xdr:cNvPr id="520" name="テキスト ボックス 519"/>
        <xdr:cNvSpPr txBox="1"/>
      </xdr:nvSpPr>
      <xdr:spPr>
        <a:xfrm>
          <a:off x="15246427" y="674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156680</xdr:rowOff>
    </xdr:from>
    <xdr:to>
      <xdr:col>21</xdr:col>
      <xdr:colOff>212725</xdr:colOff>
      <xdr:row>39</xdr:row>
      <xdr:rowOff>86830</xdr:rowOff>
    </xdr:to>
    <xdr:sp macro="" textlink="">
      <xdr:nvSpPr>
        <xdr:cNvPr id="521" name="円/楕円 520"/>
        <xdr:cNvSpPr/>
      </xdr:nvSpPr>
      <xdr:spPr>
        <a:xfrm>
          <a:off x="14541500" y="66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77957</xdr:rowOff>
    </xdr:from>
    <xdr:ext cx="378565" cy="259045"/>
    <xdr:sp macro="" textlink="">
      <xdr:nvSpPr>
        <xdr:cNvPr id="522" name="テキスト ボックス 521"/>
        <xdr:cNvSpPr txBox="1"/>
      </xdr:nvSpPr>
      <xdr:spPr>
        <a:xfrm>
          <a:off x="14403017" y="676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84633</xdr:rowOff>
    </xdr:from>
    <xdr:to>
      <xdr:col>20</xdr:col>
      <xdr:colOff>9525</xdr:colOff>
      <xdr:row>39</xdr:row>
      <xdr:rowOff>14783</xdr:rowOff>
    </xdr:to>
    <xdr:sp macro="" textlink="">
      <xdr:nvSpPr>
        <xdr:cNvPr id="523" name="円/楕円 522"/>
        <xdr:cNvSpPr/>
      </xdr:nvSpPr>
      <xdr:spPr>
        <a:xfrm>
          <a:off x="13652500" y="65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5910</xdr:rowOff>
    </xdr:from>
    <xdr:ext cx="469744" cy="259045"/>
    <xdr:sp macro="" textlink="">
      <xdr:nvSpPr>
        <xdr:cNvPr id="524" name="テキスト ボックス 523"/>
        <xdr:cNvSpPr txBox="1"/>
      </xdr:nvSpPr>
      <xdr:spPr>
        <a:xfrm>
          <a:off x="13468427" y="669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126276</xdr:rowOff>
    </xdr:from>
    <xdr:to>
      <xdr:col>18</xdr:col>
      <xdr:colOff>492125</xdr:colOff>
      <xdr:row>39</xdr:row>
      <xdr:rowOff>56426</xdr:rowOff>
    </xdr:to>
    <xdr:sp macro="" textlink="">
      <xdr:nvSpPr>
        <xdr:cNvPr id="525" name="円/楕円 524"/>
        <xdr:cNvSpPr/>
      </xdr:nvSpPr>
      <xdr:spPr>
        <a:xfrm>
          <a:off x="12763500" y="66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47553</xdr:rowOff>
    </xdr:from>
    <xdr:ext cx="469744" cy="259045"/>
    <xdr:sp macro="" textlink="">
      <xdr:nvSpPr>
        <xdr:cNvPr id="526" name="テキスト ボックス 525"/>
        <xdr:cNvSpPr txBox="1"/>
      </xdr:nvSpPr>
      <xdr:spPr>
        <a:xfrm>
          <a:off x="12579427" y="673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101074</xdr:rowOff>
    </xdr:from>
    <xdr:to>
      <xdr:col>23</xdr:col>
      <xdr:colOff>517525</xdr:colOff>
      <xdr:row>76</xdr:row>
      <xdr:rowOff>113012</xdr:rowOff>
    </xdr:to>
    <xdr:cxnSp macro="">
      <xdr:nvCxnSpPr>
        <xdr:cNvPr id="612" name="直線コネクタ 611"/>
        <xdr:cNvCxnSpPr/>
      </xdr:nvCxnSpPr>
      <xdr:spPr>
        <a:xfrm>
          <a:off x="15481300" y="13131274"/>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3"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101074</xdr:rowOff>
    </xdr:from>
    <xdr:to>
      <xdr:col>22</xdr:col>
      <xdr:colOff>365125</xdr:colOff>
      <xdr:row>76</xdr:row>
      <xdr:rowOff>123337</xdr:rowOff>
    </xdr:to>
    <xdr:cxnSp macro="">
      <xdr:nvCxnSpPr>
        <xdr:cNvPr id="615" name="直線コネクタ 614"/>
        <xdr:cNvCxnSpPr/>
      </xdr:nvCxnSpPr>
      <xdr:spPr>
        <a:xfrm flipV="1">
          <a:off x="14592300" y="13131274"/>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6" name="フローチャート : 判断 615"/>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17" name="テキスト ボックス 616"/>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120974</xdr:rowOff>
    </xdr:from>
    <xdr:to>
      <xdr:col>21</xdr:col>
      <xdr:colOff>161925</xdr:colOff>
      <xdr:row>76</xdr:row>
      <xdr:rowOff>123337</xdr:rowOff>
    </xdr:to>
    <xdr:cxnSp macro="">
      <xdr:nvCxnSpPr>
        <xdr:cNvPr id="618" name="直線コネクタ 617"/>
        <xdr:cNvCxnSpPr/>
      </xdr:nvCxnSpPr>
      <xdr:spPr>
        <a:xfrm>
          <a:off x="13703300" y="1315117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116269</xdr:rowOff>
    </xdr:from>
    <xdr:to>
      <xdr:col>19</xdr:col>
      <xdr:colOff>644525</xdr:colOff>
      <xdr:row>76</xdr:row>
      <xdr:rowOff>120974</xdr:rowOff>
    </xdr:to>
    <xdr:cxnSp macro="">
      <xdr:nvCxnSpPr>
        <xdr:cNvPr id="621" name="直線コネクタ 620"/>
        <xdr:cNvCxnSpPr/>
      </xdr:nvCxnSpPr>
      <xdr:spPr>
        <a:xfrm>
          <a:off x="12814300" y="13146469"/>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90974</xdr:rowOff>
    </xdr:from>
    <xdr:ext cx="599010" cy="259045"/>
    <xdr:sp macro="" textlink="">
      <xdr:nvSpPr>
        <xdr:cNvPr id="623" name="テキスト ボックス 622"/>
        <xdr:cNvSpPr txBox="1"/>
      </xdr:nvSpPr>
      <xdr:spPr>
        <a:xfrm>
          <a:off x="13403794" y="127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64278</xdr:rowOff>
    </xdr:from>
    <xdr:ext cx="599010" cy="259045"/>
    <xdr:sp macro="" textlink="">
      <xdr:nvSpPr>
        <xdr:cNvPr id="625" name="テキスト ボックス 624"/>
        <xdr:cNvSpPr txBox="1"/>
      </xdr:nvSpPr>
      <xdr:spPr>
        <a:xfrm>
          <a:off x="12514794" y="1275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62212</xdr:rowOff>
    </xdr:from>
    <xdr:to>
      <xdr:col>23</xdr:col>
      <xdr:colOff>568325</xdr:colOff>
      <xdr:row>76</xdr:row>
      <xdr:rowOff>163812</xdr:rowOff>
    </xdr:to>
    <xdr:sp macro="" textlink="">
      <xdr:nvSpPr>
        <xdr:cNvPr id="631" name="円/楕円 630"/>
        <xdr:cNvSpPr/>
      </xdr:nvSpPr>
      <xdr:spPr>
        <a:xfrm>
          <a:off x="16268700" y="130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85088</xdr:rowOff>
    </xdr:from>
    <xdr:ext cx="599010" cy="259045"/>
    <xdr:sp macro="" textlink="">
      <xdr:nvSpPr>
        <xdr:cNvPr id="632" name="公債費該当値テキスト"/>
        <xdr:cNvSpPr txBox="1"/>
      </xdr:nvSpPr>
      <xdr:spPr>
        <a:xfrm>
          <a:off x="16370300" y="1294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117,005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50274</xdr:rowOff>
    </xdr:from>
    <xdr:to>
      <xdr:col>22</xdr:col>
      <xdr:colOff>415925</xdr:colOff>
      <xdr:row>76</xdr:row>
      <xdr:rowOff>151874</xdr:rowOff>
    </xdr:to>
    <xdr:sp macro="" textlink="">
      <xdr:nvSpPr>
        <xdr:cNvPr id="633" name="円/楕円 632"/>
        <xdr:cNvSpPr/>
      </xdr:nvSpPr>
      <xdr:spPr>
        <a:xfrm>
          <a:off x="15430500" y="130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168401</xdr:rowOff>
    </xdr:from>
    <xdr:ext cx="599010" cy="259045"/>
    <xdr:sp macro="" textlink="">
      <xdr:nvSpPr>
        <xdr:cNvPr id="634" name="テキスト ボックス 633"/>
        <xdr:cNvSpPr txBox="1"/>
      </xdr:nvSpPr>
      <xdr:spPr>
        <a:xfrm>
          <a:off x="15181794" y="1285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72537</xdr:rowOff>
    </xdr:from>
    <xdr:to>
      <xdr:col>21</xdr:col>
      <xdr:colOff>212725</xdr:colOff>
      <xdr:row>77</xdr:row>
      <xdr:rowOff>2687</xdr:rowOff>
    </xdr:to>
    <xdr:sp macro="" textlink="">
      <xdr:nvSpPr>
        <xdr:cNvPr id="635" name="円/楕円 634"/>
        <xdr:cNvSpPr/>
      </xdr:nvSpPr>
      <xdr:spPr>
        <a:xfrm>
          <a:off x="14541500" y="131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165264</xdr:rowOff>
    </xdr:from>
    <xdr:ext cx="599010" cy="259045"/>
    <xdr:sp macro="" textlink="">
      <xdr:nvSpPr>
        <xdr:cNvPr id="636" name="テキスト ボックス 635"/>
        <xdr:cNvSpPr txBox="1"/>
      </xdr:nvSpPr>
      <xdr:spPr>
        <a:xfrm>
          <a:off x="14292794" y="1319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114,295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70174</xdr:rowOff>
    </xdr:from>
    <xdr:to>
      <xdr:col>20</xdr:col>
      <xdr:colOff>9525</xdr:colOff>
      <xdr:row>77</xdr:row>
      <xdr:rowOff>324</xdr:rowOff>
    </xdr:to>
    <xdr:sp macro="" textlink="">
      <xdr:nvSpPr>
        <xdr:cNvPr id="637" name="円/楕円 636"/>
        <xdr:cNvSpPr/>
      </xdr:nvSpPr>
      <xdr:spPr>
        <a:xfrm>
          <a:off x="13652500" y="131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162901</xdr:rowOff>
    </xdr:from>
    <xdr:ext cx="599010" cy="259045"/>
    <xdr:sp macro="" textlink="">
      <xdr:nvSpPr>
        <xdr:cNvPr id="638" name="テキスト ボックス 637"/>
        <xdr:cNvSpPr txBox="1"/>
      </xdr:nvSpPr>
      <xdr:spPr>
        <a:xfrm>
          <a:off x="13403794" y="1319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114,915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65469</xdr:rowOff>
    </xdr:from>
    <xdr:to>
      <xdr:col>18</xdr:col>
      <xdr:colOff>492125</xdr:colOff>
      <xdr:row>76</xdr:row>
      <xdr:rowOff>167069</xdr:rowOff>
    </xdr:to>
    <xdr:sp macro="" textlink="">
      <xdr:nvSpPr>
        <xdr:cNvPr id="639" name="円/楕円 638"/>
        <xdr:cNvSpPr/>
      </xdr:nvSpPr>
      <xdr:spPr>
        <a:xfrm>
          <a:off x="12763500" y="130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158196</xdr:rowOff>
    </xdr:from>
    <xdr:ext cx="599010" cy="259045"/>
    <xdr:sp macro="" textlink="">
      <xdr:nvSpPr>
        <xdr:cNvPr id="640" name="テキスト ボックス 639"/>
        <xdr:cNvSpPr txBox="1"/>
      </xdr:nvSpPr>
      <xdr:spPr>
        <a:xfrm>
          <a:off x="12514794" y="1318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68782</xdr:rowOff>
    </xdr:from>
    <xdr:to>
      <xdr:col>23</xdr:col>
      <xdr:colOff>517525</xdr:colOff>
      <xdr:row>99</xdr:row>
      <xdr:rowOff>42898</xdr:rowOff>
    </xdr:to>
    <xdr:cxnSp macro="">
      <xdr:nvCxnSpPr>
        <xdr:cNvPr id="669" name="直線コネクタ 668"/>
        <xdr:cNvCxnSpPr/>
      </xdr:nvCxnSpPr>
      <xdr:spPr>
        <a:xfrm>
          <a:off x="15481300" y="16870882"/>
          <a:ext cx="838200" cy="1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0"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68782</xdr:rowOff>
    </xdr:from>
    <xdr:to>
      <xdr:col>22</xdr:col>
      <xdr:colOff>365125</xdr:colOff>
      <xdr:row>99</xdr:row>
      <xdr:rowOff>29510</xdr:rowOff>
    </xdr:to>
    <xdr:cxnSp macro="">
      <xdr:nvCxnSpPr>
        <xdr:cNvPr id="672" name="直線コネクタ 671"/>
        <xdr:cNvCxnSpPr/>
      </xdr:nvCxnSpPr>
      <xdr:spPr>
        <a:xfrm flipV="1">
          <a:off x="14592300" y="16870882"/>
          <a:ext cx="889000" cy="1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3" name="フローチャート : 判断 672"/>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4" name="テキスト ボックス 673"/>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11626</xdr:rowOff>
    </xdr:from>
    <xdr:to>
      <xdr:col>21</xdr:col>
      <xdr:colOff>161925</xdr:colOff>
      <xdr:row>99</xdr:row>
      <xdr:rowOff>29510</xdr:rowOff>
    </xdr:to>
    <xdr:cxnSp macro="">
      <xdr:nvCxnSpPr>
        <xdr:cNvPr id="675" name="直線コネクタ 674"/>
        <xdr:cNvCxnSpPr/>
      </xdr:nvCxnSpPr>
      <xdr:spPr>
        <a:xfrm>
          <a:off x="13703300" y="16985176"/>
          <a:ext cx="8890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xdr:rowOff>
    </xdr:from>
    <xdr:ext cx="534377" cy="259045"/>
    <xdr:sp macro="" textlink="">
      <xdr:nvSpPr>
        <xdr:cNvPr id="677" name="テキスト ボックス 676"/>
        <xdr:cNvSpPr txBox="1"/>
      </xdr:nvSpPr>
      <xdr:spPr>
        <a:xfrm>
          <a:off x="14325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11626</xdr:rowOff>
    </xdr:from>
    <xdr:to>
      <xdr:col>19</xdr:col>
      <xdr:colOff>644525</xdr:colOff>
      <xdr:row>99</xdr:row>
      <xdr:rowOff>38280</xdr:rowOff>
    </xdr:to>
    <xdr:cxnSp macro="">
      <xdr:nvCxnSpPr>
        <xdr:cNvPr id="678" name="直線コネクタ 677"/>
        <xdr:cNvCxnSpPr/>
      </xdr:nvCxnSpPr>
      <xdr:spPr>
        <a:xfrm flipV="1">
          <a:off x="12814300" y="16985176"/>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94211</xdr:rowOff>
    </xdr:from>
    <xdr:ext cx="534377" cy="259045"/>
    <xdr:sp macro="" textlink="">
      <xdr:nvSpPr>
        <xdr:cNvPr id="680" name="テキスト ボックス 679"/>
        <xdr:cNvSpPr txBox="1"/>
      </xdr:nvSpPr>
      <xdr:spPr>
        <a:xfrm>
          <a:off x="13436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68297</xdr:rowOff>
    </xdr:from>
    <xdr:ext cx="599010" cy="259045"/>
    <xdr:sp macro="" textlink="">
      <xdr:nvSpPr>
        <xdr:cNvPr id="682" name="テキスト ボックス 681"/>
        <xdr:cNvSpPr txBox="1"/>
      </xdr:nvSpPr>
      <xdr:spPr>
        <a:xfrm>
          <a:off x="12514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163548</xdr:rowOff>
    </xdr:from>
    <xdr:to>
      <xdr:col>23</xdr:col>
      <xdr:colOff>568325</xdr:colOff>
      <xdr:row>99</xdr:row>
      <xdr:rowOff>93698</xdr:rowOff>
    </xdr:to>
    <xdr:sp macro="" textlink="">
      <xdr:nvSpPr>
        <xdr:cNvPr id="688" name="円/楕円 687"/>
        <xdr:cNvSpPr/>
      </xdr:nvSpPr>
      <xdr:spPr>
        <a:xfrm>
          <a:off x="16268700" y="169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78475</xdr:rowOff>
    </xdr:from>
    <xdr:ext cx="378565" cy="259045"/>
    <xdr:sp macro="" textlink="">
      <xdr:nvSpPr>
        <xdr:cNvPr id="689" name="積立金該当値テキスト"/>
        <xdr:cNvSpPr txBox="1"/>
      </xdr:nvSpPr>
      <xdr:spPr>
        <a:xfrm>
          <a:off x="16370300" y="16880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17982</xdr:rowOff>
    </xdr:from>
    <xdr:to>
      <xdr:col>22</xdr:col>
      <xdr:colOff>415925</xdr:colOff>
      <xdr:row>98</xdr:row>
      <xdr:rowOff>119582</xdr:rowOff>
    </xdr:to>
    <xdr:sp macro="" textlink="">
      <xdr:nvSpPr>
        <xdr:cNvPr id="690" name="円/楕円 689"/>
        <xdr:cNvSpPr/>
      </xdr:nvSpPr>
      <xdr:spPr>
        <a:xfrm>
          <a:off x="15430500" y="168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110709</xdr:rowOff>
    </xdr:from>
    <xdr:ext cx="534377" cy="259045"/>
    <xdr:sp macro="" textlink="">
      <xdr:nvSpPr>
        <xdr:cNvPr id="691" name="テキスト ボックス 690"/>
        <xdr:cNvSpPr txBox="1"/>
      </xdr:nvSpPr>
      <xdr:spPr>
        <a:xfrm>
          <a:off x="15214111" y="1691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150160</xdr:rowOff>
    </xdr:from>
    <xdr:to>
      <xdr:col>21</xdr:col>
      <xdr:colOff>212725</xdr:colOff>
      <xdr:row>99</xdr:row>
      <xdr:rowOff>80310</xdr:rowOff>
    </xdr:to>
    <xdr:sp macro="" textlink="">
      <xdr:nvSpPr>
        <xdr:cNvPr id="692" name="円/楕円 691"/>
        <xdr:cNvSpPr/>
      </xdr:nvSpPr>
      <xdr:spPr>
        <a:xfrm>
          <a:off x="14541500" y="169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71437</xdr:rowOff>
    </xdr:from>
    <xdr:ext cx="469744" cy="259045"/>
    <xdr:sp macro="" textlink="">
      <xdr:nvSpPr>
        <xdr:cNvPr id="693" name="テキスト ボックス 692"/>
        <xdr:cNvSpPr txBox="1"/>
      </xdr:nvSpPr>
      <xdr:spPr>
        <a:xfrm>
          <a:off x="14357427" y="1704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132276</xdr:rowOff>
    </xdr:from>
    <xdr:to>
      <xdr:col>20</xdr:col>
      <xdr:colOff>9525</xdr:colOff>
      <xdr:row>99</xdr:row>
      <xdr:rowOff>62426</xdr:rowOff>
    </xdr:to>
    <xdr:sp macro="" textlink="">
      <xdr:nvSpPr>
        <xdr:cNvPr id="694" name="円/楕円 693"/>
        <xdr:cNvSpPr/>
      </xdr:nvSpPr>
      <xdr:spPr>
        <a:xfrm>
          <a:off x="13652500" y="169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53553</xdr:rowOff>
    </xdr:from>
    <xdr:ext cx="534377" cy="259045"/>
    <xdr:sp macro="" textlink="">
      <xdr:nvSpPr>
        <xdr:cNvPr id="695" name="テキスト ボックス 694"/>
        <xdr:cNvSpPr txBox="1"/>
      </xdr:nvSpPr>
      <xdr:spPr>
        <a:xfrm>
          <a:off x="13436111" y="1702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158930</xdr:rowOff>
    </xdr:from>
    <xdr:to>
      <xdr:col>18</xdr:col>
      <xdr:colOff>492125</xdr:colOff>
      <xdr:row>99</xdr:row>
      <xdr:rowOff>89080</xdr:rowOff>
    </xdr:to>
    <xdr:sp macro="" textlink="">
      <xdr:nvSpPr>
        <xdr:cNvPr id="696" name="円/楕円 695"/>
        <xdr:cNvSpPr/>
      </xdr:nvSpPr>
      <xdr:spPr>
        <a:xfrm>
          <a:off x="12763500" y="1696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80207</xdr:rowOff>
    </xdr:from>
    <xdr:ext cx="469744" cy="259045"/>
    <xdr:sp macro="" textlink="">
      <xdr:nvSpPr>
        <xdr:cNvPr id="697" name="テキスト ボックス 696"/>
        <xdr:cNvSpPr txBox="1"/>
      </xdr:nvSpPr>
      <xdr:spPr>
        <a:xfrm>
          <a:off x="12579427" y="1705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28601</xdr:rowOff>
    </xdr:from>
    <xdr:to>
      <xdr:col>32</xdr:col>
      <xdr:colOff>187325</xdr:colOff>
      <xdr:row>38</xdr:row>
      <xdr:rowOff>139700</xdr:rowOff>
    </xdr:to>
    <xdr:cxnSp macro="">
      <xdr:nvCxnSpPr>
        <xdr:cNvPr id="724" name="直線コネクタ 723"/>
        <xdr:cNvCxnSpPr/>
      </xdr:nvCxnSpPr>
      <xdr:spPr>
        <a:xfrm>
          <a:off x="21323300" y="6372251"/>
          <a:ext cx="838200" cy="28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28601</xdr:rowOff>
    </xdr:from>
    <xdr:to>
      <xdr:col>31</xdr:col>
      <xdr:colOff>34925</xdr:colOff>
      <xdr:row>38</xdr:row>
      <xdr:rowOff>139700</xdr:rowOff>
    </xdr:to>
    <xdr:cxnSp macro="">
      <xdr:nvCxnSpPr>
        <xdr:cNvPr id="727" name="直線コネクタ 726"/>
        <xdr:cNvCxnSpPr/>
      </xdr:nvCxnSpPr>
      <xdr:spPr>
        <a:xfrm flipV="1">
          <a:off x="20434300" y="6372251"/>
          <a:ext cx="889000" cy="28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8" name="フローチャート : 判断 727"/>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142994</xdr:rowOff>
    </xdr:from>
    <xdr:ext cx="378565" cy="259045"/>
    <xdr:sp macro="" textlink="">
      <xdr:nvSpPr>
        <xdr:cNvPr id="729" name="テキスト ボックス 728"/>
        <xdr:cNvSpPr txBox="1"/>
      </xdr:nvSpPr>
      <xdr:spPr>
        <a:xfrm>
          <a:off x="21134017" y="64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2718</xdr:rowOff>
    </xdr:from>
    <xdr:to>
      <xdr:col>29</xdr:col>
      <xdr:colOff>568325</xdr:colOff>
      <xdr:row>38</xdr:row>
      <xdr:rowOff>104318</xdr:rowOff>
    </xdr:to>
    <xdr:sp macro="" textlink="">
      <xdr:nvSpPr>
        <xdr:cNvPr id="731" name="フローチャート : 判断 730"/>
        <xdr:cNvSpPr/>
      </xdr:nvSpPr>
      <xdr:spPr>
        <a:xfrm>
          <a:off x="20383500" y="651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120845</xdr:rowOff>
    </xdr:from>
    <xdr:ext cx="378565" cy="259045"/>
    <xdr:sp macro="" textlink="">
      <xdr:nvSpPr>
        <xdr:cNvPr id="732" name="テキスト ボックス 731"/>
        <xdr:cNvSpPr txBox="1"/>
      </xdr:nvSpPr>
      <xdr:spPr>
        <a:xfrm>
          <a:off x="20245017" y="629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133706</xdr:rowOff>
    </xdr:from>
    <xdr:to>
      <xdr:col>28</xdr:col>
      <xdr:colOff>365125</xdr:colOff>
      <xdr:row>37</xdr:row>
      <xdr:rowOff>63856</xdr:rowOff>
    </xdr:to>
    <xdr:sp macro="" textlink="">
      <xdr:nvSpPr>
        <xdr:cNvPr id="734" name="フローチャート : 判断 733"/>
        <xdr:cNvSpPr/>
      </xdr:nvSpPr>
      <xdr:spPr>
        <a:xfrm>
          <a:off x="19494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80383</xdr:rowOff>
    </xdr:from>
    <xdr:ext cx="469744" cy="259045"/>
    <xdr:sp macro="" textlink="">
      <xdr:nvSpPr>
        <xdr:cNvPr id="735" name="テキスト ボックス 734"/>
        <xdr:cNvSpPr txBox="1"/>
      </xdr:nvSpPr>
      <xdr:spPr>
        <a:xfrm>
          <a:off x="19310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113589</xdr:rowOff>
    </xdr:from>
    <xdr:to>
      <xdr:col>27</xdr:col>
      <xdr:colOff>161925</xdr:colOff>
      <xdr:row>36</xdr:row>
      <xdr:rowOff>43739</xdr:rowOff>
    </xdr:to>
    <xdr:sp macro="" textlink="">
      <xdr:nvSpPr>
        <xdr:cNvPr id="736" name="フローチャート : 判断 735"/>
        <xdr:cNvSpPr/>
      </xdr:nvSpPr>
      <xdr:spPr>
        <a:xfrm>
          <a:off x="18605500" y="61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60266</xdr:rowOff>
    </xdr:from>
    <xdr:ext cx="469744" cy="259045"/>
    <xdr:sp macro="" textlink="">
      <xdr:nvSpPr>
        <xdr:cNvPr id="737" name="テキスト ボックス 736"/>
        <xdr:cNvSpPr txBox="1"/>
      </xdr:nvSpPr>
      <xdr:spPr>
        <a:xfrm>
          <a:off x="18421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149251</xdr:rowOff>
    </xdr:from>
    <xdr:to>
      <xdr:col>31</xdr:col>
      <xdr:colOff>85725</xdr:colOff>
      <xdr:row>37</xdr:row>
      <xdr:rowOff>79401</xdr:rowOff>
    </xdr:to>
    <xdr:sp macro="" textlink="">
      <xdr:nvSpPr>
        <xdr:cNvPr id="745" name="円/楕円 744"/>
        <xdr:cNvSpPr/>
      </xdr:nvSpPr>
      <xdr:spPr>
        <a:xfrm>
          <a:off x="21272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95928</xdr:rowOff>
    </xdr:from>
    <xdr:ext cx="469744" cy="259045"/>
    <xdr:sp macro="" textlink="">
      <xdr:nvSpPr>
        <xdr:cNvPr id="746" name="テキスト ボックス 745"/>
        <xdr:cNvSpPr txBox="1"/>
      </xdr:nvSpPr>
      <xdr:spPr>
        <a:xfrm>
          <a:off x="21088427" y="60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14564</xdr:rowOff>
    </xdr:from>
    <xdr:to>
      <xdr:col>32</xdr:col>
      <xdr:colOff>187325</xdr:colOff>
      <xdr:row>59</xdr:row>
      <xdr:rowOff>28418</xdr:rowOff>
    </xdr:to>
    <xdr:cxnSp macro="">
      <xdr:nvCxnSpPr>
        <xdr:cNvPr id="781" name="直線コネクタ 780"/>
        <xdr:cNvCxnSpPr/>
      </xdr:nvCxnSpPr>
      <xdr:spPr>
        <a:xfrm flipV="1">
          <a:off x="21323300" y="10130114"/>
          <a:ext cx="8382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2"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61412</xdr:rowOff>
    </xdr:from>
    <xdr:to>
      <xdr:col>31</xdr:col>
      <xdr:colOff>34925</xdr:colOff>
      <xdr:row>59</xdr:row>
      <xdr:rowOff>28418</xdr:rowOff>
    </xdr:to>
    <xdr:cxnSp macro="">
      <xdr:nvCxnSpPr>
        <xdr:cNvPr id="784" name="直線コネクタ 783"/>
        <xdr:cNvCxnSpPr/>
      </xdr:nvCxnSpPr>
      <xdr:spPr>
        <a:xfrm>
          <a:off x="20434300" y="9834062"/>
          <a:ext cx="889000" cy="30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5" name="フローチャート : 判断 784"/>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6" name="テキスト ボックス 785"/>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61412</xdr:rowOff>
    </xdr:from>
    <xdr:to>
      <xdr:col>29</xdr:col>
      <xdr:colOff>517525</xdr:colOff>
      <xdr:row>58</xdr:row>
      <xdr:rowOff>151488</xdr:rowOff>
    </xdr:to>
    <xdr:cxnSp macro="">
      <xdr:nvCxnSpPr>
        <xdr:cNvPr id="787" name="直線コネクタ 786"/>
        <xdr:cNvCxnSpPr/>
      </xdr:nvCxnSpPr>
      <xdr:spPr>
        <a:xfrm flipV="1">
          <a:off x="19545300" y="9834062"/>
          <a:ext cx="889000" cy="26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59</xdr:row>
      <xdr:rowOff>9506</xdr:rowOff>
    </xdr:from>
    <xdr:ext cx="534377" cy="259045"/>
    <xdr:sp macro="" textlink="">
      <xdr:nvSpPr>
        <xdr:cNvPr id="789" name="テキスト ボックス 788"/>
        <xdr:cNvSpPr txBox="1"/>
      </xdr:nvSpPr>
      <xdr:spPr>
        <a:xfrm>
          <a:off x="20167111" y="101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151488</xdr:rowOff>
    </xdr:from>
    <xdr:to>
      <xdr:col>28</xdr:col>
      <xdr:colOff>314325</xdr:colOff>
      <xdr:row>58</xdr:row>
      <xdr:rowOff>155961</xdr:rowOff>
    </xdr:to>
    <xdr:cxnSp macro="">
      <xdr:nvCxnSpPr>
        <xdr:cNvPr id="790" name="直線コネクタ 789"/>
        <xdr:cNvCxnSpPr/>
      </xdr:nvCxnSpPr>
      <xdr:spPr>
        <a:xfrm flipV="1">
          <a:off x="18656300" y="10095588"/>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23184</xdr:rowOff>
    </xdr:from>
    <xdr:ext cx="469744" cy="259045"/>
    <xdr:sp macro="" textlink="">
      <xdr:nvSpPr>
        <xdr:cNvPr id="792" name="テキスト ボックス 791"/>
        <xdr:cNvSpPr txBox="1"/>
      </xdr:nvSpPr>
      <xdr:spPr>
        <a:xfrm>
          <a:off x="19310427" y="1013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32824</xdr:rowOff>
    </xdr:from>
    <xdr:ext cx="469744" cy="259045"/>
    <xdr:sp macro="" textlink="">
      <xdr:nvSpPr>
        <xdr:cNvPr id="794" name="テキスト ボックス 793"/>
        <xdr:cNvSpPr txBox="1"/>
      </xdr:nvSpPr>
      <xdr:spPr>
        <a:xfrm>
          <a:off x="18421427" y="1014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135214</xdr:rowOff>
    </xdr:from>
    <xdr:to>
      <xdr:col>32</xdr:col>
      <xdr:colOff>238125</xdr:colOff>
      <xdr:row>59</xdr:row>
      <xdr:rowOff>65364</xdr:rowOff>
    </xdr:to>
    <xdr:sp macro="" textlink="">
      <xdr:nvSpPr>
        <xdr:cNvPr id="800" name="円/楕円 799"/>
        <xdr:cNvSpPr/>
      </xdr:nvSpPr>
      <xdr:spPr>
        <a:xfrm>
          <a:off x="22110700" y="100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469744" cy="259045"/>
    <xdr:sp macro="" textlink="">
      <xdr:nvSpPr>
        <xdr:cNvPr id="801" name="貸付金該当値テキスト"/>
        <xdr:cNvSpPr txBox="1"/>
      </xdr:nvSpPr>
      <xdr:spPr>
        <a:xfrm>
          <a:off x="22212300" y="100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149068</xdr:rowOff>
    </xdr:from>
    <xdr:to>
      <xdr:col>31</xdr:col>
      <xdr:colOff>85725</xdr:colOff>
      <xdr:row>59</xdr:row>
      <xdr:rowOff>79218</xdr:rowOff>
    </xdr:to>
    <xdr:sp macro="" textlink="">
      <xdr:nvSpPr>
        <xdr:cNvPr id="802" name="円/楕円 801"/>
        <xdr:cNvSpPr/>
      </xdr:nvSpPr>
      <xdr:spPr>
        <a:xfrm>
          <a:off x="21272500" y="1009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70345</xdr:rowOff>
    </xdr:from>
    <xdr:ext cx="469744" cy="259045"/>
    <xdr:sp macro="" textlink="">
      <xdr:nvSpPr>
        <xdr:cNvPr id="803" name="テキスト ボックス 802"/>
        <xdr:cNvSpPr txBox="1"/>
      </xdr:nvSpPr>
      <xdr:spPr>
        <a:xfrm>
          <a:off x="21088427" y="1018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10612</xdr:rowOff>
    </xdr:from>
    <xdr:to>
      <xdr:col>29</xdr:col>
      <xdr:colOff>568325</xdr:colOff>
      <xdr:row>57</xdr:row>
      <xdr:rowOff>112212</xdr:rowOff>
    </xdr:to>
    <xdr:sp macro="" textlink="">
      <xdr:nvSpPr>
        <xdr:cNvPr id="804" name="円/楕円 803"/>
        <xdr:cNvSpPr/>
      </xdr:nvSpPr>
      <xdr:spPr>
        <a:xfrm>
          <a:off x="20383500" y="978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128739</xdr:rowOff>
    </xdr:from>
    <xdr:ext cx="534377" cy="259045"/>
    <xdr:sp macro="" textlink="">
      <xdr:nvSpPr>
        <xdr:cNvPr id="805" name="テキスト ボックス 804"/>
        <xdr:cNvSpPr txBox="1"/>
      </xdr:nvSpPr>
      <xdr:spPr>
        <a:xfrm>
          <a:off x="20167111" y="95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100688</xdr:rowOff>
    </xdr:from>
    <xdr:to>
      <xdr:col>28</xdr:col>
      <xdr:colOff>365125</xdr:colOff>
      <xdr:row>59</xdr:row>
      <xdr:rowOff>30838</xdr:rowOff>
    </xdr:to>
    <xdr:sp macro="" textlink="">
      <xdr:nvSpPr>
        <xdr:cNvPr id="806" name="円/楕円 805"/>
        <xdr:cNvSpPr/>
      </xdr:nvSpPr>
      <xdr:spPr>
        <a:xfrm>
          <a:off x="19494500" y="100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47365</xdr:rowOff>
    </xdr:from>
    <xdr:ext cx="469744" cy="259045"/>
    <xdr:sp macro="" textlink="">
      <xdr:nvSpPr>
        <xdr:cNvPr id="807" name="テキスト ボックス 806"/>
        <xdr:cNvSpPr txBox="1"/>
      </xdr:nvSpPr>
      <xdr:spPr>
        <a:xfrm>
          <a:off x="19310427" y="98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105161</xdr:rowOff>
    </xdr:from>
    <xdr:to>
      <xdr:col>27</xdr:col>
      <xdr:colOff>161925</xdr:colOff>
      <xdr:row>59</xdr:row>
      <xdr:rowOff>35311</xdr:rowOff>
    </xdr:to>
    <xdr:sp macro="" textlink="">
      <xdr:nvSpPr>
        <xdr:cNvPr id="808" name="円/楕円 807"/>
        <xdr:cNvSpPr/>
      </xdr:nvSpPr>
      <xdr:spPr>
        <a:xfrm>
          <a:off x="18605500" y="1004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51838</xdr:rowOff>
    </xdr:from>
    <xdr:ext cx="469744" cy="259045"/>
    <xdr:sp macro="" textlink="">
      <xdr:nvSpPr>
        <xdr:cNvPr id="809" name="テキスト ボックス 808"/>
        <xdr:cNvSpPr txBox="1"/>
      </xdr:nvSpPr>
      <xdr:spPr>
        <a:xfrm>
          <a:off x="18421427" y="982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122144</xdr:rowOff>
    </xdr:from>
    <xdr:to>
      <xdr:col>32</xdr:col>
      <xdr:colOff>187325</xdr:colOff>
      <xdr:row>75</xdr:row>
      <xdr:rowOff>7096</xdr:rowOff>
    </xdr:to>
    <xdr:cxnSp macro="">
      <xdr:nvCxnSpPr>
        <xdr:cNvPr id="838" name="直線コネクタ 837"/>
        <xdr:cNvCxnSpPr/>
      </xdr:nvCxnSpPr>
      <xdr:spPr>
        <a:xfrm flipV="1">
          <a:off x="21323300" y="12637994"/>
          <a:ext cx="838200" cy="2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39"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7096</xdr:rowOff>
    </xdr:from>
    <xdr:to>
      <xdr:col>31</xdr:col>
      <xdr:colOff>34925</xdr:colOff>
      <xdr:row>75</xdr:row>
      <xdr:rowOff>16126</xdr:rowOff>
    </xdr:to>
    <xdr:cxnSp macro="">
      <xdr:nvCxnSpPr>
        <xdr:cNvPr id="841" name="直線コネクタ 840"/>
        <xdr:cNvCxnSpPr/>
      </xdr:nvCxnSpPr>
      <xdr:spPr>
        <a:xfrm flipV="1">
          <a:off x="20434300" y="12865846"/>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2" name="フローチャート : 判断 841"/>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3" name="テキスト ボックス 842"/>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16126</xdr:rowOff>
    </xdr:from>
    <xdr:to>
      <xdr:col>29</xdr:col>
      <xdr:colOff>517525</xdr:colOff>
      <xdr:row>75</xdr:row>
      <xdr:rowOff>66388</xdr:rowOff>
    </xdr:to>
    <xdr:cxnSp macro="">
      <xdr:nvCxnSpPr>
        <xdr:cNvPr id="844" name="直線コネクタ 843"/>
        <xdr:cNvCxnSpPr/>
      </xdr:nvCxnSpPr>
      <xdr:spPr>
        <a:xfrm flipV="1">
          <a:off x="19545300" y="12874876"/>
          <a:ext cx="889000" cy="5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80801</xdr:rowOff>
    </xdr:from>
    <xdr:ext cx="599010" cy="259045"/>
    <xdr:sp macro="" textlink="">
      <xdr:nvSpPr>
        <xdr:cNvPr id="846" name="テキスト ボックス 845"/>
        <xdr:cNvSpPr txBox="1"/>
      </xdr:nvSpPr>
      <xdr:spPr>
        <a:xfrm>
          <a:off x="20134794"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33630</xdr:rowOff>
    </xdr:from>
    <xdr:to>
      <xdr:col>28</xdr:col>
      <xdr:colOff>314325</xdr:colOff>
      <xdr:row>75</xdr:row>
      <xdr:rowOff>66388</xdr:rowOff>
    </xdr:to>
    <xdr:cxnSp macro="">
      <xdr:nvCxnSpPr>
        <xdr:cNvPr id="847" name="直線コネクタ 846"/>
        <xdr:cNvCxnSpPr/>
      </xdr:nvCxnSpPr>
      <xdr:spPr>
        <a:xfrm>
          <a:off x="18656300" y="12892380"/>
          <a:ext cx="8890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115023</xdr:rowOff>
    </xdr:from>
    <xdr:ext cx="599010" cy="259045"/>
    <xdr:sp macro="" textlink="">
      <xdr:nvSpPr>
        <xdr:cNvPr id="849" name="テキスト ボックス 848"/>
        <xdr:cNvSpPr txBox="1"/>
      </xdr:nvSpPr>
      <xdr:spPr>
        <a:xfrm>
          <a:off x="19245794"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50893</xdr:rowOff>
    </xdr:from>
    <xdr:ext cx="599010" cy="259045"/>
    <xdr:sp macro="" textlink="">
      <xdr:nvSpPr>
        <xdr:cNvPr id="851" name="テキスト ボックス 850"/>
        <xdr:cNvSpPr txBox="1"/>
      </xdr:nvSpPr>
      <xdr:spPr>
        <a:xfrm>
          <a:off x="18356794" y="123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71344</xdr:rowOff>
    </xdr:from>
    <xdr:to>
      <xdr:col>32</xdr:col>
      <xdr:colOff>238125</xdr:colOff>
      <xdr:row>74</xdr:row>
      <xdr:rowOff>1494</xdr:rowOff>
    </xdr:to>
    <xdr:sp macro="" textlink="">
      <xdr:nvSpPr>
        <xdr:cNvPr id="857" name="円/楕円 856"/>
        <xdr:cNvSpPr/>
      </xdr:nvSpPr>
      <xdr:spPr>
        <a:xfrm>
          <a:off x="22110700" y="125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94221</xdr:rowOff>
    </xdr:from>
    <xdr:ext cx="599010" cy="259045"/>
    <xdr:sp macro="" textlink="">
      <xdr:nvSpPr>
        <xdr:cNvPr id="858" name="繰出金該当値テキスト"/>
        <xdr:cNvSpPr txBox="1"/>
      </xdr:nvSpPr>
      <xdr:spPr>
        <a:xfrm>
          <a:off x="22212300" y="1243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124,804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127746</xdr:rowOff>
    </xdr:from>
    <xdr:to>
      <xdr:col>31</xdr:col>
      <xdr:colOff>85725</xdr:colOff>
      <xdr:row>75</xdr:row>
      <xdr:rowOff>57896</xdr:rowOff>
    </xdr:to>
    <xdr:sp macro="" textlink="">
      <xdr:nvSpPr>
        <xdr:cNvPr id="859" name="円/楕円 858"/>
        <xdr:cNvSpPr/>
      </xdr:nvSpPr>
      <xdr:spPr>
        <a:xfrm>
          <a:off x="21272500" y="128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49023</xdr:rowOff>
    </xdr:from>
    <xdr:ext cx="534377" cy="259045"/>
    <xdr:sp macro="" textlink="">
      <xdr:nvSpPr>
        <xdr:cNvPr id="860" name="テキスト ボックス 859"/>
        <xdr:cNvSpPr txBox="1"/>
      </xdr:nvSpPr>
      <xdr:spPr>
        <a:xfrm>
          <a:off x="21056111" y="1290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94,902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136776</xdr:rowOff>
    </xdr:from>
    <xdr:to>
      <xdr:col>29</xdr:col>
      <xdr:colOff>568325</xdr:colOff>
      <xdr:row>75</xdr:row>
      <xdr:rowOff>66926</xdr:rowOff>
    </xdr:to>
    <xdr:sp macro="" textlink="">
      <xdr:nvSpPr>
        <xdr:cNvPr id="861" name="円/楕円 860"/>
        <xdr:cNvSpPr/>
      </xdr:nvSpPr>
      <xdr:spPr>
        <a:xfrm>
          <a:off x="20383500" y="1282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58053</xdr:rowOff>
    </xdr:from>
    <xdr:ext cx="534377" cy="259045"/>
    <xdr:sp macro="" textlink="">
      <xdr:nvSpPr>
        <xdr:cNvPr id="862" name="テキスト ボックス 861"/>
        <xdr:cNvSpPr txBox="1"/>
      </xdr:nvSpPr>
      <xdr:spPr>
        <a:xfrm>
          <a:off x="20167111" y="129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15588</xdr:rowOff>
    </xdr:from>
    <xdr:to>
      <xdr:col>28</xdr:col>
      <xdr:colOff>365125</xdr:colOff>
      <xdr:row>75</xdr:row>
      <xdr:rowOff>117188</xdr:rowOff>
    </xdr:to>
    <xdr:sp macro="" textlink="">
      <xdr:nvSpPr>
        <xdr:cNvPr id="863" name="円/楕円 862"/>
        <xdr:cNvSpPr/>
      </xdr:nvSpPr>
      <xdr:spPr>
        <a:xfrm>
          <a:off x="19494500" y="128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108315</xdr:rowOff>
    </xdr:from>
    <xdr:ext cx="534377" cy="259045"/>
    <xdr:sp macro="" textlink="">
      <xdr:nvSpPr>
        <xdr:cNvPr id="864" name="テキスト ボックス 863"/>
        <xdr:cNvSpPr txBox="1"/>
      </xdr:nvSpPr>
      <xdr:spPr>
        <a:xfrm>
          <a:off x="19278111" y="1296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87,121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154280</xdr:rowOff>
    </xdr:from>
    <xdr:to>
      <xdr:col>27</xdr:col>
      <xdr:colOff>161925</xdr:colOff>
      <xdr:row>75</xdr:row>
      <xdr:rowOff>84430</xdr:rowOff>
    </xdr:to>
    <xdr:sp macro="" textlink="">
      <xdr:nvSpPr>
        <xdr:cNvPr id="865" name="円/楕円 864"/>
        <xdr:cNvSpPr/>
      </xdr:nvSpPr>
      <xdr:spPr>
        <a:xfrm>
          <a:off x="18605500" y="128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75557</xdr:rowOff>
    </xdr:from>
    <xdr:ext cx="534377" cy="259045"/>
    <xdr:sp macro="" textlink="">
      <xdr:nvSpPr>
        <xdr:cNvPr id="866" name="テキスト ボックス 865"/>
        <xdr:cNvSpPr txBox="1"/>
      </xdr:nvSpPr>
      <xdr:spPr>
        <a:xfrm>
          <a:off x="18389111" y="129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各項目について類似団体の平均を上回っているのが、「補助費等」、「物件費」、「公債費」、「繰出金」となった。</a:t>
          </a:r>
          <a:endParaRPr lang="ja-JP" altLang="ja-JP">
            <a:effectLst/>
          </a:endParaRPr>
        </a:p>
        <a:p>
          <a:r>
            <a:rPr kumimoji="1" lang="ja-JP" altLang="ja-JP" sz="1100">
              <a:solidFill>
                <a:schemeClr val="dk1"/>
              </a:solidFill>
              <a:effectLst/>
              <a:latin typeface="+mn-lt"/>
              <a:ea typeface="+mn-ea"/>
              <a:cs typeface="+mn-cs"/>
            </a:rPr>
            <a:t>　「補助費等」については、木曽広域連合等の一部組合への負担金（新ごみ処理施設建設負担金）が大きな要因となっている。</a:t>
          </a:r>
          <a:endParaRPr lang="ja-JP" altLang="ja-JP">
            <a:effectLst/>
          </a:endParaRPr>
        </a:p>
        <a:p>
          <a:r>
            <a:rPr kumimoji="1" lang="ja-JP" altLang="ja-JP" sz="1100">
              <a:solidFill>
                <a:schemeClr val="dk1"/>
              </a:solidFill>
              <a:effectLst/>
              <a:latin typeface="+mn-lt"/>
              <a:ea typeface="+mn-ea"/>
              <a:cs typeface="+mn-cs"/>
            </a:rPr>
            <a:t>　「物件費」については、不動産（土地・家屋）の取得に多額の費用を要したことが要因となている。</a:t>
          </a:r>
          <a:endParaRPr lang="ja-JP" altLang="ja-JP">
            <a:effectLst/>
          </a:endParaRPr>
        </a:p>
        <a:p>
          <a:r>
            <a:rPr kumimoji="1" lang="ja-JP" altLang="ja-JP" sz="1100">
              <a:solidFill>
                <a:schemeClr val="dk1"/>
              </a:solidFill>
              <a:effectLst/>
              <a:latin typeface="+mn-lt"/>
              <a:ea typeface="+mn-ea"/>
              <a:cs typeface="+mn-cs"/>
            </a:rPr>
            <a:t>　「繰出金」については、上下水道特別会計への繰出金と、不動産取得にかかる経費に土地開発基金への繰出を行なったことが要因となっている。</a:t>
          </a:r>
          <a:endParaRPr lang="ja-JP" altLang="ja-JP">
            <a:effectLst/>
          </a:endParaRPr>
        </a:p>
        <a:p>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
2,982
140.50
3,240,564
3,002,556
233,634
1,948,259
2,616,126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17154</xdr:rowOff>
    </xdr:from>
    <xdr:to>
      <xdr:col>6</xdr:col>
      <xdr:colOff>511175</xdr:colOff>
      <xdr:row>38</xdr:row>
      <xdr:rowOff>41467</xdr:rowOff>
    </xdr:to>
    <xdr:cxnSp macro="">
      <xdr:nvCxnSpPr>
        <xdr:cNvPr id="62" name="直線コネクタ 61"/>
        <xdr:cNvCxnSpPr/>
      </xdr:nvCxnSpPr>
      <xdr:spPr>
        <a:xfrm>
          <a:off x="3797300" y="6532254"/>
          <a:ext cx="838200" cy="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17154</xdr:rowOff>
    </xdr:from>
    <xdr:to>
      <xdr:col>5</xdr:col>
      <xdr:colOff>358775</xdr:colOff>
      <xdr:row>38</xdr:row>
      <xdr:rowOff>37483</xdr:rowOff>
    </xdr:to>
    <xdr:cxnSp macro="">
      <xdr:nvCxnSpPr>
        <xdr:cNvPr id="65" name="直線コネクタ 64"/>
        <xdr:cNvCxnSpPr/>
      </xdr:nvCxnSpPr>
      <xdr:spPr>
        <a:xfrm flipV="1">
          <a:off x="2908300" y="6532254"/>
          <a:ext cx="8890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37483</xdr:rowOff>
    </xdr:from>
    <xdr:to>
      <xdr:col>4</xdr:col>
      <xdr:colOff>155575</xdr:colOff>
      <xdr:row>38</xdr:row>
      <xdr:rowOff>49533</xdr:rowOff>
    </xdr:to>
    <xdr:cxnSp macro="">
      <xdr:nvCxnSpPr>
        <xdr:cNvPr id="68" name="直線コネクタ 67"/>
        <xdr:cNvCxnSpPr/>
      </xdr:nvCxnSpPr>
      <xdr:spPr>
        <a:xfrm flipV="1">
          <a:off x="2019300" y="6552583"/>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7296</xdr:rowOff>
    </xdr:from>
    <xdr:ext cx="534377" cy="259045"/>
    <xdr:sp macro="" textlink="">
      <xdr:nvSpPr>
        <xdr:cNvPr id="70" name="テキスト ボックス 69"/>
        <xdr:cNvSpPr txBox="1"/>
      </xdr:nvSpPr>
      <xdr:spPr>
        <a:xfrm>
          <a:off x="2641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31441</xdr:rowOff>
    </xdr:from>
    <xdr:to>
      <xdr:col>2</xdr:col>
      <xdr:colOff>638175</xdr:colOff>
      <xdr:row>38</xdr:row>
      <xdr:rowOff>49533</xdr:rowOff>
    </xdr:to>
    <xdr:cxnSp macro="">
      <xdr:nvCxnSpPr>
        <xdr:cNvPr id="71" name="直線コネクタ 70"/>
        <xdr:cNvCxnSpPr/>
      </xdr:nvCxnSpPr>
      <xdr:spPr>
        <a:xfrm>
          <a:off x="1130300" y="6546541"/>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13240</xdr:rowOff>
    </xdr:from>
    <xdr:ext cx="534377" cy="259045"/>
    <xdr:sp macro="" textlink="">
      <xdr:nvSpPr>
        <xdr:cNvPr id="73" name="テキスト ボックス 72"/>
        <xdr:cNvSpPr txBox="1"/>
      </xdr:nvSpPr>
      <xdr:spPr>
        <a:xfrm>
          <a:off x="1752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5059</xdr:rowOff>
    </xdr:from>
    <xdr:ext cx="534377" cy="259045"/>
    <xdr:sp macro="" textlink="">
      <xdr:nvSpPr>
        <xdr:cNvPr id="75" name="テキスト ボックス 74"/>
        <xdr:cNvSpPr txBox="1"/>
      </xdr:nvSpPr>
      <xdr:spPr>
        <a:xfrm>
          <a:off x="863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162117</xdr:rowOff>
    </xdr:from>
    <xdr:to>
      <xdr:col>6</xdr:col>
      <xdr:colOff>561975</xdr:colOff>
      <xdr:row>38</xdr:row>
      <xdr:rowOff>92267</xdr:rowOff>
    </xdr:to>
    <xdr:sp macro="" textlink="">
      <xdr:nvSpPr>
        <xdr:cNvPr id="81" name="円/楕円 80"/>
        <xdr:cNvSpPr/>
      </xdr:nvSpPr>
      <xdr:spPr>
        <a:xfrm>
          <a:off x="4584700" y="65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107724</xdr:rowOff>
    </xdr:from>
    <xdr:ext cx="534377" cy="259045"/>
    <xdr:sp macro="" textlink="">
      <xdr:nvSpPr>
        <xdr:cNvPr id="82" name="議会費該当値テキスト"/>
        <xdr:cNvSpPr txBox="1"/>
      </xdr:nvSpPr>
      <xdr:spPr>
        <a:xfrm>
          <a:off x="4686300" y="64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137804</xdr:rowOff>
    </xdr:from>
    <xdr:to>
      <xdr:col>5</xdr:col>
      <xdr:colOff>409575</xdr:colOff>
      <xdr:row>38</xdr:row>
      <xdr:rowOff>67954</xdr:rowOff>
    </xdr:to>
    <xdr:sp macro="" textlink="">
      <xdr:nvSpPr>
        <xdr:cNvPr id="83" name="円/楕円 82"/>
        <xdr:cNvSpPr/>
      </xdr:nvSpPr>
      <xdr:spPr>
        <a:xfrm>
          <a:off x="3746500" y="64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59081</xdr:rowOff>
    </xdr:from>
    <xdr:ext cx="534377" cy="259045"/>
    <xdr:sp macro="" textlink="">
      <xdr:nvSpPr>
        <xdr:cNvPr id="84" name="テキスト ボックス 83"/>
        <xdr:cNvSpPr txBox="1"/>
      </xdr:nvSpPr>
      <xdr:spPr>
        <a:xfrm>
          <a:off x="3530111" y="65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158133</xdr:rowOff>
    </xdr:from>
    <xdr:to>
      <xdr:col>4</xdr:col>
      <xdr:colOff>206375</xdr:colOff>
      <xdr:row>38</xdr:row>
      <xdr:rowOff>88283</xdr:rowOff>
    </xdr:to>
    <xdr:sp macro="" textlink="">
      <xdr:nvSpPr>
        <xdr:cNvPr id="85" name="円/楕円 84"/>
        <xdr:cNvSpPr/>
      </xdr:nvSpPr>
      <xdr:spPr>
        <a:xfrm>
          <a:off x="2857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79410</xdr:rowOff>
    </xdr:from>
    <xdr:ext cx="534377" cy="259045"/>
    <xdr:sp macro="" textlink="">
      <xdr:nvSpPr>
        <xdr:cNvPr id="86" name="テキスト ボックス 85"/>
        <xdr:cNvSpPr txBox="1"/>
      </xdr:nvSpPr>
      <xdr:spPr>
        <a:xfrm>
          <a:off x="2641111" y="65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170183</xdr:rowOff>
    </xdr:from>
    <xdr:to>
      <xdr:col>3</xdr:col>
      <xdr:colOff>3175</xdr:colOff>
      <xdr:row>38</xdr:row>
      <xdr:rowOff>100333</xdr:rowOff>
    </xdr:to>
    <xdr:sp macro="" textlink="">
      <xdr:nvSpPr>
        <xdr:cNvPr id="87" name="円/楕円 86"/>
        <xdr:cNvSpPr/>
      </xdr:nvSpPr>
      <xdr:spPr>
        <a:xfrm>
          <a:off x="1968500" y="651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91460</xdr:rowOff>
    </xdr:from>
    <xdr:ext cx="534377" cy="259045"/>
    <xdr:sp macro="" textlink="">
      <xdr:nvSpPr>
        <xdr:cNvPr id="88" name="テキスト ボックス 87"/>
        <xdr:cNvSpPr txBox="1"/>
      </xdr:nvSpPr>
      <xdr:spPr>
        <a:xfrm>
          <a:off x="1752111" y="660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152091</xdr:rowOff>
    </xdr:from>
    <xdr:to>
      <xdr:col>1</xdr:col>
      <xdr:colOff>485775</xdr:colOff>
      <xdr:row>38</xdr:row>
      <xdr:rowOff>82241</xdr:rowOff>
    </xdr:to>
    <xdr:sp macro="" textlink="">
      <xdr:nvSpPr>
        <xdr:cNvPr id="89" name="円/楕円 88"/>
        <xdr:cNvSpPr/>
      </xdr:nvSpPr>
      <xdr:spPr>
        <a:xfrm>
          <a:off x="1079500" y="649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73368</xdr:rowOff>
    </xdr:from>
    <xdr:ext cx="534377" cy="259045"/>
    <xdr:sp macro="" textlink="">
      <xdr:nvSpPr>
        <xdr:cNvPr id="90" name="テキスト ボックス 89"/>
        <xdr:cNvSpPr txBox="1"/>
      </xdr:nvSpPr>
      <xdr:spPr>
        <a:xfrm>
          <a:off x="863111" y="6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103683</xdr:rowOff>
    </xdr:from>
    <xdr:to>
      <xdr:col>6</xdr:col>
      <xdr:colOff>511175</xdr:colOff>
      <xdr:row>57</xdr:row>
      <xdr:rowOff>126920</xdr:rowOff>
    </xdr:to>
    <xdr:cxnSp macro="">
      <xdr:nvCxnSpPr>
        <xdr:cNvPr id="119" name="直線コネクタ 118"/>
        <xdr:cNvCxnSpPr/>
      </xdr:nvCxnSpPr>
      <xdr:spPr>
        <a:xfrm flipV="1">
          <a:off x="3797300" y="9876333"/>
          <a:ext cx="838200" cy="2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126920</xdr:rowOff>
    </xdr:from>
    <xdr:to>
      <xdr:col>5</xdr:col>
      <xdr:colOff>358775</xdr:colOff>
      <xdr:row>58</xdr:row>
      <xdr:rowOff>8035</xdr:rowOff>
    </xdr:to>
    <xdr:cxnSp macro="">
      <xdr:nvCxnSpPr>
        <xdr:cNvPr id="122" name="直線コネクタ 121"/>
        <xdr:cNvCxnSpPr/>
      </xdr:nvCxnSpPr>
      <xdr:spPr>
        <a:xfrm flipV="1">
          <a:off x="2908300" y="9899570"/>
          <a:ext cx="889000" cy="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8035</xdr:rowOff>
    </xdr:from>
    <xdr:to>
      <xdr:col>4</xdr:col>
      <xdr:colOff>155575</xdr:colOff>
      <xdr:row>58</xdr:row>
      <xdr:rowOff>41535</xdr:rowOff>
    </xdr:to>
    <xdr:cxnSp macro="">
      <xdr:nvCxnSpPr>
        <xdr:cNvPr id="125" name="直線コネクタ 124"/>
        <xdr:cNvCxnSpPr/>
      </xdr:nvCxnSpPr>
      <xdr:spPr>
        <a:xfrm flipV="1">
          <a:off x="2019300" y="9952135"/>
          <a:ext cx="889000" cy="3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127237</xdr:rowOff>
    </xdr:from>
    <xdr:ext cx="599010" cy="259045"/>
    <xdr:sp macro="" textlink="">
      <xdr:nvSpPr>
        <xdr:cNvPr id="127" name="テキスト ボックス 126"/>
        <xdr:cNvSpPr txBox="1"/>
      </xdr:nvSpPr>
      <xdr:spPr>
        <a:xfrm>
          <a:off x="2608794" y="95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41535</xdr:rowOff>
    </xdr:from>
    <xdr:to>
      <xdr:col>2</xdr:col>
      <xdr:colOff>638175</xdr:colOff>
      <xdr:row>58</xdr:row>
      <xdr:rowOff>62294</xdr:rowOff>
    </xdr:to>
    <xdr:cxnSp macro="">
      <xdr:nvCxnSpPr>
        <xdr:cNvPr id="128" name="直線コネクタ 127"/>
        <xdr:cNvCxnSpPr/>
      </xdr:nvCxnSpPr>
      <xdr:spPr>
        <a:xfrm flipV="1">
          <a:off x="1130300" y="9985635"/>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98301</xdr:rowOff>
    </xdr:from>
    <xdr:ext cx="599010" cy="259045"/>
    <xdr:sp macro="" textlink="">
      <xdr:nvSpPr>
        <xdr:cNvPr id="130" name="テキスト ボックス 129"/>
        <xdr:cNvSpPr txBox="1"/>
      </xdr:nvSpPr>
      <xdr:spPr>
        <a:xfrm>
          <a:off x="1719794" y="95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114646</xdr:rowOff>
    </xdr:from>
    <xdr:ext cx="599010" cy="259045"/>
    <xdr:sp macro="" textlink="">
      <xdr:nvSpPr>
        <xdr:cNvPr id="132" name="テキスト ボックス 131"/>
        <xdr:cNvSpPr txBox="1"/>
      </xdr:nvSpPr>
      <xdr:spPr>
        <a:xfrm>
          <a:off x="830794" y="95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52883</xdr:rowOff>
    </xdr:from>
    <xdr:to>
      <xdr:col>6</xdr:col>
      <xdr:colOff>561975</xdr:colOff>
      <xdr:row>57</xdr:row>
      <xdr:rowOff>154483</xdr:rowOff>
    </xdr:to>
    <xdr:sp macro="" textlink="">
      <xdr:nvSpPr>
        <xdr:cNvPr id="138" name="円/楕円 137"/>
        <xdr:cNvSpPr/>
      </xdr:nvSpPr>
      <xdr:spPr>
        <a:xfrm>
          <a:off x="4584700" y="982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31310</xdr:rowOff>
    </xdr:from>
    <xdr:ext cx="599010" cy="259045"/>
    <xdr:sp macro="" textlink="">
      <xdr:nvSpPr>
        <xdr:cNvPr id="139" name="総務費該当値テキスト"/>
        <xdr:cNvSpPr txBox="1"/>
      </xdr:nvSpPr>
      <xdr:spPr>
        <a:xfrm>
          <a:off x="4686300" y="980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223,360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76120</xdr:rowOff>
    </xdr:from>
    <xdr:to>
      <xdr:col>5</xdr:col>
      <xdr:colOff>409575</xdr:colOff>
      <xdr:row>58</xdr:row>
      <xdr:rowOff>6270</xdr:rowOff>
    </xdr:to>
    <xdr:sp macro="" textlink="">
      <xdr:nvSpPr>
        <xdr:cNvPr id="140" name="円/楕円 139"/>
        <xdr:cNvSpPr/>
      </xdr:nvSpPr>
      <xdr:spPr>
        <a:xfrm>
          <a:off x="3746500" y="98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168847</xdr:rowOff>
    </xdr:from>
    <xdr:ext cx="599010" cy="259045"/>
    <xdr:sp macro="" textlink="">
      <xdr:nvSpPr>
        <xdr:cNvPr id="141" name="テキスト ボックス 140"/>
        <xdr:cNvSpPr txBox="1"/>
      </xdr:nvSpPr>
      <xdr:spPr>
        <a:xfrm>
          <a:off x="3497794" y="994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128685</xdr:rowOff>
    </xdr:from>
    <xdr:to>
      <xdr:col>4</xdr:col>
      <xdr:colOff>206375</xdr:colOff>
      <xdr:row>58</xdr:row>
      <xdr:rowOff>58835</xdr:rowOff>
    </xdr:to>
    <xdr:sp macro="" textlink="">
      <xdr:nvSpPr>
        <xdr:cNvPr id="142" name="円/楕円 141"/>
        <xdr:cNvSpPr/>
      </xdr:nvSpPr>
      <xdr:spPr>
        <a:xfrm>
          <a:off x="2857500" y="990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49962</xdr:rowOff>
    </xdr:from>
    <xdr:ext cx="599010" cy="259045"/>
    <xdr:sp macro="" textlink="">
      <xdr:nvSpPr>
        <xdr:cNvPr id="143" name="テキスト ボックス 142"/>
        <xdr:cNvSpPr txBox="1"/>
      </xdr:nvSpPr>
      <xdr:spPr>
        <a:xfrm>
          <a:off x="2608794" y="999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162185</xdr:rowOff>
    </xdr:from>
    <xdr:to>
      <xdr:col>3</xdr:col>
      <xdr:colOff>3175</xdr:colOff>
      <xdr:row>58</xdr:row>
      <xdr:rowOff>92335</xdr:rowOff>
    </xdr:to>
    <xdr:sp macro="" textlink="">
      <xdr:nvSpPr>
        <xdr:cNvPr id="144" name="円/楕円 143"/>
        <xdr:cNvSpPr/>
      </xdr:nvSpPr>
      <xdr:spPr>
        <a:xfrm>
          <a:off x="1968500" y="9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83462</xdr:rowOff>
    </xdr:from>
    <xdr:ext cx="599010" cy="259045"/>
    <xdr:sp macro="" textlink="">
      <xdr:nvSpPr>
        <xdr:cNvPr id="145" name="テキスト ボックス 144"/>
        <xdr:cNvSpPr txBox="1"/>
      </xdr:nvSpPr>
      <xdr:spPr>
        <a:xfrm>
          <a:off x="1719794" y="1002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11494</xdr:rowOff>
    </xdr:from>
    <xdr:to>
      <xdr:col>1</xdr:col>
      <xdr:colOff>485775</xdr:colOff>
      <xdr:row>58</xdr:row>
      <xdr:rowOff>113094</xdr:rowOff>
    </xdr:to>
    <xdr:sp macro="" textlink="">
      <xdr:nvSpPr>
        <xdr:cNvPr id="146" name="円/楕円 145"/>
        <xdr:cNvSpPr/>
      </xdr:nvSpPr>
      <xdr:spPr>
        <a:xfrm>
          <a:off x="1079500" y="99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104221</xdr:rowOff>
    </xdr:from>
    <xdr:ext cx="599010" cy="259045"/>
    <xdr:sp macro="" textlink="">
      <xdr:nvSpPr>
        <xdr:cNvPr id="147" name="テキスト ボックス 146"/>
        <xdr:cNvSpPr txBox="1"/>
      </xdr:nvSpPr>
      <xdr:spPr>
        <a:xfrm>
          <a:off x="830794" y="1004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8024</xdr:rowOff>
    </xdr:from>
    <xdr:to>
      <xdr:col>6</xdr:col>
      <xdr:colOff>511175</xdr:colOff>
      <xdr:row>78</xdr:row>
      <xdr:rowOff>23989</xdr:rowOff>
    </xdr:to>
    <xdr:cxnSp macro="">
      <xdr:nvCxnSpPr>
        <xdr:cNvPr id="178" name="直線コネクタ 177"/>
        <xdr:cNvCxnSpPr/>
      </xdr:nvCxnSpPr>
      <xdr:spPr>
        <a:xfrm flipV="1">
          <a:off x="3797300" y="13381124"/>
          <a:ext cx="8382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153257</xdr:rowOff>
    </xdr:from>
    <xdr:to>
      <xdr:col>5</xdr:col>
      <xdr:colOff>358775</xdr:colOff>
      <xdr:row>78</xdr:row>
      <xdr:rowOff>23989</xdr:rowOff>
    </xdr:to>
    <xdr:cxnSp macro="">
      <xdr:nvCxnSpPr>
        <xdr:cNvPr id="181" name="直線コネクタ 180"/>
        <xdr:cNvCxnSpPr/>
      </xdr:nvCxnSpPr>
      <xdr:spPr>
        <a:xfrm>
          <a:off x="2908300" y="13354907"/>
          <a:ext cx="88900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153257</xdr:rowOff>
    </xdr:from>
    <xdr:to>
      <xdr:col>4</xdr:col>
      <xdr:colOff>155575</xdr:colOff>
      <xdr:row>78</xdr:row>
      <xdr:rowOff>52743</xdr:rowOff>
    </xdr:to>
    <xdr:cxnSp macro="">
      <xdr:nvCxnSpPr>
        <xdr:cNvPr id="184" name="直線コネクタ 183"/>
        <xdr:cNvCxnSpPr/>
      </xdr:nvCxnSpPr>
      <xdr:spPr>
        <a:xfrm flipV="1">
          <a:off x="2019300" y="13354907"/>
          <a:ext cx="889000" cy="7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17059</xdr:rowOff>
    </xdr:from>
    <xdr:ext cx="599010" cy="259045"/>
    <xdr:sp macro="" textlink="">
      <xdr:nvSpPr>
        <xdr:cNvPr id="186" name="テキスト ボックス 185"/>
        <xdr:cNvSpPr txBox="1"/>
      </xdr:nvSpPr>
      <xdr:spPr>
        <a:xfrm>
          <a:off x="2608794"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13464</xdr:rowOff>
    </xdr:from>
    <xdr:to>
      <xdr:col>2</xdr:col>
      <xdr:colOff>638175</xdr:colOff>
      <xdr:row>78</xdr:row>
      <xdr:rowOff>52743</xdr:rowOff>
    </xdr:to>
    <xdr:cxnSp macro="">
      <xdr:nvCxnSpPr>
        <xdr:cNvPr id="187" name="直線コネクタ 186"/>
        <xdr:cNvCxnSpPr/>
      </xdr:nvCxnSpPr>
      <xdr:spPr>
        <a:xfrm>
          <a:off x="1130300" y="13386564"/>
          <a:ext cx="889000" cy="3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30008</xdr:rowOff>
    </xdr:from>
    <xdr:ext cx="599010" cy="259045"/>
    <xdr:sp macro="" textlink="">
      <xdr:nvSpPr>
        <xdr:cNvPr id="189" name="テキスト ボックス 188"/>
        <xdr:cNvSpPr txBox="1"/>
      </xdr:nvSpPr>
      <xdr:spPr>
        <a:xfrm>
          <a:off x="1719794" y="1306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16840</xdr:rowOff>
    </xdr:from>
    <xdr:ext cx="599010" cy="259045"/>
    <xdr:sp macro="" textlink="">
      <xdr:nvSpPr>
        <xdr:cNvPr id="191" name="テキスト ボックス 190"/>
        <xdr:cNvSpPr txBox="1"/>
      </xdr:nvSpPr>
      <xdr:spPr>
        <a:xfrm>
          <a:off x="830794" y="130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128674</xdr:rowOff>
    </xdr:from>
    <xdr:to>
      <xdr:col>6</xdr:col>
      <xdr:colOff>561975</xdr:colOff>
      <xdr:row>78</xdr:row>
      <xdr:rowOff>58824</xdr:rowOff>
    </xdr:to>
    <xdr:sp macro="" textlink="">
      <xdr:nvSpPr>
        <xdr:cNvPr id="197" name="円/楕円 196"/>
        <xdr:cNvSpPr/>
      </xdr:nvSpPr>
      <xdr:spPr>
        <a:xfrm>
          <a:off x="4584700" y="133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57635</xdr:rowOff>
    </xdr:from>
    <xdr:ext cx="599010" cy="259045"/>
    <xdr:sp macro="" textlink="">
      <xdr:nvSpPr>
        <xdr:cNvPr id="198" name="民生費該当値テキスト"/>
        <xdr:cNvSpPr txBox="1"/>
      </xdr:nvSpPr>
      <xdr:spPr>
        <a:xfrm>
          <a:off x="4686300" y="1325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144639</xdr:rowOff>
    </xdr:from>
    <xdr:to>
      <xdr:col>5</xdr:col>
      <xdr:colOff>409575</xdr:colOff>
      <xdr:row>78</xdr:row>
      <xdr:rowOff>74789</xdr:rowOff>
    </xdr:to>
    <xdr:sp macro="" textlink="">
      <xdr:nvSpPr>
        <xdr:cNvPr id="199" name="円/楕円 198"/>
        <xdr:cNvSpPr/>
      </xdr:nvSpPr>
      <xdr:spPr>
        <a:xfrm>
          <a:off x="3746500" y="1334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65916</xdr:rowOff>
    </xdr:from>
    <xdr:ext cx="599010" cy="259045"/>
    <xdr:sp macro="" textlink="">
      <xdr:nvSpPr>
        <xdr:cNvPr id="200" name="テキスト ボックス 199"/>
        <xdr:cNvSpPr txBox="1"/>
      </xdr:nvSpPr>
      <xdr:spPr>
        <a:xfrm>
          <a:off x="3497794" y="1343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102457</xdr:rowOff>
    </xdr:from>
    <xdr:to>
      <xdr:col>4</xdr:col>
      <xdr:colOff>206375</xdr:colOff>
      <xdr:row>78</xdr:row>
      <xdr:rowOff>32607</xdr:rowOff>
    </xdr:to>
    <xdr:sp macro="" textlink="">
      <xdr:nvSpPr>
        <xdr:cNvPr id="201" name="円/楕円 200"/>
        <xdr:cNvSpPr/>
      </xdr:nvSpPr>
      <xdr:spPr>
        <a:xfrm>
          <a:off x="2857500" y="133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23734</xdr:rowOff>
    </xdr:from>
    <xdr:ext cx="599010" cy="259045"/>
    <xdr:sp macro="" textlink="">
      <xdr:nvSpPr>
        <xdr:cNvPr id="202" name="テキスト ボックス 201"/>
        <xdr:cNvSpPr txBox="1"/>
      </xdr:nvSpPr>
      <xdr:spPr>
        <a:xfrm>
          <a:off x="2608794" y="1339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1943</xdr:rowOff>
    </xdr:from>
    <xdr:to>
      <xdr:col>3</xdr:col>
      <xdr:colOff>3175</xdr:colOff>
      <xdr:row>78</xdr:row>
      <xdr:rowOff>103543</xdr:rowOff>
    </xdr:to>
    <xdr:sp macro="" textlink="">
      <xdr:nvSpPr>
        <xdr:cNvPr id="203" name="円/楕円 202"/>
        <xdr:cNvSpPr/>
      </xdr:nvSpPr>
      <xdr:spPr>
        <a:xfrm>
          <a:off x="1968500" y="133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94670</xdr:rowOff>
    </xdr:from>
    <xdr:ext cx="599010" cy="259045"/>
    <xdr:sp macro="" textlink="">
      <xdr:nvSpPr>
        <xdr:cNvPr id="204" name="テキスト ボックス 203"/>
        <xdr:cNvSpPr txBox="1"/>
      </xdr:nvSpPr>
      <xdr:spPr>
        <a:xfrm>
          <a:off x="1719794" y="1346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134114</xdr:rowOff>
    </xdr:from>
    <xdr:to>
      <xdr:col>1</xdr:col>
      <xdr:colOff>485775</xdr:colOff>
      <xdr:row>78</xdr:row>
      <xdr:rowOff>64264</xdr:rowOff>
    </xdr:to>
    <xdr:sp macro="" textlink="">
      <xdr:nvSpPr>
        <xdr:cNvPr id="205" name="円/楕円 204"/>
        <xdr:cNvSpPr/>
      </xdr:nvSpPr>
      <xdr:spPr>
        <a:xfrm>
          <a:off x="1079500" y="133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55391</xdr:rowOff>
    </xdr:from>
    <xdr:ext cx="599010" cy="259045"/>
    <xdr:sp macro="" textlink="">
      <xdr:nvSpPr>
        <xdr:cNvPr id="206" name="テキスト ボックス 205"/>
        <xdr:cNvSpPr txBox="1"/>
      </xdr:nvSpPr>
      <xdr:spPr>
        <a:xfrm>
          <a:off x="830794" y="134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93799</xdr:rowOff>
    </xdr:from>
    <xdr:to>
      <xdr:col>6</xdr:col>
      <xdr:colOff>511175</xdr:colOff>
      <xdr:row>98</xdr:row>
      <xdr:rowOff>155946</xdr:rowOff>
    </xdr:to>
    <xdr:cxnSp macro="">
      <xdr:nvCxnSpPr>
        <xdr:cNvPr id="235" name="直線コネクタ 234"/>
        <xdr:cNvCxnSpPr/>
      </xdr:nvCxnSpPr>
      <xdr:spPr>
        <a:xfrm flipV="1">
          <a:off x="3797300" y="16895899"/>
          <a:ext cx="8382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148298</xdr:rowOff>
    </xdr:from>
    <xdr:to>
      <xdr:col>5</xdr:col>
      <xdr:colOff>358775</xdr:colOff>
      <xdr:row>98</xdr:row>
      <xdr:rowOff>155946</xdr:rowOff>
    </xdr:to>
    <xdr:cxnSp macro="">
      <xdr:nvCxnSpPr>
        <xdr:cNvPr id="238" name="直線コネクタ 237"/>
        <xdr:cNvCxnSpPr/>
      </xdr:nvCxnSpPr>
      <xdr:spPr>
        <a:xfrm>
          <a:off x="2908300" y="16950398"/>
          <a:ext cx="8890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148298</xdr:rowOff>
    </xdr:from>
    <xdr:to>
      <xdr:col>4</xdr:col>
      <xdr:colOff>155575</xdr:colOff>
      <xdr:row>98</xdr:row>
      <xdr:rowOff>159677</xdr:rowOff>
    </xdr:to>
    <xdr:cxnSp macro="">
      <xdr:nvCxnSpPr>
        <xdr:cNvPr id="241" name="直線コネクタ 240"/>
        <xdr:cNvCxnSpPr/>
      </xdr:nvCxnSpPr>
      <xdr:spPr>
        <a:xfrm flipV="1">
          <a:off x="2019300" y="16950398"/>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3" name="テキスト ボックス 242"/>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153358</xdr:rowOff>
    </xdr:from>
    <xdr:to>
      <xdr:col>2</xdr:col>
      <xdr:colOff>638175</xdr:colOff>
      <xdr:row>98</xdr:row>
      <xdr:rowOff>159677</xdr:rowOff>
    </xdr:to>
    <xdr:cxnSp macro="">
      <xdr:nvCxnSpPr>
        <xdr:cNvPr id="244" name="直線コネクタ 243"/>
        <xdr:cNvCxnSpPr/>
      </xdr:nvCxnSpPr>
      <xdr:spPr>
        <a:xfrm>
          <a:off x="1130300" y="16955458"/>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6" name="テキスト ボックス 245"/>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48" name="テキスト ボックス 247"/>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42999</xdr:rowOff>
    </xdr:from>
    <xdr:to>
      <xdr:col>6</xdr:col>
      <xdr:colOff>561975</xdr:colOff>
      <xdr:row>98</xdr:row>
      <xdr:rowOff>144599</xdr:rowOff>
    </xdr:to>
    <xdr:sp macro="" textlink="">
      <xdr:nvSpPr>
        <xdr:cNvPr id="254" name="円/楕円 253"/>
        <xdr:cNvSpPr/>
      </xdr:nvSpPr>
      <xdr:spPr>
        <a:xfrm>
          <a:off x="4584700" y="168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151206</xdr:rowOff>
    </xdr:from>
    <xdr:ext cx="534377" cy="259045"/>
    <xdr:sp macro="" textlink="">
      <xdr:nvSpPr>
        <xdr:cNvPr id="255" name="衛生費該当値テキスト"/>
        <xdr:cNvSpPr txBox="1"/>
      </xdr:nvSpPr>
      <xdr:spPr>
        <a:xfrm>
          <a:off x="4686300" y="167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105146</xdr:rowOff>
    </xdr:from>
    <xdr:to>
      <xdr:col>5</xdr:col>
      <xdr:colOff>409575</xdr:colOff>
      <xdr:row>99</xdr:row>
      <xdr:rowOff>35296</xdr:rowOff>
    </xdr:to>
    <xdr:sp macro="" textlink="">
      <xdr:nvSpPr>
        <xdr:cNvPr id="256" name="円/楕円 255"/>
        <xdr:cNvSpPr/>
      </xdr:nvSpPr>
      <xdr:spPr>
        <a:xfrm>
          <a:off x="3746500" y="169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26423</xdr:rowOff>
    </xdr:from>
    <xdr:ext cx="534377" cy="259045"/>
    <xdr:sp macro="" textlink="">
      <xdr:nvSpPr>
        <xdr:cNvPr id="257" name="テキスト ボックス 256"/>
        <xdr:cNvSpPr txBox="1"/>
      </xdr:nvSpPr>
      <xdr:spPr>
        <a:xfrm>
          <a:off x="3530111" y="169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97498</xdr:rowOff>
    </xdr:from>
    <xdr:to>
      <xdr:col>4</xdr:col>
      <xdr:colOff>206375</xdr:colOff>
      <xdr:row>99</xdr:row>
      <xdr:rowOff>27648</xdr:rowOff>
    </xdr:to>
    <xdr:sp macro="" textlink="">
      <xdr:nvSpPr>
        <xdr:cNvPr id="258" name="円/楕円 257"/>
        <xdr:cNvSpPr/>
      </xdr:nvSpPr>
      <xdr:spPr>
        <a:xfrm>
          <a:off x="2857500" y="168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18775</xdr:rowOff>
    </xdr:from>
    <xdr:ext cx="534377" cy="259045"/>
    <xdr:sp macro="" textlink="">
      <xdr:nvSpPr>
        <xdr:cNvPr id="259" name="テキスト ボックス 258"/>
        <xdr:cNvSpPr txBox="1"/>
      </xdr:nvSpPr>
      <xdr:spPr>
        <a:xfrm>
          <a:off x="2641111" y="1699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108877</xdr:rowOff>
    </xdr:from>
    <xdr:to>
      <xdr:col>3</xdr:col>
      <xdr:colOff>3175</xdr:colOff>
      <xdr:row>99</xdr:row>
      <xdr:rowOff>39027</xdr:rowOff>
    </xdr:to>
    <xdr:sp macro="" textlink="">
      <xdr:nvSpPr>
        <xdr:cNvPr id="260" name="円/楕円 259"/>
        <xdr:cNvSpPr/>
      </xdr:nvSpPr>
      <xdr:spPr>
        <a:xfrm>
          <a:off x="1968500" y="169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30154</xdr:rowOff>
    </xdr:from>
    <xdr:ext cx="534377" cy="259045"/>
    <xdr:sp macro="" textlink="">
      <xdr:nvSpPr>
        <xdr:cNvPr id="261" name="テキスト ボックス 260"/>
        <xdr:cNvSpPr txBox="1"/>
      </xdr:nvSpPr>
      <xdr:spPr>
        <a:xfrm>
          <a:off x="1752111" y="170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102558</xdr:rowOff>
    </xdr:from>
    <xdr:to>
      <xdr:col>1</xdr:col>
      <xdr:colOff>485775</xdr:colOff>
      <xdr:row>99</xdr:row>
      <xdr:rowOff>32708</xdr:rowOff>
    </xdr:to>
    <xdr:sp macro="" textlink="">
      <xdr:nvSpPr>
        <xdr:cNvPr id="262" name="円/楕円 261"/>
        <xdr:cNvSpPr/>
      </xdr:nvSpPr>
      <xdr:spPr>
        <a:xfrm>
          <a:off x="1079500" y="169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23835</xdr:rowOff>
    </xdr:from>
    <xdr:ext cx="534377" cy="259045"/>
    <xdr:sp macro="" textlink="">
      <xdr:nvSpPr>
        <xdr:cNvPr id="263" name="テキスト ボックス 262"/>
        <xdr:cNvSpPr txBox="1"/>
      </xdr:nvSpPr>
      <xdr:spPr>
        <a:xfrm>
          <a:off x="863111" y="1699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56515</xdr:rowOff>
    </xdr:from>
    <xdr:to>
      <xdr:col>15</xdr:col>
      <xdr:colOff>180975</xdr:colOff>
      <xdr:row>35</xdr:row>
      <xdr:rowOff>149225</xdr:rowOff>
    </xdr:to>
    <xdr:cxnSp macro="">
      <xdr:nvCxnSpPr>
        <xdr:cNvPr id="292" name="直線コネクタ 291"/>
        <xdr:cNvCxnSpPr/>
      </xdr:nvCxnSpPr>
      <xdr:spPr>
        <a:xfrm>
          <a:off x="9639300" y="6057265"/>
          <a:ext cx="8382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119270</xdr:rowOff>
    </xdr:from>
    <xdr:ext cx="469744" cy="259045"/>
    <xdr:sp macro="" textlink="">
      <xdr:nvSpPr>
        <xdr:cNvPr id="293" name="労働費平均値テキスト"/>
        <xdr:cNvSpPr txBox="1"/>
      </xdr:nvSpPr>
      <xdr:spPr>
        <a:xfrm>
          <a:off x="10528300" y="646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56515</xdr:rowOff>
    </xdr:from>
    <xdr:to>
      <xdr:col>14</xdr:col>
      <xdr:colOff>28575</xdr:colOff>
      <xdr:row>36</xdr:row>
      <xdr:rowOff>4572</xdr:rowOff>
    </xdr:to>
    <xdr:cxnSp macro="">
      <xdr:nvCxnSpPr>
        <xdr:cNvPr id="295" name="直線コネクタ 294"/>
        <xdr:cNvCxnSpPr/>
      </xdr:nvCxnSpPr>
      <xdr:spPr>
        <a:xfrm flipV="1">
          <a:off x="8750300" y="6057265"/>
          <a:ext cx="889000" cy="1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96664</xdr:rowOff>
    </xdr:from>
    <xdr:ext cx="469744" cy="259045"/>
    <xdr:sp macro="" textlink="">
      <xdr:nvSpPr>
        <xdr:cNvPr id="297" name="テキスト ボックス 296"/>
        <xdr:cNvSpPr txBox="1"/>
      </xdr:nvSpPr>
      <xdr:spPr>
        <a:xfrm>
          <a:off x="9404427"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94869</xdr:rowOff>
    </xdr:from>
    <xdr:to>
      <xdr:col>12</xdr:col>
      <xdr:colOff>511175</xdr:colOff>
      <xdr:row>36</xdr:row>
      <xdr:rowOff>4572</xdr:rowOff>
    </xdr:to>
    <xdr:cxnSp macro="">
      <xdr:nvCxnSpPr>
        <xdr:cNvPr id="298" name="直線コネクタ 297"/>
        <xdr:cNvCxnSpPr/>
      </xdr:nvCxnSpPr>
      <xdr:spPr>
        <a:xfrm>
          <a:off x="7861300" y="5409819"/>
          <a:ext cx="889000" cy="76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129430</xdr:rowOff>
    </xdr:from>
    <xdr:ext cx="469744" cy="259045"/>
    <xdr:sp macro="" textlink="">
      <xdr:nvSpPr>
        <xdr:cNvPr id="300" name="テキスト ボックス 299"/>
        <xdr:cNvSpPr txBox="1"/>
      </xdr:nvSpPr>
      <xdr:spPr>
        <a:xfrm>
          <a:off x="8515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94869</xdr:rowOff>
    </xdr:from>
    <xdr:to>
      <xdr:col>11</xdr:col>
      <xdr:colOff>307975</xdr:colOff>
      <xdr:row>35</xdr:row>
      <xdr:rowOff>50927</xdr:rowOff>
    </xdr:to>
    <xdr:cxnSp macro="">
      <xdr:nvCxnSpPr>
        <xdr:cNvPr id="301" name="直線コネクタ 300"/>
        <xdr:cNvCxnSpPr/>
      </xdr:nvCxnSpPr>
      <xdr:spPr>
        <a:xfrm flipV="1">
          <a:off x="6972300" y="5409819"/>
          <a:ext cx="889000" cy="64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147083</xdr:rowOff>
    </xdr:from>
    <xdr:ext cx="469744" cy="259045"/>
    <xdr:sp macro="" textlink="">
      <xdr:nvSpPr>
        <xdr:cNvPr id="303" name="テキスト ボックス 302"/>
        <xdr:cNvSpPr txBox="1"/>
      </xdr:nvSpPr>
      <xdr:spPr>
        <a:xfrm>
          <a:off x="7626427" y="631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13860</xdr:rowOff>
    </xdr:from>
    <xdr:ext cx="469744" cy="259045"/>
    <xdr:sp macro="" textlink="">
      <xdr:nvSpPr>
        <xdr:cNvPr id="305" name="テキスト ボックス 304"/>
        <xdr:cNvSpPr txBox="1"/>
      </xdr:nvSpPr>
      <xdr:spPr>
        <a:xfrm>
          <a:off x="6737427" y="61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98425</xdr:rowOff>
    </xdr:from>
    <xdr:to>
      <xdr:col>15</xdr:col>
      <xdr:colOff>231775</xdr:colOff>
      <xdr:row>36</xdr:row>
      <xdr:rowOff>28575</xdr:rowOff>
    </xdr:to>
    <xdr:sp macro="" textlink="">
      <xdr:nvSpPr>
        <xdr:cNvPr id="311" name="円/楕円 310"/>
        <xdr:cNvSpPr/>
      </xdr:nvSpPr>
      <xdr:spPr>
        <a:xfrm>
          <a:off x="104267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121302</xdr:rowOff>
    </xdr:from>
    <xdr:ext cx="469744" cy="259045"/>
    <xdr:sp macro="" textlink="">
      <xdr:nvSpPr>
        <xdr:cNvPr id="312" name="労働費該当値テキスト"/>
        <xdr:cNvSpPr txBox="1"/>
      </xdr:nvSpPr>
      <xdr:spPr>
        <a:xfrm>
          <a:off x="10528300" y="59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5715</xdr:rowOff>
    </xdr:from>
    <xdr:to>
      <xdr:col>14</xdr:col>
      <xdr:colOff>79375</xdr:colOff>
      <xdr:row>35</xdr:row>
      <xdr:rowOff>107315</xdr:rowOff>
    </xdr:to>
    <xdr:sp macro="" textlink="">
      <xdr:nvSpPr>
        <xdr:cNvPr id="313" name="円/楕円 312"/>
        <xdr:cNvSpPr/>
      </xdr:nvSpPr>
      <xdr:spPr>
        <a:xfrm>
          <a:off x="9588500" y="60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123842</xdr:rowOff>
    </xdr:from>
    <xdr:ext cx="469744" cy="259045"/>
    <xdr:sp macro="" textlink="">
      <xdr:nvSpPr>
        <xdr:cNvPr id="314" name="テキスト ボックス 313"/>
        <xdr:cNvSpPr txBox="1"/>
      </xdr:nvSpPr>
      <xdr:spPr>
        <a:xfrm>
          <a:off x="9404427" y="578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125222</xdr:rowOff>
    </xdr:from>
    <xdr:to>
      <xdr:col>12</xdr:col>
      <xdr:colOff>561975</xdr:colOff>
      <xdr:row>36</xdr:row>
      <xdr:rowOff>55372</xdr:rowOff>
    </xdr:to>
    <xdr:sp macro="" textlink="">
      <xdr:nvSpPr>
        <xdr:cNvPr id="315" name="円/楕円 314"/>
        <xdr:cNvSpPr/>
      </xdr:nvSpPr>
      <xdr:spPr>
        <a:xfrm>
          <a:off x="8699500" y="61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71899</xdr:rowOff>
    </xdr:from>
    <xdr:ext cx="469744" cy="259045"/>
    <xdr:sp macro="" textlink="">
      <xdr:nvSpPr>
        <xdr:cNvPr id="316" name="テキスト ボックス 315"/>
        <xdr:cNvSpPr txBox="1"/>
      </xdr:nvSpPr>
      <xdr:spPr>
        <a:xfrm>
          <a:off x="8515427" y="59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44069</xdr:rowOff>
    </xdr:from>
    <xdr:to>
      <xdr:col>11</xdr:col>
      <xdr:colOff>358775</xdr:colOff>
      <xdr:row>31</xdr:row>
      <xdr:rowOff>145669</xdr:rowOff>
    </xdr:to>
    <xdr:sp macro="" textlink="">
      <xdr:nvSpPr>
        <xdr:cNvPr id="317" name="円/楕円 316"/>
        <xdr:cNvSpPr/>
      </xdr:nvSpPr>
      <xdr:spPr>
        <a:xfrm>
          <a:off x="7810500" y="53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162196</xdr:rowOff>
    </xdr:from>
    <xdr:ext cx="534377" cy="259045"/>
    <xdr:sp macro="" textlink="">
      <xdr:nvSpPr>
        <xdr:cNvPr id="318" name="テキスト ボックス 317"/>
        <xdr:cNvSpPr txBox="1"/>
      </xdr:nvSpPr>
      <xdr:spPr>
        <a:xfrm>
          <a:off x="7594111" y="513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127</xdr:rowOff>
    </xdr:from>
    <xdr:to>
      <xdr:col>10</xdr:col>
      <xdr:colOff>155575</xdr:colOff>
      <xdr:row>35</xdr:row>
      <xdr:rowOff>101727</xdr:rowOff>
    </xdr:to>
    <xdr:sp macro="" textlink="">
      <xdr:nvSpPr>
        <xdr:cNvPr id="319" name="円/楕円 318"/>
        <xdr:cNvSpPr/>
      </xdr:nvSpPr>
      <xdr:spPr>
        <a:xfrm>
          <a:off x="6921500" y="6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118254</xdr:rowOff>
    </xdr:from>
    <xdr:ext cx="469744" cy="259045"/>
    <xdr:sp macro="" textlink="">
      <xdr:nvSpPr>
        <xdr:cNvPr id="320" name="テキスト ボックス 319"/>
        <xdr:cNvSpPr txBox="1"/>
      </xdr:nvSpPr>
      <xdr:spPr>
        <a:xfrm>
          <a:off x="6737427" y="57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95135</xdr:rowOff>
    </xdr:from>
    <xdr:to>
      <xdr:col>15</xdr:col>
      <xdr:colOff>180975</xdr:colOff>
      <xdr:row>58</xdr:row>
      <xdr:rowOff>103758</xdr:rowOff>
    </xdr:to>
    <xdr:cxnSp macro="">
      <xdr:nvCxnSpPr>
        <xdr:cNvPr id="349" name="直線コネクタ 348"/>
        <xdr:cNvCxnSpPr/>
      </xdr:nvCxnSpPr>
      <xdr:spPr>
        <a:xfrm>
          <a:off x="9639300" y="10039235"/>
          <a:ext cx="8382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95135</xdr:rowOff>
    </xdr:from>
    <xdr:to>
      <xdr:col>14</xdr:col>
      <xdr:colOff>28575</xdr:colOff>
      <xdr:row>58</xdr:row>
      <xdr:rowOff>112326</xdr:rowOff>
    </xdr:to>
    <xdr:cxnSp macro="">
      <xdr:nvCxnSpPr>
        <xdr:cNvPr id="352" name="直線コネクタ 351"/>
        <xdr:cNvCxnSpPr/>
      </xdr:nvCxnSpPr>
      <xdr:spPr>
        <a:xfrm flipV="1">
          <a:off x="8750300" y="10039235"/>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89688</xdr:rowOff>
    </xdr:from>
    <xdr:to>
      <xdr:col>12</xdr:col>
      <xdr:colOff>511175</xdr:colOff>
      <xdr:row>58</xdr:row>
      <xdr:rowOff>112326</xdr:rowOff>
    </xdr:to>
    <xdr:cxnSp macro="">
      <xdr:nvCxnSpPr>
        <xdr:cNvPr id="355" name="直線コネクタ 354"/>
        <xdr:cNvCxnSpPr/>
      </xdr:nvCxnSpPr>
      <xdr:spPr>
        <a:xfrm>
          <a:off x="7861300" y="10033788"/>
          <a:ext cx="889000" cy="2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6" name="フローチャート : 判断 355"/>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154954</xdr:rowOff>
    </xdr:from>
    <xdr:ext cx="599010" cy="259045"/>
    <xdr:sp macro="" textlink="">
      <xdr:nvSpPr>
        <xdr:cNvPr id="357" name="テキスト ボックス 356"/>
        <xdr:cNvSpPr txBox="1"/>
      </xdr:nvSpPr>
      <xdr:spPr>
        <a:xfrm>
          <a:off x="8450794" y="97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89688</xdr:rowOff>
    </xdr:from>
    <xdr:to>
      <xdr:col>11</xdr:col>
      <xdr:colOff>307975</xdr:colOff>
      <xdr:row>58</xdr:row>
      <xdr:rowOff>123948</xdr:rowOff>
    </xdr:to>
    <xdr:cxnSp macro="">
      <xdr:nvCxnSpPr>
        <xdr:cNvPr id="358" name="直線コネクタ 357"/>
        <xdr:cNvCxnSpPr/>
      </xdr:nvCxnSpPr>
      <xdr:spPr>
        <a:xfrm flipV="1">
          <a:off x="6972300" y="10033788"/>
          <a:ext cx="889000" cy="3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9" name="フローチャート : 判断 358"/>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136922</xdr:rowOff>
    </xdr:from>
    <xdr:ext cx="534377" cy="259045"/>
    <xdr:sp macro="" textlink="">
      <xdr:nvSpPr>
        <xdr:cNvPr id="360" name="テキスト ボックス 359"/>
        <xdr:cNvSpPr txBox="1"/>
      </xdr:nvSpPr>
      <xdr:spPr>
        <a:xfrm>
          <a:off x="7594111" y="1008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61" name="フローチャート : 判断 360"/>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6903</xdr:rowOff>
    </xdr:from>
    <xdr:ext cx="534377" cy="259045"/>
    <xdr:sp macro="" textlink="">
      <xdr:nvSpPr>
        <xdr:cNvPr id="362" name="テキスト ボックス 361"/>
        <xdr:cNvSpPr txBox="1"/>
      </xdr:nvSpPr>
      <xdr:spPr>
        <a:xfrm>
          <a:off x="6705111" y="97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52958</xdr:rowOff>
    </xdr:from>
    <xdr:to>
      <xdr:col>15</xdr:col>
      <xdr:colOff>231775</xdr:colOff>
      <xdr:row>58</xdr:row>
      <xdr:rowOff>154558</xdr:rowOff>
    </xdr:to>
    <xdr:sp macro="" textlink="">
      <xdr:nvSpPr>
        <xdr:cNvPr id="368" name="円/楕円 367"/>
        <xdr:cNvSpPr/>
      </xdr:nvSpPr>
      <xdr:spPr>
        <a:xfrm>
          <a:off x="10426700" y="99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13280</xdr:rowOff>
    </xdr:from>
    <xdr:ext cx="534377" cy="259045"/>
    <xdr:sp macro="" textlink="">
      <xdr:nvSpPr>
        <xdr:cNvPr id="369" name="農林水産業費該当値テキスト"/>
        <xdr:cNvSpPr txBox="1"/>
      </xdr:nvSpPr>
      <xdr:spPr>
        <a:xfrm>
          <a:off x="10528300" y="99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44335</xdr:rowOff>
    </xdr:from>
    <xdr:to>
      <xdr:col>14</xdr:col>
      <xdr:colOff>79375</xdr:colOff>
      <xdr:row>58</xdr:row>
      <xdr:rowOff>145935</xdr:rowOff>
    </xdr:to>
    <xdr:sp macro="" textlink="">
      <xdr:nvSpPr>
        <xdr:cNvPr id="370" name="円/楕円 369"/>
        <xdr:cNvSpPr/>
      </xdr:nvSpPr>
      <xdr:spPr>
        <a:xfrm>
          <a:off x="9588500" y="99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137062</xdr:rowOff>
    </xdr:from>
    <xdr:ext cx="534377" cy="259045"/>
    <xdr:sp macro="" textlink="">
      <xdr:nvSpPr>
        <xdr:cNvPr id="371" name="テキスト ボックス 370"/>
        <xdr:cNvSpPr txBox="1"/>
      </xdr:nvSpPr>
      <xdr:spPr>
        <a:xfrm>
          <a:off x="9372111" y="1008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61526</xdr:rowOff>
    </xdr:from>
    <xdr:to>
      <xdr:col>12</xdr:col>
      <xdr:colOff>561975</xdr:colOff>
      <xdr:row>58</xdr:row>
      <xdr:rowOff>163126</xdr:rowOff>
    </xdr:to>
    <xdr:sp macro="" textlink="">
      <xdr:nvSpPr>
        <xdr:cNvPr id="372" name="円/楕円 371"/>
        <xdr:cNvSpPr/>
      </xdr:nvSpPr>
      <xdr:spPr>
        <a:xfrm>
          <a:off x="8699500" y="100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154253</xdr:rowOff>
    </xdr:from>
    <xdr:ext cx="534377" cy="259045"/>
    <xdr:sp macro="" textlink="">
      <xdr:nvSpPr>
        <xdr:cNvPr id="373" name="テキスト ボックス 372"/>
        <xdr:cNvSpPr txBox="1"/>
      </xdr:nvSpPr>
      <xdr:spPr>
        <a:xfrm>
          <a:off x="8483111" y="1009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38888</xdr:rowOff>
    </xdr:from>
    <xdr:to>
      <xdr:col>11</xdr:col>
      <xdr:colOff>358775</xdr:colOff>
      <xdr:row>58</xdr:row>
      <xdr:rowOff>140488</xdr:rowOff>
    </xdr:to>
    <xdr:sp macro="" textlink="">
      <xdr:nvSpPr>
        <xdr:cNvPr id="374" name="円/楕円 373"/>
        <xdr:cNvSpPr/>
      </xdr:nvSpPr>
      <xdr:spPr>
        <a:xfrm>
          <a:off x="7810500" y="99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157015</xdr:rowOff>
    </xdr:from>
    <xdr:ext cx="534377" cy="259045"/>
    <xdr:sp macro="" textlink="">
      <xdr:nvSpPr>
        <xdr:cNvPr id="375" name="テキスト ボックス 374"/>
        <xdr:cNvSpPr txBox="1"/>
      </xdr:nvSpPr>
      <xdr:spPr>
        <a:xfrm>
          <a:off x="7594111" y="97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73148</xdr:rowOff>
    </xdr:from>
    <xdr:to>
      <xdr:col>10</xdr:col>
      <xdr:colOff>155575</xdr:colOff>
      <xdr:row>59</xdr:row>
      <xdr:rowOff>3298</xdr:rowOff>
    </xdr:to>
    <xdr:sp macro="" textlink="">
      <xdr:nvSpPr>
        <xdr:cNvPr id="376" name="円/楕円 375"/>
        <xdr:cNvSpPr/>
      </xdr:nvSpPr>
      <xdr:spPr>
        <a:xfrm>
          <a:off x="6921500" y="1001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165875</xdr:rowOff>
    </xdr:from>
    <xdr:ext cx="534377" cy="259045"/>
    <xdr:sp macro="" textlink="">
      <xdr:nvSpPr>
        <xdr:cNvPr id="377" name="テキスト ボックス 376"/>
        <xdr:cNvSpPr txBox="1"/>
      </xdr:nvSpPr>
      <xdr:spPr>
        <a:xfrm>
          <a:off x="6705111" y="1010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137322</xdr:rowOff>
    </xdr:from>
    <xdr:to>
      <xdr:col>15</xdr:col>
      <xdr:colOff>180975</xdr:colOff>
      <xdr:row>77</xdr:row>
      <xdr:rowOff>83617</xdr:rowOff>
    </xdr:to>
    <xdr:cxnSp macro="">
      <xdr:nvCxnSpPr>
        <xdr:cNvPr id="406" name="直線コネクタ 405"/>
        <xdr:cNvCxnSpPr/>
      </xdr:nvCxnSpPr>
      <xdr:spPr>
        <a:xfrm flipV="1">
          <a:off x="9639300" y="13167522"/>
          <a:ext cx="838200" cy="11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7"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106004</xdr:rowOff>
    </xdr:from>
    <xdr:to>
      <xdr:col>14</xdr:col>
      <xdr:colOff>28575</xdr:colOff>
      <xdr:row>77</xdr:row>
      <xdr:rowOff>83617</xdr:rowOff>
    </xdr:to>
    <xdr:cxnSp macro="">
      <xdr:nvCxnSpPr>
        <xdr:cNvPr id="409" name="直線コネクタ 408"/>
        <xdr:cNvCxnSpPr/>
      </xdr:nvCxnSpPr>
      <xdr:spPr>
        <a:xfrm>
          <a:off x="8750300" y="12964754"/>
          <a:ext cx="889000" cy="32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106004</xdr:rowOff>
    </xdr:from>
    <xdr:to>
      <xdr:col>12</xdr:col>
      <xdr:colOff>511175</xdr:colOff>
      <xdr:row>77</xdr:row>
      <xdr:rowOff>68652</xdr:rowOff>
    </xdr:to>
    <xdr:cxnSp macro="">
      <xdr:nvCxnSpPr>
        <xdr:cNvPr id="412" name="直線コネクタ 411"/>
        <xdr:cNvCxnSpPr/>
      </xdr:nvCxnSpPr>
      <xdr:spPr>
        <a:xfrm flipV="1">
          <a:off x="7861300" y="12964754"/>
          <a:ext cx="889000" cy="30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3" name="フローチャート : 判断 412"/>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5574</xdr:rowOff>
    </xdr:from>
    <xdr:ext cx="534377" cy="259045"/>
    <xdr:sp macro="" textlink="">
      <xdr:nvSpPr>
        <xdr:cNvPr id="414" name="テキスト ボックス 413"/>
        <xdr:cNvSpPr txBox="1"/>
      </xdr:nvSpPr>
      <xdr:spPr>
        <a:xfrm>
          <a:off x="8483111" y="132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50340</xdr:rowOff>
    </xdr:from>
    <xdr:to>
      <xdr:col>11</xdr:col>
      <xdr:colOff>307975</xdr:colOff>
      <xdr:row>77</xdr:row>
      <xdr:rowOff>68652</xdr:rowOff>
    </xdr:to>
    <xdr:cxnSp macro="">
      <xdr:nvCxnSpPr>
        <xdr:cNvPr id="415" name="直線コネクタ 414"/>
        <xdr:cNvCxnSpPr/>
      </xdr:nvCxnSpPr>
      <xdr:spPr>
        <a:xfrm>
          <a:off x="6972300" y="13251990"/>
          <a:ext cx="8890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6" name="フローチャート : 判断 415"/>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51030</xdr:rowOff>
    </xdr:from>
    <xdr:ext cx="534377" cy="259045"/>
    <xdr:sp macro="" textlink="">
      <xdr:nvSpPr>
        <xdr:cNvPr id="417" name="テキスト ボックス 416"/>
        <xdr:cNvSpPr txBox="1"/>
      </xdr:nvSpPr>
      <xdr:spPr>
        <a:xfrm>
          <a:off x="7594111" y="129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8" name="フローチャート : 判断 417"/>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94091</xdr:rowOff>
    </xdr:from>
    <xdr:ext cx="534377" cy="259045"/>
    <xdr:sp macro="" textlink="">
      <xdr:nvSpPr>
        <xdr:cNvPr id="419" name="テキスト ボックス 418"/>
        <xdr:cNvSpPr txBox="1"/>
      </xdr:nvSpPr>
      <xdr:spPr>
        <a:xfrm>
          <a:off x="6705111" y="129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86522</xdr:rowOff>
    </xdr:from>
    <xdr:to>
      <xdr:col>15</xdr:col>
      <xdr:colOff>231775</xdr:colOff>
      <xdr:row>77</xdr:row>
      <xdr:rowOff>16672</xdr:rowOff>
    </xdr:to>
    <xdr:sp macro="" textlink="">
      <xdr:nvSpPr>
        <xdr:cNvPr id="425" name="円/楕円 424"/>
        <xdr:cNvSpPr/>
      </xdr:nvSpPr>
      <xdr:spPr>
        <a:xfrm>
          <a:off x="10426700" y="131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109400</xdr:rowOff>
    </xdr:from>
    <xdr:ext cx="534377" cy="259045"/>
    <xdr:sp macro="" textlink="">
      <xdr:nvSpPr>
        <xdr:cNvPr id="426" name="商工費該当値テキスト"/>
        <xdr:cNvSpPr txBox="1"/>
      </xdr:nvSpPr>
      <xdr:spPr>
        <a:xfrm>
          <a:off x="10528300" y="1296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32817</xdr:rowOff>
    </xdr:from>
    <xdr:to>
      <xdr:col>14</xdr:col>
      <xdr:colOff>79375</xdr:colOff>
      <xdr:row>77</xdr:row>
      <xdr:rowOff>134417</xdr:rowOff>
    </xdr:to>
    <xdr:sp macro="" textlink="">
      <xdr:nvSpPr>
        <xdr:cNvPr id="427" name="円/楕円 426"/>
        <xdr:cNvSpPr/>
      </xdr:nvSpPr>
      <xdr:spPr>
        <a:xfrm>
          <a:off x="9588500" y="132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125544</xdr:rowOff>
    </xdr:from>
    <xdr:ext cx="534377" cy="259045"/>
    <xdr:sp macro="" textlink="">
      <xdr:nvSpPr>
        <xdr:cNvPr id="428" name="テキスト ボックス 427"/>
        <xdr:cNvSpPr txBox="1"/>
      </xdr:nvSpPr>
      <xdr:spPr>
        <a:xfrm>
          <a:off x="9372111" y="133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55204</xdr:rowOff>
    </xdr:from>
    <xdr:to>
      <xdr:col>12</xdr:col>
      <xdr:colOff>561975</xdr:colOff>
      <xdr:row>75</xdr:row>
      <xdr:rowOff>156804</xdr:rowOff>
    </xdr:to>
    <xdr:sp macro="" textlink="">
      <xdr:nvSpPr>
        <xdr:cNvPr id="429" name="円/楕円 428"/>
        <xdr:cNvSpPr/>
      </xdr:nvSpPr>
      <xdr:spPr>
        <a:xfrm>
          <a:off x="8699500" y="1291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1881</xdr:rowOff>
    </xdr:from>
    <xdr:ext cx="534377" cy="259045"/>
    <xdr:sp macro="" textlink="">
      <xdr:nvSpPr>
        <xdr:cNvPr id="430" name="テキスト ボックス 429"/>
        <xdr:cNvSpPr txBox="1"/>
      </xdr:nvSpPr>
      <xdr:spPr>
        <a:xfrm>
          <a:off x="8483111" y="126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81,922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17852</xdr:rowOff>
    </xdr:from>
    <xdr:to>
      <xdr:col>11</xdr:col>
      <xdr:colOff>358775</xdr:colOff>
      <xdr:row>77</xdr:row>
      <xdr:rowOff>119452</xdr:rowOff>
    </xdr:to>
    <xdr:sp macro="" textlink="">
      <xdr:nvSpPr>
        <xdr:cNvPr id="431" name="円/楕円 430"/>
        <xdr:cNvSpPr/>
      </xdr:nvSpPr>
      <xdr:spPr>
        <a:xfrm>
          <a:off x="7810500" y="132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110579</xdr:rowOff>
    </xdr:from>
    <xdr:ext cx="534377" cy="259045"/>
    <xdr:sp macro="" textlink="">
      <xdr:nvSpPr>
        <xdr:cNvPr id="432" name="テキスト ボックス 431"/>
        <xdr:cNvSpPr txBox="1"/>
      </xdr:nvSpPr>
      <xdr:spPr>
        <a:xfrm>
          <a:off x="7594111" y="133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170990</xdr:rowOff>
    </xdr:from>
    <xdr:to>
      <xdr:col>10</xdr:col>
      <xdr:colOff>155575</xdr:colOff>
      <xdr:row>77</xdr:row>
      <xdr:rowOff>101140</xdr:rowOff>
    </xdr:to>
    <xdr:sp macro="" textlink="">
      <xdr:nvSpPr>
        <xdr:cNvPr id="433" name="円/楕円 432"/>
        <xdr:cNvSpPr/>
      </xdr:nvSpPr>
      <xdr:spPr>
        <a:xfrm>
          <a:off x="6921500" y="132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92267</xdr:rowOff>
    </xdr:from>
    <xdr:ext cx="534377" cy="259045"/>
    <xdr:sp macro="" textlink="">
      <xdr:nvSpPr>
        <xdr:cNvPr id="434" name="テキスト ボックス 433"/>
        <xdr:cNvSpPr txBox="1"/>
      </xdr:nvSpPr>
      <xdr:spPr>
        <a:xfrm>
          <a:off x="6705111" y="1329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103533</xdr:rowOff>
    </xdr:from>
    <xdr:to>
      <xdr:col>15</xdr:col>
      <xdr:colOff>180975</xdr:colOff>
      <xdr:row>97</xdr:row>
      <xdr:rowOff>168018</xdr:rowOff>
    </xdr:to>
    <xdr:cxnSp macro="">
      <xdr:nvCxnSpPr>
        <xdr:cNvPr id="463" name="直線コネクタ 462"/>
        <xdr:cNvCxnSpPr/>
      </xdr:nvCxnSpPr>
      <xdr:spPr>
        <a:xfrm flipV="1">
          <a:off x="9639300" y="16734183"/>
          <a:ext cx="838200" cy="6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4"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96439</xdr:rowOff>
    </xdr:from>
    <xdr:to>
      <xdr:col>14</xdr:col>
      <xdr:colOff>28575</xdr:colOff>
      <xdr:row>97</xdr:row>
      <xdr:rowOff>168018</xdr:rowOff>
    </xdr:to>
    <xdr:cxnSp macro="">
      <xdr:nvCxnSpPr>
        <xdr:cNvPr id="466" name="直線コネクタ 465"/>
        <xdr:cNvCxnSpPr/>
      </xdr:nvCxnSpPr>
      <xdr:spPr>
        <a:xfrm>
          <a:off x="8750300" y="16727089"/>
          <a:ext cx="889000" cy="7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96439</xdr:rowOff>
    </xdr:from>
    <xdr:to>
      <xdr:col>12</xdr:col>
      <xdr:colOff>511175</xdr:colOff>
      <xdr:row>97</xdr:row>
      <xdr:rowOff>148179</xdr:rowOff>
    </xdr:to>
    <xdr:cxnSp macro="">
      <xdr:nvCxnSpPr>
        <xdr:cNvPr id="469" name="直線コネクタ 468"/>
        <xdr:cNvCxnSpPr/>
      </xdr:nvCxnSpPr>
      <xdr:spPr>
        <a:xfrm flipV="1">
          <a:off x="7861300" y="16727089"/>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70" name="フローチャート : 判断 469"/>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145828</xdr:rowOff>
    </xdr:from>
    <xdr:ext cx="599010" cy="259045"/>
    <xdr:sp macro="" textlink="">
      <xdr:nvSpPr>
        <xdr:cNvPr id="471" name="テキスト ボックス 470"/>
        <xdr:cNvSpPr txBox="1"/>
      </xdr:nvSpPr>
      <xdr:spPr>
        <a:xfrm>
          <a:off x="8450794" y="1677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148179</xdr:rowOff>
    </xdr:from>
    <xdr:to>
      <xdr:col>11</xdr:col>
      <xdr:colOff>307975</xdr:colOff>
      <xdr:row>97</xdr:row>
      <xdr:rowOff>149865</xdr:rowOff>
    </xdr:to>
    <xdr:cxnSp macro="">
      <xdr:nvCxnSpPr>
        <xdr:cNvPr id="472" name="直線コネクタ 471"/>
        <xdr:cNvCxnSpPr/>
      </xdr:nvCxnSpPr>
      <xdr:spPr>
        <a:xfrm flipV="1">
          <a:off x="6972300" y="16778829"/>
          <a:ext cx="889000" cy="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3" name="フローチャート : 判断 472"/>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4" name="テキスト ボックス 473"/>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5" name="フローチャート : 判断 474"/>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42082</xdr:rowOff>
    </xdr:from>
    <xdr:ext cx="599010" cy="259045"/>
    <xdr:sp macro="" textlink="">
      <xdr:nvSpPr>
        <xdr:cNvPr id="476" name="テキスト ボックス 475"/>
        <xdr:cNvSpPr txBox="1"/>
      </xdr:nvSpPr>
      <xdr:spPr>
        <a:xfrm>
          <a:off x="6672794" y="168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52733</xdr:rowOff>
    </xdr:from>
    <xdr:to>
      <xdr:col>15</xdr:col>
      <xdr:colOff>231775</xdr:colOff>
      <xdr:row>97</xdr:row>
      <xdr:rowOff>154333</xdr:rowOff>
    </xdr:to>
    <xdr:sp macro="" textlink="">
      <xdr:nvSpPr>
        <xdr:cNvPr id="482" name="円/楕円 481"/>
        <xdr:cNvSpPr/>
      </xdr:nvSpPr>
      <xdr:spPr>
        <a:xfrm>
          <a:off x="10426700" y="166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75610</xdr:rowOff>
    </xdr:from>
    <xdr:ext cx="599010" cy="259045"/>
    <xdr:sp macro="" textlink="">
      <xdr:nvSpPr>
        <xdr:cNvPr id="483" name="土木費該当値テキスト"/>
        <xdr:cNvSpPr txBox="1"/>
      </xdr:nvSpPr>
      <xdr:spPr>
        <a:xfrm>
          <a:off x="10528300" y="1653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117218</xdr:rowOff>
    </xdr:from>
    <xdr:to>
      <xdr:col>14</xdr:col>
      <xdr:colOff>79375</xdr:colOff>
      <xdr:row>98</xdr:row>
      <xdr:rowOff>47368</xdr:rowOff>
    </xdr:to>
    <xdr:sp macro="" textlink="">
      <xdr:nvSpPr>
        <xdr:cNvPr id="484" name="円/楕円 483"/>
        <xdr:cNvSpPr/>
      </xdr:nvSpPr>
      <xdr:spPr>
        <a:xfrm>
          <a:off x="9588500" y="167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38495</xdr:rowOff>
    </xdr:from>
    <xdr:ext cx="599010" cy="259045"/>
    <xdr:sp macro="" textlink="">
      <xdr:nvSpPr>
        <xdr:cNvPr id="485" name="テキスト ボックス 484"/>
        <xdr:cNvSpPr txBox="1"/>
      </xdr:nvSpPr>
      <xdr:spPr>
        <a:xfrm>
          <a:off x="9339794" y="1684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115,135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45639</xdr:rowOff>
    </xdr:from>
    <xdr:to>
      <xdr:col>12</xdr:col>
      <xdr:colOff>561975</xdr:colOff>
      <xdr:row>97</xdr:row>
      <xdr:rowOff>147239</xdr:rowOff>
    </xdr:to>
    <xdr:sp macro="" textlink="">
      <xdr:nvSpPr>
        <xdr:cNvPr id="486" name="円/楕円 485"/>
        <xdr:cNvSpPr/>
      </xdr:nvSpPr>
      <xdr:spPr>
        <a:xfrm>
          <a:off x="8699500" y="166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163766</xdr:rowOff>
    </xdr:from>
    <xdr:ext cx="599010" cy="259045"/>
    <xdr:sp macro="" textlink="">
      <xdr:nvSpPr>
        <xdr:cNvPr id="487" name="テキスト ボックス 486"/>
        <xdr:cNvSpPr txBox="1"/>
      </xdr:nvSpPr>
      <xdr:spPr>
        <a:xfrm>
          <a:off x="8450794" y="1645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152,709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97379</xdr:rowOff>
    </xdr:from>
    <xdr:to>
      <xdr:col>11</xdr:col>
      <xdr:colOff>358775</xdr:colOff>
      <xdr:row>98</xdr:row>
      <xdr:rowOff>27529</xdr:rowOff>
    </xdr:to>
    <xdr:sp macro="" textlink="">
      <xdr:nvSpPr>
        <xdr:cNvPr id="488" name="円/楕円 487"/>
        <xdr:cNvSpPr/>
      </xdr:nvSpPr>
      <xdr:spPr>
        <a:xfrm>
          <a:off x="7810500" y="167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18656</xdr:rowOff>
    </xdr:from>
    <xdr:ext cx="599010" cy="259045"/>
    <xdr:sp macro="" textlink="">
      <xdr:nvSpPr>
        <xdr:cNvPr id="489" name="テキスト ボックス 488"/>
        <xdr:cNvSpPr txBox="1"/>
      </xdr:nvSpPr>
      <xdr:spPr>
        <a:xfrm>
          <a:off x="7561794" y="1682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125,549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99065</xdr:rowOff>
    </xdr:from>
    <xdr:to>
      <xdr:col>10</xdr:col>
      <xdr:colOff>155575</xdr:colOff>
      <xdr:row>98</xdr:row>
      <xdr:rowOff>29215</xdr:rowOff>
    </xdr:to>
    <xdr:sp macro="" textlink="">
      <xdr:nvSpPr>
        <xdr:cNvPr id="490" name="円/楕円 489"/>
        <xdr:cNvSpPr/>
      </xdr:nvSpPr>
      <xdr:spPr>
        <a:xfrm>
          <a:off x="6921500" y="167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45742</xdr:rowOff>
    </xdr:from>
    <xdr:ext cx="599010" cy="259045"/>
    <xdr:sp macro="" textlink="">
      <xdr:nvSpPr>
        <xdr:cNvPr id="491" name="テキスト ボックス 490"/>
        <xdr:cNvSpPr txBox="1"/>
      </xdr:nvSpPr>
      <xdr:spPr>
        <a:xfrm>
          <a:off x="6672794" y="1650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36163</xdr:rowOff>
    </xdr:from>
    <xdr:to>
      <xdr:col>23</xdr:col>
      <xdr:colOff>517525</xdr:colOff>
      <xdr:row>38</xdr:row>
      <xdr:rowOff>48554</xdr:rowOff>
    </xdr:to>
    <xdr:cxnSp macro="">
      <xdr:nvCxnSpPr>
        <xdr:cNvPr id="520" name="直線コネクタ 519"/>
        <xdr:cNvCxnSpPr/>
      </xdr:nvCxnSpPr>
      <xdr:spPr>
        <a:xfrm flipV="1">
          <a:off x="15481300" y="6551263"/>
          <a:ext cx="838200" cy="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48554</xdr:rowOff>
    </xdr:from>
    <xdr:to>
      <xdr:col>22</xdr:col>
      <xdr:colOff>365125</xdr:colOff>
      <xdr:row>38</xdr:row>
      <xdr:rowOff>71074</xdr:rowOff>
    </xdr:to>
    <xdr:cxnSp macro="">
      <xdr:nvCxnSpPr>
        <xdr:cNvPr id="523" name="直線コネクタ 522"/>
        <xdr:cNvCxnSpPr/>
      </xdr:nvCxnSpPr>
      <xdr:spPr>
        <a:xfrm flipV="1">
          <a:off x="14592300" y="6563654"/>
          <a:ext cx="889000" cy="2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71074</xdr:rowOff>
    </xdr:from>
    <xdr:to>
      <xdr:col>21</xdr:col>
      <xdr:colOff>161925</xdr:colOff>
      <xdr:row>38</xdr:row>
      <xdr:rowOff>77757</xdr:rowOff>
    </xdr:to>
    <xdr:cxnSp macro="">
      <xdr:nvCxnSpPr>
        <xdr:cNvPr id="526" name="直線コネクタ 525"/>
        <xdr:cNvCxnSpPr/>
      </xdr:nvCxnSpPr>
      <xdr:spPr>
        <a:xfrm flipV="1">
          <a:off x="13703300" y="6586174"/>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7" name="フローチャート : 判断 526"/>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41852</xdr:rowOff>
    </xdr:from>
    <xdr:ext cx="534377" cy="259045"/>
    <xdr:sp macro="" textlink="">
      <xdr:nvSpPr>
        <xdr:cNvPr id="528" name="テキスト ボックス 527"/>
        <xdr:cNvSpPr txBox="1"/>
      </xdr:nvSpPr>
      <xdr:spPr>
        <a:xfrm>
          <a:off x="14325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72099</xdr:rowOff>
    </xdr:from>
    <xdr:to>
      <xdr:col>19</xdr:col>
      <xdr:colOff>644525</xdr:colOff>
      <xdr:row>38</xdr:row>
      <xdr:rowOff>77757</xdr:rowOff>
    </xdr:to>
    <xdr:cxnSp macro="">
      <xdr:nvCxnSpPr>
        <xdr:cNvPr id="529" name="直線コネクタ 528"/>
        <xdr:cNvCxnSpPr/>
      </xdr:nvCxnSpPr>
      <xdr:spPr>
        <a:xfrm>
          <a:off x="12814300" y="6587199"/>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30" name="フローチャート : 判断 529"/>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44488</xdr:rowOff>
    </xdr:from>
    <xdr:ext cx="534377" cy="259045"/>
    <xdr:sp macro="" textlink="">
      <xdr:nvSpPr>
        <xdr:cNvPr id="531" name="テキスト ボックス 530"/>
        <xdr:cNvSpPr txBox="1"/>
      </xdr:nvSpPr>
      <xdr:spPr>
        <a:xfrm>
          <a:off x="13436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2" name="フローチャート : 判断 531"/>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72206</xdr:rowOff>
    </xdr:from>
    <xdr:ext cx="534377" cy="259045"/>
    <xdr:sp macro="" textlink="">
      <xdr:nvSpPr>
        <xdr:cNvPr id="533" name="テキスト ボックス 532"/>
        <xdr:cNvSpPr txBox="1"/>
      </xdr:nvSpPr>
      <xdr:spPr>
        <a:xfrm>
          <a:off x="12547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156813</xdr:rowOff>
    </xdr:from>
    <xdr:to>
      <xdr:col>23</xdr:col>
      <xdr:colOff>568325</xdr:colOff>
      <xdr:row>38</xdr:row>
      <xdr:rowOff>86964</xdr:rowOff>
    </xdr:to>
    <xdr:sp macro="" textlink="">
      <xdr:nvSpPr>
        <xdr:cNvPr id="539" name="円/楕円 538"/>
        <xdr:cNvSpPr/>
      </xdr:nvSpPr>
      <xdr:spPr>
        <a:xfrm>
          <a:off x="16268700" y="6500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40" name="消防費該当値テキスト"/>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169204</xdr:rowOff>
    </xdr:from>
    <xdr:to>
      <xdr:col>22</xdr:col>
      <xdr:colOff>415925</xdr:colOff>
      <xdr:row>38</xdr:row>
      <xdr:rowOff>99354</xdr:rowOff>
    </xdr:to>
    <xdr:sp macro="" textlink="">
      <xdr:nvSpPr>
        <xdr:cNvPr id="541" name="円/楕円 540"/>
        <xdr:cNvSpPr/>
      </xdr:nvSpPr>
      <xdr:spPr>
        <a:xfrm>
          <a:off x="15430500" y="651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90481</xdr:rowOff>
    </xdr:from>
    <xdr:ext cx="534377" cy="259045"/>
    <xdr:sp macro="" textlink="">
      <xdr:nvSpPr>
        <xdr:cNvPr id="542" name="テキスト ボックス 541"/>
        <xdr:cNvSpPr txBox="1"/>
      </xdr:nvSpPr>
      <xdr:spPr>
        <a:xfrm>
          <a:off x="15214111" y="660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20274</xdr:rowOff>
    </xdr:from>
    <xdr:to>
      <xdr:col>21</xdr:col>
      <xdr:colOff>212725</xdr:colOff>
      <xdr:row>38</xdr:row>
      <xdr:rowOff>121874</xdr:rowOff>
    </xdr:to>
    <xdr:sp macro="" textlink="">
      <xdr:nvSpPr>
        <xdr:cNvPr id="543" name="円/楕円 542"/>
        <xdr:cNvSpPr/>
      </xdr:nvSpPr>
      <xdr:spPr>
        <a:xfrm>
          <a:off x="14541500" y="65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113001</xdr:rowOff>
    </xdr:from>
    <xdr:ext cx="534377" cy="259045"/>
    <xdr:sp macro="" textlink="">
      <xdr:nvSpPr>
        <xdr:cNvPr id="544" name="テキスト ボックス 543"/>
        <xdr:cNvSpPr txBox="1"/>
      </xdr:nvSpPr>
      <xdr:spPr>
        <a:xfrm>
          <a:off x="14325111" y="66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26957</xdr:rowOff>
    </xdr:from>
    <xdr:to>
      <xdr:col>20</xdr:col>
      <xdr:colOff>9525</xdr:colOff>
      <xdr:row>38</xdr:row>
      <xdr:rowOff>128557</xdr:rowOff>
    </xdr:to>
    <xdr:sp macro="" textlink="">
      <xdr:nvSpPr>
        <xdr:cNvPr id="545" name="円/楕円 544"/>
        <xdr:cNvSpPr/>
      </xdr:nvSpPr>
      <xdr:spPr>
        <a:xfrm>
          <a:off x="13652500" y="654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119684</xdr:rowOff>
    </xdr:from>
    <xdr:ext cx="534377" cy="259045"/>
    <xdr:sp macro="" textlink="">
      <xdr:nvSpPr>
        <xdr:cNvPr id="546" name="テキスト ボックス 545"/>
        <xdr:cNvSpPr txBox="1"/>
      </xdr:nvSpPr>
      <xdr:spPr>
        <a:xfrm>
          <a:off x="13436111" y="66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21299</xdr:rowOff>
    </xdr:from>
    <xdr:to>
      <xdr:col>18</xdr:col>
      <xdr:colOff>492125</xdr:colOff>
      <xdr:row>38</xdr:row>
      <xdr:rowOff>122899</xdr:rowOff>
    </xdr:to>
    <xdr:sp macro="" textlink="">
      <xdr:nvSpPr>
        <xdr:cNvPr id="547" name="円/楕円 546"/>
        <xdr:cNvSpPr/>
      </xdr:nvSpPr>
      <xdr:spPr>
        <a:xfrm>
          <a:off x="127635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114026</xdr:rowOff>
    </xdr:from>
    <xdr:ext cx="534377" cy="259045"/>
    <xdr:sp macro="" textlink="">
      <xdr:nvSpPr>
        <xdr:cNvPr id="548" name="テキスト ボックス 547"/>
        <xdr:cNvSpPr txBox="1"/>
      </xdr:nvSpPr>
      <xdr:spPr>
        <a:xfrm>
          <a:off x="12547111" y="66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140807</xdr:rowOff>
    </xdr:from>
    <xdr:to>
      <xdr:col>23</xdr:col>
      <xdr:colOff>517525</xdr:colOff>
      <xdr:row>58</xdr:row>
      <xdr:rowOff>153016</xdr:rowOff>
    </xdr:to>
    <xdr:cxnSp macro="">
      <xdr:nvCxnSpPr>
        <xdr:cNvPr id="579" name="直線コネクタ 578"/>
        <xdr:cNvCxnSpPr/>
      </xdr:nvCxnSpPr>
      <xdr:spPr>
        <a:xfrm>
          <a:off x="15481300" y="10084907"/>
          <a:ext cx="838200" cy="1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140807</xdr:rowOff>
    </xdr:from>
    <xdr:to>
      <xdr:col>22</xdr:col>
      <xdr:colOff>365125</xdr:colOff>
      <xdr:row>59</xdr:row>
      <xdr:rowOff>20343</xdr:rowOff>
    </xdr:to>
    <xdr:cxnSp macro="">
      <xdr:nvCxnSpPr>
        <xdr:cNvPr id="582" name="直線コネクタ 581"/>
        <xdr:cNvCxnSpPr/>
      </xdr:nvCxnSpPr>
      <xdr:spPr>
        <a:xfrm flipV="1">
          <a:off x="14592300" y="10084907"/>
          <a:ext cx="889000" cy="5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160339</xdr:rowOff>
    </xdr:from>
    <xdr:to>
      <xdr:col>21</xdr:col>
      <xdr:colOff>161925</xdr:colOff>
      <xdr:row>59</xdr:row>
      <xdr:rowOff>20343</xdr:rowOff>
    </xdr:to>
    <xdr:cxnSp macro="">
      <xdr:nvCxnSpPr>
        <xdr:cNvPr id="585" name="直線コネクタ 584"/>
        <xdr:cNvCxnSpPr/>
      </xdr:nvCxnSpPr>
      <xdr:spPr>
        <a:xfrm>
          <a:off x="13703300" y="10104439"/>
          <a:ext cx="889000" cy="3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6" name="フローチャート : 判断 585"/>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113763</xdr:rowOff>
    </xdr:from>
    <xdr:ext cx="599010" cy="259045"/>
    <xdr:sp macro="" textlink="">
      <xdr:nvSpPr>
        <xdr:cNvPr id="587" name="テキスト ボックス 586"/>
        <xdr:cNvSpPr txBox="1"/>
      </xdr:nvSpPr>
      <xdr:spPr>
        <a:xfrm>
          <a:off x="14292794" y="9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160339</xdr:rowOff>
    </xdr:from>
    <xdr:to>
      <xdr:col>19</xdr:col>
      <xdr:colOff>644525</xdr:colOff>
      <xdr:row>59</xdr:row>
      <xdr:rowOff>8017</xdr:rowOff>
    </xdr:to>
    <xdr:cxnSp macro="">
      <xdr:nvCxnSpPr>
        <xdr:cNvPr id="588" name="直線コネクタ 587"/>
        <xdr:cNvCxnSpPr/>
      </xdr:nvCxnSpPr>
      <xdr:spPr>
        <a:xfrm flipV="1">
          <a:off x="12814300" y="10104439"/>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9" name="フローチャート : 判断 588"/>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159091</xdr:rowOff>
    </xdr:from>
    <xdr:ext cx="599010" cy="259045"/>
    <xdr:sp macro="" textlink="">
      <xdr:nvSpPr>
        <xdr:cNvPr id="590" name="テキスト ボックス 589"/>
        <xdr:cNvSpPr txBox="1"/>
      </xdr:nvSpPr>
      <xdr:spPr>
        <a:xfrm>
          <a:off x="13403794" y="97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91" name="フローチャート : 判断 590"/>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163859</xdr:rowOff>
    </xdr:from>
    <xdr:ext cx="599010" cy="259045"/>
    <xdr:sp macro="" textlink="">
      <xdr:nvSpPr>
        <xdr:cNvPr id="592" name="テキスト ボックス 591"/>
        <xdr:cNvSpPr txBox="1"/>
      </xdr:nvSpPr>
      <xdr:spPr>
        <a:xfrm>
          <a:off x="12514794" y="97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102216</xdr:rowOff>
    </xdr:from>
    <xdr:to>
      <xdr:col>23</xdr:col>
      <xdr:colOff>568325</xdr:colOff>
      <xdr:row>59</xdr:row>
      <xdr:rowOff>32366</xdr:rowOff>
    </xdr:to>
    <xdr:sp macro="" textlink="">
      <xdr:nvSpPr>
        <xdr:cNvPr id="598" name="円/楕円 597"/>
        <xdr:cNvSpPr/>
      </xdr:nvSpPr>
      <xdr:spPr>
        <a:xfrm>
          <a:off x="16268700" y="100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23545</xdr:rowOff>
    </xdr:from>
    <xdr:ext cx="534377" cy="259045"/>
    <xdr:sp macro="" textlink="">
      <xdr:nvSpPr>
        <xdr:cNvPr id="599" name="教育費該当値テキスト"/>
        <xdr:cNvSpPr txBox="1"/>
      </xdr:nvSpPr>
      <xdr:spPr>
        <a:xfrm>
          <a:off x="16370300" y="99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71,845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90007</xdr:rowOff>
    </xdr:from>
    <xdr:to>
      <xdr:col>22</xdr:col>
      <xdr:colOff>415925</xdr:colOff>
      <xdr:row>59</xdr:row>
      <xdr:rowOff>20157</xdr:rowOff>
    </xdr:to>
    <xdr:sp macro="" textlink="">
      <xdr:nvSpPr>
        <xdr:cNvPr id="600" name="円/楕円 599"/>
        <xdr:cNvSpPr/>
      </xdr:nvSpPr>
      <xdr:spPr>
        <a:xfrm>
          <a:off x="15430500" y="100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11284</xdr:rowOff>
    </xdr:from>
    <xdr:ext cx="534377" cy="259045"/>
    <xdr:sp macro="" textlink="">
      <xdr:nvSpPr>
        <xdr:cNvPr id="601" name="テキスト ボックス 600"/>
        <xdr:cNvSpPr txBox="1"/>
      </xdr:nvSpPr>
      <xdr:spPr>
        <a:xfrm>
          <a:off x="15214111" y="1012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140993</xdr:rowOff>
    </xdr:from>
    <xdr:to>
      <xdr:col>21</xdr:col>
      <xdr:colOff>212725</xdr:colOff>
      <xdr:row>59</xdr:row>
      <xdr:rowOff>71143</xdr:rowOff>
    </xdr:to>
    <xdr:sp macro="" textlink="">
      <xdr:nvSpPr>
        <xdr:cNvPr id="602" name="円/楕円 601"/>
        <xdr:cNvSpPr/>
      </xdr:nvSpPr>
      <xdr:spPr>
        <a:xfrm>
          <a:off x="14541500" y="100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62270</xdr:rowOff>
    </xdr:from>
    <xdr:ext cx="534377" cy="259045"/>
    <xdr:sp macro="" textlink="">
      <xdr:nvSpPr>
        <xdr:cNvPr id="603" name="テキスト ボックス 602"/>
        <xdr:cNvSpPr txBox="1"/>
      </xdr:nvSpPr>
      <xdr:spPr>
        <a:xfrm>
          <a:off x="14325111" y="1017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109539</xdr:rowOff>
    </xdr:from>
    <xdr:to>
      <xdr:col>20</xdr:col>
      <xdr:colOff>9525</xdr:colOff>
      <xdr:row>59</xdr:row>
      <xdr:rowOff>39689</xdr:rowOff>
    </xdr:to>
    <xdr:sp macro="" textlink="">
      <xdr:nvSpPr>
        <xdr:cNvPr id="604" name="円/楕円 603"/>
        <xdr:cNvSpPr/>
      </xdr:nvSpPr>
      <xdr:spPr>
        <a:xfrm>
          <a:off x="13652500" y="100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30816</xdr:rowOff>
    </xdr:from>
    <xdr:ext cx="534377" cy="259045"/>
    <xdr:sp macro="" textlink="">
      <xdr:nvSpPr>
        <xdr:cNvPr id="605" name="テキスト ボックス 604"/>
        <xdr:cNvSpPr txBox="1"/>
      </xdr:nvSpPr>
      <xdr:spPr>
        <a:xfrm>
          <a:off x="13436111" y="101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128667</xdr:rowOff>
    </xdr:from>
    <xdr:to>
      <xdr:col>18</xdr:col>
      <xdr:colOff>492125</xdr:colOff>
      <xdr:row>59</xdr:row>
      <xdr:rowOff>58817</xdr:rowOff>
    </xdr:to>
    <xdr:sp macro="" textlink="">
      <xdr:nvSpPr>
        <xdr:cNvPr id="606" name="円/楕円 605"/>
        <xdr:cNvSpPr/>
      </xdr:nvSpPr>
      <xdr:spPr>
        <a:xfrm>
          <a:off x="12763500" y="100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49944</xdr:rowOff>
    </xdr:from>
    <xdr:ext cx="534377" cy="259045"/>
    <xdr:sp macro="" textlink="">
      <xdr:nvSpPr>
        <xdr:cNvPr id="607" name="テキスト ボックス 606"/>
        <xdr:cNvSpPr txBox="1"/>
      </xdr:nvSpPr>
      <xdr:spPr>
        <a:xfrm>
          <a:off x="12547111" y="1016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12091</xdr:rowOff>
    </xdr:from>
    <xdr:to>
      <xdr:col>23</xdr:col>
      <xdr:colOff>517525</xdr:colOff>
      <xdr:row>79</xdr:row>
      <xdr:rowOff>17069</xdr:rowOff>
    </xdr:to>
    <xdr:cxnSp macro="">
      <xdr:nvCxnSpPr>
        <xdr:cNvPr id="636" name="直線コネクタ 635"/>
        <xdr:cNvCxnSpPr/>
      </xdr:nvCxnSpPr>
      <xdr:spPr>
        <a:xfrm flipV="1">
          <a:off x="15481300" y="13556641"/>
          <a:ext cx="8382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17069</xdr:rowOff>
    </xdr:from>
    <xdr:to>
      <xdr:col>22</xdr:col>
      <xdr:colOff>365125</xdr:colOff>
      <xdr:row>79</xdr:row>
      <xdr:rowOff>36030</xdr:rowOff>
    </xdr:to>
    <xdr:cxnSp macro="">
      <xdr:nvCxnSpPr>
        <xdr:cNvPr id="639" name="直線コネクタ 638"/>
        <xdr:cNvCxnSpPr/>
      </xdr:nvCxnSpPr>
      <xdr:spPr>
        <a:xfrm flipV="1">
          <a:off x="14592300" y="13561619"/>
          <a:ext cx="8890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135432</xdr:rowOff>
    </xdr:from>
    <xdr:to>
      <xdr:col>21</xdr:col>
      <xdr:colOff>161925</xdr:colOff>
      <xdr:row>79</xdr:row>
      <xdr:rowOff>36030</xdr:rowOff>
    </xdr:to>
    <xdr:cxnSp macro="">
      <xdr:nvCxnSpPr>
        <xdr:cNvPr id="642" name="直線コネクタ 641"/>
        <xdr:cNvCxnSpPr/>
      </xdr:nvCxnSpPr>
      <xdr:spPr>
        <a:xfrm>
          <a:off x="13703300" y="13508532"/>
          <a:ext cx="889000" cy="7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3" name="フローチャート : 判断 642"/>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44" name="テキスト ボックス 643"/>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135432</xdr:rowOff>
    </xdr:from>
    <xdr:to>
      <xdr:col>19</xdr:col>
      <xdr:colOff>644525</xdr:colOff>
      <xdr:row>79</xdr:row>
      <xdr:rowOff>5626</xdr:rowOff>
    </xdr:to>
    <xdr:cxnSp macro="">
      <xdr:nvCxnSpPr>
        <xdr:cNvPr id="645" name="直線コネクタ 644"/>
        <xdr:cNvCxnSpPr/>
      </xdr:nvCxnSpPr>
      <xdr:spPr>
        <a:xfrm flipV="1">
          <a:off x="12814300" y="13508532"/>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6" name="フローチャート : 判断 645"/>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7" name="テキスト ボックス 646"/>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8" name="フローチャート : 判断 647"/>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136720</xdr:rowOff>
    </xdr:from>
    <xdr:ext cx="534377" cy="259045"/>
    <xdr:sp macro="" textlink="">
      <xdr:nvSpPr>
        <xdr:cNvPr id="649" name="テキスト ボックス 648"/>
        <xdr:cNvSpPr txBox="1"/>
      </xdr:nvSpPr>
      <xdr:spPr>
        <a:xfrm>
          <a:off x="12547111" y="129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132741</xdr:rowOff>
    </xdr:from>
    <xdr:to>
      <xdr:col>23</xdr:col>
      <xdr:colOff>568325</xdr:colOff>
      <xdr:row>79</xdr:row>
      <xdr:rowOff>62891</xdr:rowOff>
    </xdr:to>
    <xdr:sp macro="" textlink="">
      <xdr:nvSpPr>
        <xdr:cNvPr id="655" name="円/楕円 654"/>
        <xdr:cNvSpPr/>
      </xdr:nvSpPr>
      <xdr:spPr>
        <a:xfrm>
          <a:off x="16268700" y="135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47668</xdr:rowOff>
    </xdr:from>
    <xdr:ext cx="469744" cy="259045"/>
    <xdr:sp macro="" textlink="">
      <xdr:nvSpPr>
        <xdr:cNvPr id="656" name="災害復旧費該当値テキスト"/>
        <xdr:cNvSpPr txBox="1"/>
      </xdr:nvSpPr>
      <xdr:spPr>
        <a:xfrm>
          <a:off x="16370300" y="134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137719</xdr:rowOff>
    </xdr:from>
    <xdr:to>
      <xdr:col>22</xdr:col>
      <xdr:colOff>415925</xdr:colOff>
      <xdr:row>79</xdr:row>
      <xdr:rowOff>67869</xdr:rowOff>
    </xdr:to>
    <xdr:sp macro="" textlink="">
      <xdr:nvSpPr>
        <xdr:cNvPr id="657" name="円/楕円 656"/>
        <xdr:cNvSpPr/>
      </xdr:nvSpPr>
      <xdr:spPr>
        <a:xfrm>
          <a:off x="15430500" y="135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58996</xdr:rowOff>
    </xdr:from>
    <xdr:ext cx="469744" cy="259045"/>
    <xdr:sp macro="" textlink="">
      <xdr:nvSpPr>
        <xdr:cNvPr id="658" name="テキスト ボックス 657"/>
        <xdr:cNvSpPr txBox="1"/>
      </xdr:nvSpPr>
      <xdr:spPr>
        <a:xfrm>
          <a:off x="15246427" y="1360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156680</xdr:rowOff>
    </xdr:from>
    <xdr:to>
      <xdr:col>21</xdr:col>
      <xdr:colOff>212725</xdr:colOff>
      <xdr:row>79</xdr:row>
      <xdr:rowOff>86830</xdr:rowOff>
    </xdr:to>
    <xdr:sp macro="" textlink="">
      <xdr:nvSpPr>
        <xdr:cNvPr id="659" name="円/楕円 658"/>
        <xdr:cNvSpPr/>
      </xdr:nvSpPr>
      <xdr:spPr>
        <a:xfrm>
          <a:off x="14541500" y="135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77957</xdr:rowOff>
    </xdr:from>
    <xdr:ext cx="378565" cy="259045"/>
    <xdr:sp macro="" textlink="">
      <xdr:nvSpPr>
        <xdr:cNvPr id="660" name="テキスト ボックス 659"/>
        <xdr:cNvSpPr txBox="1"/>
      </xdr:nvSpPr>
      <xdr:spPr>
        <a:xfrm>
          <a:off x="14403017" y="1362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84632</xdr:rowOff>
    </xdr:from>
    <xdr:to>
      <xdr:col>20</xdr:col>
      <xdr:colOff>9525</xdr:colOff>
      <xdr:row>79</xdr:row>
      <xdr:rowOff>14782</xdr:rowOff>
    </xdr:to>
    <xdr:sp macro="" textlink="">
      <xdr:nvSpPr>
        <xdr:cNvPr id="661" name="円/楕円 660"/>
        <xdr:cNvSpPr/>
      </xdr:nvSpPr>
      <xdr:spPr>
        <a:xfrm>
          <a:off x="13652500" y="134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5909</xdr:rowOff>
    </xdr:from>
    <xdr:ext cx="469744" cy="259045"/>
    <xdr:sp macro="" textlink="">
      <xdr:nvSpPr>
        <xdr:cNvPr id="662" name="テキスト ボックス 661"/>
        <xdr:cNvSpPr txBox="1"/>
      </xdr:nvSpPr>
      <xdr:spPr>
        <a:xfrm>
          <a:off x="13468427" y="1355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126276</xdr:rowOff>
    </xdr:from>
    <xdr:to>
      <xdr:col>18</xdr:col>
      <xdr:colOff>492125</xdr:colOff>
      <xdr:row>79</xdr:row>
      <xdr:rowOff>56426</xdr:rowOff>
    </xdr:to>
    <xdr:sp macro="" textlink="">
      <xdr:nvSpPr>
        <xdr:cNvPr id="663" name="円/楕円 662"/>
        <xdr:cNvSpPr/>
      </xdr:nvSpPr>
      <xdr:spPr>
        <a:xfrm>
          <a:off x="12763500" y="134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47553</xdr:rowOff>
    </xdr:from>
    <xdr:ext cx="469744" cy="259045"/>
    <xdr:sp macro="" textlink="">
      <xdr:nvSpPr>
        <xdr:cNvPr id="664" name="テキスト ボックス 663"/>
        <xdr:cNvSpPr txBox="1"/>
      </xdr:nvSpPr>
      <xdr:spPr>
        <a:xfrm>
          <a:off x="12579427" y="1359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101074</xdr:rowOff>
    </xdr:from>
    <xdr:to>
      <xdr:col>23</xdr:col>
      <xdr:colOff>517525</xdr:colOff>
      <xdr:row>96</xdr:row>
      <xdr:rowOff>113012</xdr:rowOff>
    </xdr:to>
    <xdr:cxnSp macro="">
      <xdr:nvCxnSpPr>
        <xdr:cNvPr id="693" name="直線コネクタ 692"/>
        <xdr:cNvCxnSpPr/>
      </xdr:nvCxnSpPr>
      <xdr:spPr>
        <a:xfrm>
          <a:off x="15481300" y="16560274"/>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101074</xdr:rowOff>
    </xdr:from>
    <xdr:to>
      <xdr:col>22</xdr:col>
      <xdr:colOff>365125</xdr:colOff>
      <xdr:row>96</xdr:row>
      <xdr:rowOff>123337</xdr:rowOff>
    </xdr:to>
    <xdr:cxnSp macro="">
      <xdr:nvCxnSpPr>
        <xdr:cNvPr id="696" name="直線コネクタ 695"/>
        <xdr:cNvCxnSpPr/>
      </xdr:nvCxnSpPr>
      <xdr:spPr>
        <a:xfrm flipV="1">
          <a:off x="14592300" y="16560274"/>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120974</xdr:rowOff>
    </xdr:from>
    <xdr:to>
      <xdr:col>21</xdr:col>
      <xdr:colOff>161925</xdr:colOff>
      <xdr:row>96</xdr:row>
      <xdr:rowOff>123337</xdr:rowOff>
    </xdr:to>
    <xdr:cxnSp macro="">
      <xdr:nvCxnSpPr>
        <xdr:cNvPr id="699" name="直線コネクタ 698"/>
        <xdr:cNvCxnSpPr/>
      </xdr:nvCxnSpPr>
      <xdr:spPr>
        <a:xfrm>
          <a:off x="13703300" y="1658017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700" name="フローチャート : 判断 699"/>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701" name="テキスト ボックス 700"/>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116269</xdr:rowOff>
    </xdr:from>
    <xdr:to>
      <xdr:col>19</xdr:col>
      <xdr:colOff>644525</xdr:colOff>
      <xdr:row>96</xdr:row>
      <xdr:rowOff>120974</xdr:rowOff>
    </xdr:to>
    <xdr:cxnSp macro="">
      <xdr:nvCxnSpPr>
        <xdr:cNvPr id="702" name="直線コネクタ 701"/>
        <xdr:cNvCxnSpPr/>
      </xdr:nvCxnSpPr>
      <xdr:spPr>
        <a:xfrm>
          <a:off x="12814300" y="16575469"/>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3" name="フローチャート : 判断 702"/>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90746</xdr:rowOff>
    </xdr:from>
    <xdr:ext cx="599010" cy="259045"/>
    <xdr:sp macro="" textlink="">
      <xdr:nvSpPr>
        <xdr:cNvPr id="704" name="テキスト ボックス 703"/>
        <xdr:cNvSpPr txBox="1"/>
      </xdr:nvSpPr>
      <xdr:spPr>
        <a:xfrm>
          <a:off x="13403794" y="162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5" name="フローチャート : 判断 704"/>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64003</xdr:rowOff>
    </xdr:from>
    <xdr:ext cx="599010" cy="259045"/>
    <xdr:sp macro="" textlink="">
      <xdr:nvSpPr>
        <xdr:cNvPr id="706" name="テキスト ボックス 705"/>
        <xdr:cNvSpPr txBox="1"/>
      </xdr:nvSpPr>
      <xdr:spPr>
        <a:xfrm>
          <a:off x="12514794" y="161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62212</xdr:rowOff>
    </xdr:from>
    <xdr:to>
      <xdr:col>23</xdr:col>
      <xdr:colOff>568325</xdr:colOff>
      <xdr:row>96</xdr:row>
      <xdr:rowOff>163812</xdr:rowOff>
    </xdr:to>
    <xdr:sp macro="" textlink="">
      <xdr:nvSpPr>
        <xdr:cNvPr id="712" name="円/楕円 711"/>
        <xdr:cNvSpPr/>
      </xdr:nvSpPr>
      <xdr:spPr>
        <a:xfrm>
          <a:off x="16268700" y="165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85089</xdr:rowOff>
    </xdr:from>
    <xdr:ext cx="599010" cy="259045"/>
    <xdr:sp macro="" textlink="">
      <xdr:nvSpPr>
        <xdr:cNvPr id="713" name="公債費該当値テキスト"/>
        <xdr:cNvSpPr txBox="1"/>
      </xdr:nvSpPr>
      <xdr:spPr>
        <a:xfrm>
          <a:off x="16370300" y="1637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50274</xdr:rowOff>
    </xdr:from>
    <xdr:to>
      <xdr:col>22</xdr:col>
      <xdr:colOff>415925</xdr:colOff>
      <xdr:row>96</xdr:row>
      <xdr:rowOff>151874</xdr:rowOff>
    </xdr:to>
    <xdr:sp macro="" textlink="">
      <xdr:nvSpPr>
        <xdr:cNvPr id="714" name="円/楕円 713"/>
        <xdr:cNvSpPr/>
      </xdr:nvSpPr>
      <xdr:spPr>
        <a:xfrm>
          <a:off x="15430500" y="165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168401</xdr:rowOff>
    </xdr:from>
    <xdr:ext cx="599010" cy="259045"/>
    <xdr:sp macro="" textlink="">
      <xdr:nvSpPr>
        <xdr:cNvPr id="715" name="テキスト ボックス 714"/>
        <xdr:cNvSpPr txBox="1"/>
      </xdr:nvSpPr>
      <xdr:spPr>
        <a:xfrm>
          <a:off x="15181794" y="1628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72537</xdr:rowOff>
    </xdr:from>
    <xdr:to>
      <xdr:col>21</xdr:col>
      <xdr:colOff>212725</xdr:colOff>
      <xdr:row>97</xdr:row>
      <xdr:rowOff>2687</xdr:rowOff>
    </xdr:to>
    <xdr:sp macro="" textlink="">
      <xdr:nvSpPr>
        <xdr:cNvPr id="716" name="円/楕円 715"/>
        <xdr:cNvSpPr/>
      </xdr:nvSpPr>
      <xdr:spPr>
        <a:xfrm>
          <a:off x="14541500" y="165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165264</xdr:rowOff>
    </xdr:from>
    <xdr:ext cx="599010" cy="259045"/>
    <xdr:sp macro="" textlink="">
      <xdr:nvSpPr>
        <xdr:cNvPr id="717" name="テキスト ボックス 716"/>
        <xdr:cNvSpPr txBox="1"/>
      </xdr:nvSpPr>
      <xdr:spPr>
        <a:xfrm>
          <a:off x="14292794" y="1662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114,295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70174</xdr:rowOff>
    </xdr:from>
    <xdr:to>
      <xdr:col>20</xdr:col>
      <xdr:colOff>9525</xdr:colOff>
      <xdr:row>97</xdr:row>
      <xdr:rowOff>324</xdr:rowOff>
    </xdr:to>
    <xdr:sp macro="" textlink="">
      <xdr:nvSpPr>
        <xdr:cNvPr id="718" name="円/楕円 717"/>
        <xdr:cNvSpPr/>
      </xdr:nvSpPr>
      <xdr:spPr>
        <a:xfrm>
          <a:off x="13652500" y="165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162901</xdr:rowOff>
    </xdr:from>
    <xdr:ext cx="599010" cy="259045"/>
    <xdr:sp macro="" textlink="">
      <xdr:nvSpPr>
        <xdr:cNvPr id="719" name="テキスト ボックス 718"/>
        <xdr:cNvSpPr txBox="1"/>
      </xdr:nvSpPr>
      <xdr:spPr>
        <a:xfrm>
          <a:off x="13403794" y="1662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114,915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65469</xdr:rowOff>
    </xdr:from>
    <xdr:to>
      <xdr:col>18</xdr:col>
      <xdr:colOff>492125</xdr:colOff>
      <xdr:row>96</xdr:row>
      <xdr:rowOff>167069</xdr:rowOff>
    </xdr:to>
    <xdr:sp macro="" textlink="">
      <xdr:nvSpPr>
        <xdr:cNvPr id="720" name="円/楕円 719"/>
        <xdr:cNvSpPr/>
      </xdr:nvSpPr>
      <xdr:spPr>
        <a:xfrm>
          <a:off x="12763500" y="165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158196</xdr:rowOff>
    </xdr:from>
    <xdr:ext cx="599010" cy="259045"/>
    <xdr:sp macro="" textlink="">
      <xdr:nvSpPr>
        <xdr:cNvPr id="721" name="テキスト ボックス 720"/>
        <xdr:cNvSpPr txBox="1"/>
      </xdr:nvSpPr>
      <xdr:spPr>
        <a:xfrm>
          <a:off x="12514794" y="1661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5" name="フローチャート : 判断 754"/>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6" name="テキスト ボックス 755"/>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8" name="フローチャート : 判断 757"/>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7414</xdr:rowOff>
    </xdr:from>
    <xdr:ext cx="378565" cy="259045"/>
    <xdr:sp macro="" textlink="">
      <xdr:nvSpPr>
        <xdr:cNvPr id="759" name="テキスト ボックス 758"/>
        <xdr:cNvSpPr txBox="1"/>
      </xdr:nvSpPr>
      <xdr:spPr>
        <a:xfrm>
          <a:off x="19356017" y="635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60" name="フローチャート : 判断 759"/>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61" name="テキスト ボックス 760"/>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各項目について類似団体の平均を上回っているのが、「</a:t>
          </a:r>
          <a:r>
            <a:rPr kumimoji="1" lang="ja-JP" altLang="en-US" sz="1100">
              <a:solidFill>
                <a:schemeClr val="dk1"/>
              </a:solidFill>
              <a:effectLst/>
              <a:latin typeface="+mn-lt"/>
              <a:ea typeface="+mn-ea"/>
              <a:cs typeface="+mn-cs"/>
            </a:rPr>
            <a:t>労働費」、「商工費」、「土木費」、「公債費」</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「労働費」の主な要因としては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緊急雇用対策事業の実施によるものである。緊急雇用対策事業は平成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年度以降減少傾向にはあるが、今後も必要に応じて実施していく予定である。</a:t>
          </a:r>
          <a:endParaRPr lang="ja-JP" altLang="ja-JP" sz="1400">
            <a:effectLst/>
          </a:endParaRPr>
        </a:p>
        <a:p>
          <a:r>
            <a:rPr kumimoji="1" lang="ja-JP" altLang="en-US" sz="1100">
              <a:solidFill>
                <a:schemeClr val="dk1"/>
              </a:solidFill>
              <a:effectLst/>
              <a:latin typeface="+mn-lt"/>
              <a:ea typeface="+mn-ea"/>
              <a:cs typeface="+mn-cs"/>
            </a:rPr>
            <a:t>　「商工費」の主な要因としては、こだまの森キャンプ場の施設リニューアルに伴い、宿泊施設やトイレ改修の実施によるものである。リニューアルは今後も継続して実施してく予定だが、適正な事業実施に努めた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「土木費」の主な要因としては、村道や</a:t>
          </a:r>
          <a:r>
            <a:rPr kumimoji="1" lang="en-US" altLang="ja-JP" sz="1100">
              <a:solidFill>
                <a:schemeClr val="dk1"/>
              </a:solidFill>
              <a:effectLst/>
              <a:latin typeface="+mn-lt"/>
              <a:ea typeface="+mn-ea"/>
              <a:cs typeface="+mn-cs"/>
            </a:rPr>
            <a:t>JR</a:t>
          </a:r>
          <a:r>
            <a:rPr kumimoji="1" lang="ja-JP" altLang="en-US" sz="1100">
              <a:solidFill>
                <a:schemeClr val="dk1"/>
              </a:solidFill>
              <a:effectLst/>
              <a:latin typeface="+mn-lt"/>
              <a:ea typeface="+mn-ea"/>
              <a:cs typeface="+mn-cs"/>
            </a:rPr>
            <a:t>跨線橋の施設点検事業の実施によるものである。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「公債費」について、村債残高は増加していないが償還元金が増加したため増加となった。村債については発行抑制を継続実施し公債費の縮減に努めたい。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一般財源である税収の大部分をダムの償却資産税が占めるが、平成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年度をピークに減少している。今後、公共施設の老朽化等管理的経費及び扶助費の増加が予想される中、財政調整基金の積立を行い増加を図っているが、平成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年度は不動産（土地・建物）の取得に充てたため、減少した。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年度から繰越金の減少により、実質単年度収支がマイナスとなった。経常的に支出される物件費等を中心に事務事業の見直しを推進し、改善に努めたい。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財政調整基金の取崩しを行わずに黒字を維持してきているため、今後も既存事業の評価と新規事業の効果を検証し、黒字の維持を図っていく。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3240564</v>
      </c>
      <c r="BO4" s="381"/>
      <c r="BP4" s="381"/>
      <c r="BQ4" s="381"/>
      <c r="BR4" s="381"/>
      <c r="BS4" s="381"/>
      <c r="BT4" s="381"/>
      <c r="BU4" s="382"/>
      <c r="BV4" s="380">
        <v>2852688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12</v>
      </c>
      <c r="CU4" s="387"/>
      <c r="CV4" s="387"/>
      <c r="CW4" s="387"/>
      <c r="CX4" s="387"/>
      <c r="CY4" s="387"/>
      <c r="CZ4" s="387"/>
      <c r="DA4" s="388"/>
      <c r="DB4" s="386">
        <v>4.0999999999999996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3002556</v>
      </c>
      <c r="BO5" s="418"/>
      <c r="BP5" s="418"/>
      <c r="BQ5" s="418"/>
      <c r="BR5" s="418"/>
      <c r="BS5" s="418"/>
      <c r="BT5" s="418"/>
      <c r="BU5" s="419"/>
      <c r="BV5" s="417">
        <v>2761218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79.8</v>
      </c>
      <c r="CU5" s="415"/>
      <c r="CV5" s="415"/>
      <c r="CW5" s="415"/>
      <c r="CX5" s="415"/>
      <c r="CY5" s="415"/>
      <c r="CZ5" s="415"/>
      <c r="DA5" s="416"/>
      <c r="DB5" s="414">
        <v>83</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238008</v>
      </c>
      <c r="BO6" s="418"/>
      <c r="BP6" s="418"/>
      <c r="BQ6" s="418"/>
      <c r="BR6" s="418"/>
      <c r="BS6" s="418"/>
      <c r="BT6" s="418"/>
      <c r="BU6" s="419"/>
      <c r="BV6" s="417">
        <v>91470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83.7</v>
      </c>
      <c r="CU6" s="455"/>
      <c r="CV6" s="455"/>
      <c r="CW6" s="455"/>
      <c r="CX6" s="455"/>
      <c r="CY6" s="455"/>
      <c r="CZ6" s="455"/>
      <c r="DA6" s="456"/>
      <c r="DB6" s="454">
        <v>83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4374</v>
      </c>
      <c r="BO7" s="418"/>
      <c r="BP7" s="418"/>
      <c r="BQ7" s="418"/>
      <c r="BR7" s="418"/>
      <c r="BS7" s="418"/>
      <c r="BT7" s="418"/>
      <c r="BU7" s="419"/>
      <c r="BV7" s="417">
        <v>10912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1948259</v>
      </c>
      <c r="CU7" s="418"/>
      <c r="CV7" s="418"/>
      <c r="CW7" s="418"/>
      <c r="CX7" s="418"/>
      <c r="CY7" s="418"/>
      <c r="CZ7" s="418"/>
      <c r="DA7" s="419"/>
      <c r="DB7" s="417">
        <v>1979979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233634</v>
      </c>
      <c r="BO8" s="418"/>
      <c r="BP8" s="418"/>
      <c r="BQ8" s="418"/>
      <c r="BR8" s="418"/>
      <c r="BS8" s="418"/>
      <c r="BT8" s="418"/>
      <c r="BU8" s="419"/>
      <c r="BV8" s="417">
        <v>80558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0.35</v>
      </c>
      <c r="CU8" s="458"/>
      <c r="CV8" s="458"/>
      <c r="CW8" s="458"/>
      <c r="CX8" s="458"/>
      <c r="CY8" s="458"/>
      <c r="CZ8" s="458"/>
      <c r="DA8" s="459"/>
      <c r="DB8" s="457">
        <v>0.35</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2926</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153076</v>
      </c>
      <c r="BO9" s="418"/>
      <c r="BP9" s="418"/>
      <c r="BQ9" s="418"/>
      <c r="BR9" s="418"/>
      <c r="BS9" s="418"/>
      <c r="BT9" s="418"/>
      <c r="BU9" s="419"/>
      <c r="BV9" s="417">
        <v>-129046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13.3</v>
      </c>
      <c r="CU9" s="415"/>
      <c r="CV9" s="415"/>
      <c r="CW9" s="415"/>
      <c r="CX9" s="415"/>
      <c r="CY9" s="415"/>
      <c r="CZ9" s="415"/>
      <c r="DA9" s="416"/>
      <c r="DB9" s="414">
        <v>16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3134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1148</v>
      </c>
      <c r="BO10" s="418"/>
      <c r="BP10" s="418"/>
      <c r="BQ10" s="418"/>
      <c r="BR10" s="418"/>
      <c r="BS10" s="418"/>
      <c r="BT10" s="418"/>
      <c r="BU10" s="419"/>
      <c r="BV10" s="417">
        <v>1213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3009</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280000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2982</v>
      </c>
      <c r="S13" s="499"/>
      <c r="T13" s="499"/>
      <c r="U13" s="499"/>
      <c r="V13" s="500"/>
      <c r="W13" s="433" t="s">
        <v>125</v>
      </c>
      <c r="X13" s="434"/>
      <c r="Y13" s="434"/>
      <c r="Z13" s="434"/>
      <c r="AA13" s="434"/>
      <c r="AB13" s="424"/>
      <c r="AC13" s="468">
        <v>118</v>
      </c>
      <c r="AD13" s="469"/>
      <c r="AE13" s="469"/>
      <c r="AF13" s="469"/>
      <c r="AG13" s="508"/>
      <c r="AH13" s="468">
        <v>131</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-125776</v>
      </c>
      <c r="BO13" s="418"/>
      <c r="BP13" s="418"/>
      <c r="BQ13" s="418"/>
      <c r="BR13" s="418"/>
      <c r="BS13" s="418"/>
      <c r="BT13" s="418"/>
      <c r="BU13" s="419"/>
      <c r="BV13" s="417">
        <v>-127833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5.6</v>
      </c>
      <c r="CU13" s="415"/>
      <c r="CV13" s="415"/>
      <c r="CW13" s="415"/>
      <c r="CX13" s="415"/>
      <c r="CY13" s="415"/>
      <c r="CZ13" s="415"/>
      <c r="DA13" s="416"/>
      <c r="DB13" s="414">
        <v>5.7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3055</v>
      </c>
      <c r="S14" s="499"/>
      <c r="T14" s="499"/>
      <c r="U14" s="499"/>
      <c r="V14" s="500"/>
      <c r="W14" s="407"/>
      <c r="X14" s="408"/>
      <c r="Y14" s="408"/>
      <c r="Z14" s="408"/>
      <c r="AA14" s="408"/>
      <c r="AB14" s="397"/>
      <c r="AC14" s="501">
        <v>8</v>
      </c>
      <c r="AD14" s="502"/>
      <c r="AE14" s="502"/>
      <c r="AF14" s="502"/>
      <c r="AG14" s="503"/>
      <c r="AH14" s="501">
        <v>8.5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3029</v>
      </c>
      <c r="S15" s="499"/>
      <c r="T15" s="499"/>
      <c r="U15" s="499"/>
      <c r="V15" s="500"/>
      <c r="W15" s="433" t="s">
        <v>132</v>
      </c>
      <c r="X15" s="434"/>
      <c r="Y15" s="434"/>
      <c r="Z15" s="434"/>
      <c r="AA15" s="434"/>
      <c r="AB15" s="424"/>
      <c r="AC15" s="468">
        <v>469</v>
      </c>
      <c r="AD15" s="469"/>
      <c r="AE15" s="469"/>
      <c r="AF15" s="469"/>
      <c r="AG15" s="508"/>
      <c r="AH15" s="468">
        <v>525</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573490</v>
      </c>
      <c r="BO15" s="381"/>
      <c r="BP15" s="381"/>
      <c r="BQ15" s="381"/>
      <c r="BR15" s="381"/>
      <c r="BS15" s="381"/>
      <c r="BT15" s="381"/>
      <c r="BU15" s="382"/>
      <c r="BV15" s="380">
        <v>572644</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31.9</v>
      </c>
      <c r="AD16" s="502"/>
      <c r="AE16" s="502"/>
      <c r="AF16" s="502"/>
      <c r="AG16" s="503"/>
      <c r="AH16" s="501">
        <v>34.1</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1686412</v>
      </c>
      <c r="BO16" s="418"/>
      <c r="BP16" s="418"/>
      <c r="BQ16" s="418"/>
      <c r="BR16" s="418"/>
      <c r="BS16" s="418"/>
      <c r="BT16" s="418"/>
      <c r="BU16" s="419"/>
      <c r="BV16" s="417">
        <v>1688817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882</v>
      </c>
      <c r="AD17" s="469"/>
      <c r="AE17" s="469"/>
      <c r="AF17" s="469"/>
      <c r="AG17" s="508"/>
      <c r="AH17" s="468">
        <v>882</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737102</v>
      </c>
      <c r="BO17" s="418"/>
      <c r="BP17" s="418"/>
      <c r="BQ17" s="418"/>
      <c r="BR17" s="418"/>
      <c r="BS17" s="418"/>
      <c r="BT17" s="418"/>
      <c r="BU17" s="419"/>
      <c r="BV17" s="417">
        <v>735310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140.5</v>
      </c>
      <c r="M18" s="530"/>
      <c r="N18" s="530"/>
      <c r="O18" s="530"/>
      <c r="P18" s="530"/>
      <c r="Q18" s="530"/>
      <c r="R18" s="531"/>
      <c r="S18" s="531"/>
      <c r="T18" s="531"/>
      <c r="U18" s="531"/>
      <c r="V18" s="532"/>
      <c r="W18" s="435"/>
      <c r="X18" s="436"/>
      <c r="Y18" s="436"/>
      <c r="Z18" s="436"/>
      <c r="AA18" s="436"/>
      <c r="AB18" s="427"/>
      <c r="AC18" s="533">
        <v>60</v>
      </c>
      <c r="AD18" s="534"/>
      <c r="AE18" s="534"/>
      <c r="AF18" s="534"/>
      <c r="AG18" s="535"/>
      <c r="AH18" s="533">
        <v>57.3</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1584404</v>
      </c>
      <c r="BO18" s="418"/>
      <c r="BP18" s="418"/>
      <c r="BQ18" s="418"/>
      <c r="BR18" s="418"/>
      <c r="BS18" s="418"/>
      <c r="BT18" s="418"/>
      <c r="BU18" s="419"/>
      <c r="BV18" s="417">
        <v>1597778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21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2512754</v>
      </c>
      <c r="BO19" s="418"/>
      <c r="BP19" s="418"/>
      <c r="BQ19" s="418"/>
      <c r="BR19" s="418"/>
      <c r="BS19" s="418"/>
      <c r="BT19" s="418"/>
      <c r="BU19" s="419"/>
      <c r="BV19" s="417">
        <v>2198247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1045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2616126</v>
      </c>
      <c r="BO23" s="418"/>
      <c r="BP23" s="418"/>
      <c r="BQ23" s="418"/>
      <c r="BR23" s="418"/>
      <c r="BS23" s="418"/>
      <c r="BT23" s="418"/>
      <c r="BU23" s="419"/>
      <c r="BV23" s="417">
        <v>2572689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6400</v>
      </c>
      <c r="R24" s="469"/>
      <c r="S24" s="469"/>
      <c r="T24" s="469"/>
      <c r="U24" s="469"/>
      <c r="V24" s="508"/>
      <c r="W24" s="563"/>
      <c r="X24" s="551"/>
      <c r="Y24" s="552"/>
      <c r="Z24" s="467" t="s">
        <v>156</v>
      </c>
      <c r="AA24" s="447"/>
      <c r="AB24" s="447"/>
      <c r="AC24" s="447"/>
      <c r="AD24" s="447"/>
      <c r="AE24" s="447"/>
      <c r="AF24" s="447"/>
      <c r="AG24" s="448"/>
      <c r="AH24" s="468">
        <v>53</v>
      </c>
      <c r="AI24" s="469"/>
      <c r="AJ24" s="469"/>
      <c r="AK24" s="469"/>
      <c r="AL24" s="508"/>
      <c r="AM24" s="468">
        <v>143948</v>
      </c>
      <c r="AN24" s="469"/>
      <c r="AO24" s="469"/>
      <c r="AP24" s="469"/>
      <c r="AQ24" s="469"/>
      <c r="AR24" s="508"/>
      <c r="AS24" s="468">
        <v>2716</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2306717</v>
      </c>
      <c r="BO24" s="418"/>
      <c r="BP24" s="418"/>
      <c r="BQ24" s="418"/>
      <c r="BR24" s="418"/>
      <c r="BS24" s="418"/>
      <c r="BT24" s="418"/>
      <c r="BU24" s="419"/>
      <c r="BV24" s="417">
        <v>2249811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5570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4237</v>
      </c>
      <c r="BO25" s="381"/>
      <c r="BP25" s="381"/>
      <c r="BQ25" s="381"/>
      <c r="BR25" s="381"/>
      <c r="BS25" s="381"/>
      <c r="BT25" s="381"/>
      <c r="BU25" s="382"/>
      <c r="BV25" s="380">
        <v>5256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5310</v>
      </c>
      <c r="R26" s="469"/>
      <c r="S26" s="469"/>
      <c r="T26" s="469"/>
      <c r="U26" s="469"/>
      <c r="V26" s="508"/>
      <c r="W26" s="563"/>
      <c r="X26" s="551"/>
      <c r="Y26" s="552"/>
      <c r="Z26" s="467" t="s">
        <v>162</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2430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219127</v>
      </c>
      <c r="BO27" s="587"/>
      <c r="BP27" s="587"/>
      <c r="BQ27" s="587"/>
      <c r="BR27" s="587"/>
      <c r="BS27" s="587"/>
      <c r="BT27" s="587"/>
      <c r="BU27" s="588"/>
      <c r="BV27" s="586">
        <v>139096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1660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1297997</v>
      </c>
      <c r="BO28" s="381"/>
      <c r="BP28" s="381"/>
      <c r="BQ28" s="381"/>
      <c r="BR28" s="381"/>
      <c r="BS28" s="381"/>
      <c r="BT28" s="381"/>
      <c r="BU28" s="382"/>
      <c r="BV28" s="380">
        <v>1535849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8</v>
      </c>
      <c r="M29" s="469"/>
      <c r="N29" s="469"/>
      <c r="O29" s="469"/>
      <c r="P29" s="508"/>
      <c r="Q29" s="468">
        <v>1500</v>
      </c>
      <c r="R29" s="469"/>
      <c r="S29" s="469"/>
      <c r="T29" s="469"/>
      <c r="U29" s="469"/>
      <c r="V29" s="508"/>
      <c r="W29" s="564"/>
      <c r="X29" s="565"/>
      <c r="Y29" s="566"/>
      <c r="Z29" s="467" t="s">
        <v>172</v>
      </c>
      <c r="AA29" s="447"/>
      <c r="AB29" s="447"/>
      <c r="AC29" s="447"/>
      <c r="AD29" s="447"/>
      <c r="AE29" s="447"/>
      <c r="AF29" s="447"/>
      <c r="AG29" s="448"/>
      <c r="AH29" s="468">
        <v>53</v>
      </c>
      <c r="AI29" s="469"/>
      <c r="AJ29" s="469"/>
      <c r="AK29" s="469"/>
      <c r="AL29" s="508"/>
      <c r="AM29" s="468">
        <v>143948</v>
      </c>
      <c r="AN29" s="469"/>
      <c r="AO29" s="469"/>
      <c r="AP29" s="469"/>
      <c r="AQ29" s="469"/>
      <c r="AR29" s="508"/>
      <c r="AS29" s="468">
        <v>2716</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8867</v>
      </c>
      <c r="BO29" s="418"/>
      <c r="BP29" s="418"/>
      <c r="BQ29" s="418"/>
      <c r="BR29" s="418"/>
      <c r="BS29" s="418"/>
      <c r="BT29" s="418"/>
      <c r="BU29" s="419"/>
      <c r="BV29" s="417">
        <v>8865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98.7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498819</v>
      </c>
      <c r="BO30" s="587"/>
      <c r="BP30" s="587"/>
      <c r="BQ30" s="587"/>
      <c r="BR30" s="587"/>
      <c r="BS30" s="587"/>
      <c r="BT30" s="587"/>
      <c r="BU30" s="588"/>
      <c r="BV30" s="586">
        <v>612137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木祖村国民健康保険特別会計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4</v>
      </c>
      <c r="BF34" s="598"/>
      <c r="BG34" s="599" t="str">
        <f>IF('各会計、関係団体の財政状況及び健全化判断比率'!B30="","",'各会計、関係団体の財政状況及び健全化判断比率'!B30)</f>
        <v>木祖村営水道特別会計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木曽広域連合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（株）源流</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木祖村後期高齢者医療制度特別会計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5</v>
      </c>
      <c r="BF35" s="598"/>
      <c r="BG35" s="599" t="str">
        <f>IF('各会計、関係団体の財政状況及び健全化判断比率'!B31="","",'各会計、関係団体の財政状況及び健全化判断比率'!B31)</f>
        <v>木祖村公共下水道事業特別会計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　（一般会計）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6</v>
      </c>
      <c r="BF36" s="598"/>
      <c r="BG36" s="599" t="str">
        <f>IF('各会計、関係団体の財政状況及び健全化判断比率'!B32="","",'各会計、関係団体の財政状況及び健全化判断比率'!B32)</f>
        <v>木祖村農業集落排水事業特別会計</v>
      </c>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　（一般会計（下水道））</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　（介護保険特別会計）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長野県市町村自治振興組合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長野県後期高齢者医療広域連合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　（後期高齢者医療事業会計）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長野県市町村総合事務組合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　（一般会計）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v>9.8000000000000007</v>
      </c>
      <c r="G34" s="33">
        <v>12.46</v>
      </c>
      <c r="H34" s="33">
        <v>11.04</v>
      </c>
      <c r="I34" s="33">
        <v>4.0599999999999996</v>
      </c>
      <c r="J34" s="34">
        <v>11.99</v>
      </c>
      <c r="K34" s="22"/>
      <c r="L34" s="22"/>
      <c r="M34" s="22"/>
      <c r="N34" s="22"/>
      <c r="O34" s="22"/>
      <c r="P34" s="22"/>
    </row>
    <row r="35" spans="1:16" ht="39" customHeight="1" x14ac:dyDescent="0.15">
      <c r="A35" s="22"/>
      <c r="B35" s="35"/>
      <c r="C35" s="1178" t="s">
        <v>525</v>
      </c>
      <c r="D35" s="1179"/>
      <c r="E35" s="1180"/>
      <c r="F35" s="36">
        <v>1.3</v>
      </c>
      <c r="G35" s="37">
        <v>1.46</v>
      </c>
      <c r="H35" s="37">
        <v>2.02</v>
      </c>
      <c r="I35" s="37">
        <v>2.4500000000000002</v>
      </c>
      <c r="J35" s="38">
        <v>0.91</v>
      </c>
      <c r="K35" s="22"/>
      <c r="L35" s="22"/>
      <c r="M35" s="22"/>
      <c r="N35" s="22"/>
      <c r="O35" s="22"/>
      <c r="P35" s="22"/>
    </row>
    <row r="36" spans="1:16" ht="39" customHeight="1" x14ac:dyDescent="0.15">
      <c r="A36" s="22"/>
      <c r="B36" s="35"/>
      <c r="C36" s="1178" t="s">
        <v>526</v>
      </c>
      <c r="D36" s="1179"/>
      <c r="E36" s="1180"/>
      <c r="F36" s="36">
        <v>0.15</v>
      </c>
      <c r="G36" s="37">
        <v>0.23</v>
      </c>
      <c r="H36" s="37">
        <v>0.09</v>
      </c>
      <c r="I36" s="37">
        <v>0.18</v>
      </c>
      <c r="J36" s="38">
        <v>0.34</v>
      </c>
      <c r="K36" s="22"/>
      <c r="L36" s="22"/>
      <c r="M36" s="22"/>
      <c r="N36" s="22"/>
      <c r="O36" s="22"/>
      <c r="P36" s="22"/>
    </row>
    <row r="37" spans="1:16" ht="39" customHeight="1" x14ac:dyDescent="0.15">
      <c r="A37" s="22"/>
      <c r="B37" s="35"/>
      <c r="C37" s="1178" t="s">
        <v>527</v>
      </c>
      <c r="D37" s="1179"/>
      <c r="E37" s="1180"/>
      <c r="F37" s="36">
        <v>0.14000000000000001</v>
      </c>
      <c r="G37" s="37">
        <v>0.14000000000000001</v>
      </c>
      <c r="H37" s="37">
        <v>0.15</v>
      </c>
      <c r="I37" s="37">
        <v>0.1</v>
      </c>
      <c r="J37" s="38">
        <v>0.16</v>
      </c>
      <c r="K37" s="22"/>
      <c r="L37" s="22"/>
      <c r="M37" s="22"/>
      <c r="N37" s="22"/>
      <c r="O37" s="22"/>
      <c r="P37" s="22"/>
    </row>
    <row r="38" spans="1:16" ht="39" customHeight="1" x14ac:dyDescent="0.15">
      <c r="A38" s="22"/>
      <c r="B38" s="35"/>
      <c r="C38" s="1178" t="s">
        <v>528</v>
      </c>
      <c r="D38" s="1179"/>
      <c r="E38" s="1180"/>
      <c r="F38" s="36">
        <v>0.14000000000000001</v>
      </c>
      <c r="G38" s="37">
        <v>0.11</v>
      </c>
      <c r="H38" s="37">
        <v>0.13</v>
      </c>
      <c r="I38" s="37">
        <v>0.04</v>
      </c>
      <c r="J38" s="38">
        <v>0.09</v>
      </c>
      <c r="K38" s="22"/>
      <c r="L38" s="22"/>
      <c r="M38" s="22"/>
      <c r="N38" s="22"/>
      <c r="O38" s="22"/>
      <c r="P38" s="22"/>
    </row>
    <row r="39" spans="1:16" ht="39" customHeight="1" x14ac:dyDescent="0.15">
      <c r="A39" s="22"/>
      <c r="B39" s="35"/>
      <c r="C39" s="1178" t="s">
        <v>529</v>
      </c>
      <c r="D39" s="1179"/>
      <c r="E39" s="1180"/>
      <c r="F39" s="36">
        <v>0</v>
      </c>
      <c r="G39" s="37">
        <v>0</v>
      </c>
      <c r="H39" s="37">
        <v>0</v>
      </c>
      <c r="I39" s="37">
        <v>0.01</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371</v>
      </c>
      <c r="L45" s="60">
        <v>363</v>
      </c>
      <c r="M45" s="60">
        <v>355</v>
      </c>
      <c r="N45" s="60">
        <v>367</v>
      </c>
      <c r="O45" s="61">
        <v>352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148</v>
      </c>
      <c r="L48" s="64">
        <v>143</v>
      </c>
      <c r="M48" s="64">
        <v>153</v>
      </c>
      <c r="N48" s="64">
        <v>156</v>
      </c>
      <c r="O48" s="65">
        <v>157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v>
      </c>
      <c r="L49" s="64">
        <v>11</v>
      </c>
      <c r="M49" s="64">
        <v>11</v>
      </c>
      <c r="N49" s="64">
        <v>8</v>
      </c>
      <c r="O49" s="65">
        <v>12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1</v>
      </c>
      <c r="N50" s="64">
        <v>2</v>
      </c>
      <c r="O50" s="65">
        <v>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1</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423</v>
      </c>
      <c r="L52" s="64">
        <v>427</v>
      </c>
      <c r="M52" s="64">
        <v>440</v>
      </c>
      <c r="N52" s="64">
        <v>442</v>
      </c>
      <c r="O52" s="65">
        <v>437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108</v>
      </c>
      <c r="L53" s="69">
        <v>92</v>
      </c>
      <c r="M53" s="69">
        <v>80</v>
      </c>
      <c r="N53" s="69">
        <v>91</v>
      </c>
      <c r="O53" s="70">
        <v>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2865</v>
      </c>
      <c r="J41" s="83">
        <v>2762</v>
      </c>
      <c r="K41" s="83">
        <v>2698</v>
      </c>
      <c r="L41" s="83">
        <v>2573</v>
      </c>
      <c r="M41" s="84">
        <v>2616</v>
      </c>
    </row>
    <row r="42" spans="2:13" ht="27.75" customHeight="1" x14ac:dyDescent="0.15">
      <c r="B42" s="1204"/>
      <c r="C42" s="1205"/>
      <c r="D42" s="85"/>
      <c r="E42" s="1210" t="s">
        <v>26</v>
      </c>
      <c r="F42" s="1210"/>
      <c r="G42" s="1210"/>
      <c r="H42" s="1211"/>
      <c r="I42" s="86" t="s">
        <v>477</v>
      </c>
      <c r="J42" s="87" t="s">
        <v>477</v>
      </c>
      <c r="K42" s="87" t="s">
        <v>477</v>
      </c>
      <c r="L42" s="87" t="s">
        <v>477</v>
      </c>
      <c r="M42" s="88" t="s">
        <v>477</v>
      </c>
    </row>
    <row r="43" spans="2:13" ht="27.75" customHeight="1" x14ac:dyDescent="0.15">
      <c r="B43" s="1204"/>
      <c r="C43" s="1205"/>
      <c r="D43" s="85"/>
      <c r="E43" s="1210" t="s">
        <v>27</v>
      </c>
      <c r="F43" s="1210"/>
      <c r="G43" s="1210"/>
      <c r="H43" s="1211"/>
      <c r="I43" s="86">
        <v>2193</v>
      </c>
      <c r="J43" s="87">
        <v>2071</v>
      </c>
      <c r="K43" s="87">
        <v>1976</v>
      </c>
      <c r="L43" s="87">
        <v>1872</v>
      </c>
      <c r="M43" s="88">
        <v>1833</v>
      </c>
    </row>
    <row r="44" spans="2:13" ht="27.75" customHeight="1" x14ac:dyDescent="0.15">
      <c r="B44" s="1204"/>
      <c r="C44" s="1205"/>
      <c r="D44" s="85"/>
      <c r="E44" s="1210" t="s">
        <v>28</v>
      </c>
      <c r="F44" s="1210"/>
      <c r="G44" s="1210"/>
      <c r="H44" s="1211"/>
      <c r="I44" s="86">
        <v>78</v>
      </c>
      <c r="J44" s="87">
        <v>151</v>
      </c>
      <c r="K44" s="87">
        <v>138</v>
      </c>
      <c r="L44" s="87">
        <v>128</v>
      </c>
      <c r="M44" s="88">
        <v>93</v>
      </c>
    </row>
    <row r="45" spans="2:13" ht="27.75" customHeight="1" x14ac:dyDescent="0.15">
      <c r="B45" s="1204"/>
      <c r="C45" s="1205"/>
      <c r="D45" s="85"/>
      <c r="E45" s="1210" t="s">
        <v>29</v>
      </c>
      <c r="F45" s="1210"/>
      <c r="G45" s="1210"/>
      <c r="H45" s="1211"/>
      <c r="I45" s="86">
        <v>454</v>
      </c>
      <c r="J45" s="87">
        <v>444</v>
      </c>
      <c r="K45" s="87">
        <v>421</v>
      </c>
      <c r="L45" s="87">
        <v>405</v>
      </c>
      <c r="M45" s="88">
        <v>388</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1922</v>
      </c>
      <c r="J50" s="87">
        <v>2022</v>
      </c>
      <c r="K50" s="87">
        <v>1960</v>
      </c>
      <c r="L50" s="87">
        <v>2276</v>
      </c>
      <c r="M50" s="88">
        <v>1993</v>
      </c>
    </row>
    <row r="51" spans="2:13" ht="27.75" customHeight="1" x14ac:dyDescent="0.15">
      <c r="B51" s="1204"/>
      <c r="C51" s="1205"/>
      <c r="D51" s="85"/>
      <c r="E51" s="1210" t="s">
        <v>36</v>
      </c>
      <c r="F51" s="1210"/>
      <c r="G51" s="1210"/>
      <c r="H51" s="1211"/>
      <c r="I51" s="86">
        <v>145</v>
      </c>
      <c r="J51" s="87">
        <v>192</v>
      </c>
      <c r="K51" s="87">
        <v>144</v>
      </c>
      <c r="L51" s="87">
        <v>116</v>
      </c>
      <c r="M51" s="88">
        <v>92</v>
      </c>
    </row>
    <row r="52" spans="2:13" ht="27.75" customHeight="1" x14ac:dyDescent="0.15">
      <c r="B52" s="1206"/>
      <c r="C52" s="1207"/>
      <c r="D52" s="85"/>
      <c r="E52" s="1210" t="s">
        <v>37</v>
      </c>
      <c r="F52" s="1210"/>
      <c r="G52" s="1210"/>
      <c r="H52" s="1211"/>
      <c r="I52" s="86">
        <v>4037</v>
      </c>
      <c r="J52" s="87">
        <v>4036</v>
      </c>
      <c r="K52" s="87">
        <v>3929</v>
      </c>
      <c r="L52" s="87">
        <v>4005</v>
      </c>
      <c r="M52" s="88">
        <v>3915</v>
      </c>
    </row>
    <row r="53" spans="2:13" ht="27.75" customHeight="1" thickBot="1" x14ac:dyDescent="0.2">
      <c r="B53" s="1217" t="s">
        <v>38</v>
      </c>
      <c r="C53" s="1218"/>
      <c r="D53" s="92"/>
      <c r="E53" s="1219" t="s">
        <v>39</v>
      </c>
      <c r="F53" s="1219"/>
      <c r="G53" s="1219"/>
      <c r="H53" s="1220"/>
      <c r="I53" s="93">
        <v>-515</v>
      </c>
      <c r="J53" s="94">
        <v>-822</v>
      </c>
      <c r="K53" s="94">
        <v>-800</v>
      </c>
      <c r="L53" s="94">
        <v>-1418</v>
      </c>
      <c r="M53" s="95">
        <v>-1069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21" t="s">
        <v>570</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30"/>
      <c r="H50" s="1231"/>
      <c r="I50" s="1231"/>
      <c r="J50" s="1232"/>
      <c r="K50" s="356" t="s">
        <v>517</v>
      </c>
      <c r="L50" s="356" t="s">
        <v>518</v>
      </c>
      <c r="M50" s="356" t="s">
        <v>519</v>
      </c>
      <c r="N50" s="356" t="s">
        <v>520</v>
      </c>
      <c r="O50" s="356" t="s">
        <v>521</v>
      </c>
    </row>
    <row r="51" spans="1:17" x14ac:dyDescent="0.15">
      <c r="B51" s="250"/>
      <c r="C51" s="246"/>
      <c r="D51" s="246"/>
      <c r="E51" s="246"/>
      <c r="F51" s="246"/>
      <c r="G51" s="1233" t="s">
        <v>563</v>
      </c>
      <c r="H51" s="1234"/>
      <c r="I51" s="1239" t="s">
        <v>564</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565</v>
      </c>
      <c r="J53" s="1243"/>
      <c r="K53" s="1250"/>
      <c r="L53" s="1250"/>
      <c r="M53" s="1250"/>
      <c r="N53" s="1252">
        <v>65.8</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566</v>
      </c>
      <c r="H55" s="1245"/>
      <c r="I55" s="1243" t="s">
        <v>564</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565</v>
      </c>
      <c r="J57" s="1253"/>
      <c r="K57" s="1250"/>
      <c r="L57" s="1250"/>
      <c r="M57" s="1250"/>
      <c r="N57" s="1252">
        <v>55.8</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21" t="s">
        <v>571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30"/>
      <c r="H72" s="1231"/>
      <c r="I72" s="1231"/>
      <c r="J72" s="1232"/>
      <c r="K72" s="356" t="s">
        <v>517</v>
      </c>
      <c r="L72" s="356" t="s">
        <v>518</v>
      </c>
      <c r="M72" s="356" t="s">
        <v>519</v>
      </c>
      <c r="N72" s="356" t="s">
        <v>520</v>
      </c>
      <c r="O72" s="356" t="s">
        <v>521</v>
      </c>
    </row>
    <row r="73" spans="2:30" x14ac:dyDescent="0.15">
      <c r="B73" s="250"/>
      <c r="C73" s="246"/>
      <c r="D73" s="246"/>
      <c r="E73" s="246"/>
      <c r="F73" s="246"/>
      <c r="G73" s="1233" t="s">
        <v>563</v>
      </c>
      <c r="H73" s="1234"/>
      <c r="I73" s="1239" t="s">
        <v>564</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569</v>
      </c>
      <c r="J75" s="1243"/>
      <c r="K75" s="1252">
        <v>8.1</v>
      </c>
      <c r="L75" s="1252">
        <v>7.3</v>
      </c>
      <c r="M75" s="1252">
        <v>6.2</v>
      </c>
      <c r="N75" s="1252">
        <v>5.7</v>
      </c>
      <c r="O75" s="1252">
        <v>5.6</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566</v>
      </c>
      <c r="H77" s="1245"/>
      <c r="I77" s="1243" t="s">
        <v>564</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569</v>
      </c>
      <c r="J79" s="1253"/>
      <c r="K79" s="1256">
        <v>9.6999999999999993</v>
      </c>
      <c r="L79" s="1256">
        <v>8.6</v>
      </c>
      <c r="M79" s="1256">
        <v>7.7</v>
      </c>
      <c r="N79" s="1256">
        <v>7.2</v>
      </c>
      <c r="O79" s="1256">
        <v>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141624</v>
      </c>
      <c r="E3" s="118"/>
      <c r="F3" s="119">
        <v>185018</v>
      </c>
      <c r="G3" s="120"/>
      <c r="H3" s="121"/>
    </row>
    <row r="4" spans="1:8" x14ac:dyDescent="0.15">
      <c r="A4" s="122"/>
      <c r="B4" s="123"/>
      <c r="C4" s="124"/>
      <c r="D4" s="125">
        <v>121140</v>
      </c>
      <c r="E4" s="126"/>
      <c r="F4" s="127">
        <v>95064</v>
      </c>
      <c r="G4" s="128"/>
      <c r="H4" s="129"/>
    </row>
    <row r="5" spans="1:8" x14ac:dyDescent="0.15">
      <c r="A5" s="110" t="s">
        <v>511</v>
      </c>
      <c r="B5" s="115"/>
      <c r="C5" s="116"/>
      <c r="D5" s="117">
        <v>160319</v>
      </c>
      <c r="E5" s="118"/>
      <c r="F5" s="119">
        <v>238802</v>
      </c>
      <c r="G5" s="120"/>
      <c r="H5" s="121"/>
    </row>
    <row r="6" spans="1:8" x14ac:dyDescent="0.15">
      <c r="A6" s="122"/>
      <c r="B6" s="123"/>
      <c r="C6" s="124"/>
      <c r="D6" s="125">
        <v>90517</v>
      </c>
      <c r="E6" s="126"/>
      <c r="F6" s="127">
        <v>128562</v>
      </c>
      <c r="G6" s="128"/>
      <c r="H6" s="129"/>
    </row>
    <row r="7" spans="1:8" x14ac:dyDescent="0.15">
      <c r="A7" s="110" t="s">
        <v>512</v>
      </c>
      <c r="B7" s="115"/>
      <c r="C7" s="116"/>
      <c r="D7" s="117">
        <v>196003</v>
      </c>
      <c r="E7" s="118"/>
      <c r="F7" s="119">
        <v>288550</v>
      </c>
      <c r="G7" s="120"/>
      <c r="H7" s="121"/>
    </row>
    <row r="8" spans="1:8" x14ac:dyDescent="0.15">
      <c r="A8" s="122"/>
      <c r="B8" s="123"/>
      <c r="C8" s="124"/>
      <c r="D8" s="125">
        <v>80448</v>
      </c>
      <c r="E8" s="126"/>
      <c r="F8" s="127">
        <v>141525</v>
      </c>
      <c r="G8" s="128"/>
      <c r="H8" s="129"/>
    </row>
    <row r="9" spans="1:8" x14ac:dyDescent="0.15">
      <c r="A9" s="110" t="s">
        <v>513</v>
      </c>
      <c r="B9" s="115"/>
      <c r="C9" s="116"/>
      <c r="D9" s="117">
        <v>151158</v>
      </c>
      <c r="E9" s="118"/>
      <c r="F9" s="119">
        <v>245039</v>
      </c>
      <c r="G9" s="120"/>
      <c r="H9" s="121"/>
    </row>
    <row r="10" spans="1:8" x14ac:dyDescent="0.15">
      <c r="A10" s="122"/>
      <c r="B10" s="123"/>
      <c r="C10" s="124"/>
      <c r="D10" s="125">
        <v>80587</v>
      </c>
      <c r="E10" s="126"/>
      <c r="F10" s="127">
        <v>108922</v>
      </c>
      <c r="G10" s="128"/>
      <c r="H10" s="129"/>
    </row>
    <row r="11" spans="1:8" x14ac:dyDescent="0.15">
      <c r="A11" s="110" t="s">
        <v>514</v>
      </c>
      <c r="B11" s="115"/>
      <c r="C11" s="116"/>
      <c r="D11" s="117">
        <v>174226</v>
      </c>
      <c r="E11" s="118"/>
      <c r="F11" s="119">
        <v>237994</v>
      </c>
      <c r="G11" s="120"/>
      <c r="H11" s="121"/>
    </row>
    <row r="12" spans="1:8" x14ac:dyDescent="0.15">
      <c r="A12" s="122"/>
      <c r="B12" s="123"/>
      <c r="C12" s="130"/>
      <c r="D12" s="125">
        <v>96265</v>
      </c>
      <c r="E12" s="126"/>
      <c r="F12" s="127">
        <v>110361</v>
      </c>
      <c r="G12" s="128"/>
      <c r="H12" s="129"/>
    </row>
    <row r="13" spans="1:8" x14ac:dyDescent="0.15">
      <c r="A13" s="110"/>
      <c r="B13" s="115"/>
      <c r="C13" s="131"/>
      <c r="D13" s="132">
        <v>164666</v>
      </c>
      <c r="E13" s="133"/>
      <c r="F13" s="134">
        <v>239081</v>
      </c>
      <c r="G13" s="135"/>
      <c r="H13" s="121"/>
    </row>
    <row r="14" spans="1:8" x14ac:dyDescent="0.15">
      <c r="A14" s="122"/>
      <c r="B14" s="123"/>
      <c r="C14" s="124"/>
      <c r="D14" s="125">
        <v>93791</v>
      </c>
      <c r="E14" s="126"/>
      <c r="F14" s="127">
        <v>116887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9.8000000000000007</v>
      </c>
      <c r="C19" s="136">
        <f>ROUND(VALUE(SUBSTITUTE(実質収支比率等に係る経年分析!G$48,"▲","-")),2)</f>
        <v>12.46</v>
      </c>
      <c r="D19" s="136">
        <f>ROUND(VALUE(SUBSTITUTE(実質収支比率等に係る経年分析!H$48,"▲","-")),2)</f>
        <v>11.04</v>
      </c>
      <c r="E19" s="136">
        <f>ROUND(VALUE(SUBSTITUTE(実質収支比率等に係る経年分析!I$48,"▲","-")),2)</f>
        <v>4.07</v>
      </c>
      <c r="F19" s="136">
        <f>ROUND(VALUE(SUBSTITUTE(実質収支比率等に係る経年分析!J$48,"▲","-")),2)</f>
        <v>11.99</v>
      </c>
    </row>
    <row r="20" spans="1:11" x14ac:dyDescent="0.15">
      <c r="A20" s="136" t="s">
        <v>44</v>
      </c>
      <c r="B20" s="136">
        <f>ROUND(VALUE(SUBSTITUTE(実質収支比率等に係る経年分析!F$47,"▲","-")),2)</f>
        <v>62.62</v>
      </c>
      <c r="C20" s="136">
        <f>ROUND(VALUE(SUBSTITUTE(実質収支比率等に係る経年分析!G$47,"▲","-")),2)</f>
        <v>67.650000000000006</v>
      </c>
      <c r="D20" s="136">
        <f>ROUND(VALUE(SUBSTITUTE(実質収支比率等に係る経年分析!H$47,"▲","-")),2)</f>
        <v>75.040000000000006</v>
      </c>
      <c r="E20" s="136">
        <f>ROUND(VALUE(SUBSTITUTE(実質収支比率等に係る経年分析!I$47,"▲","-")),2)</f>
        <v>77.569999999999993</v>
      </c>
      <c r="F20" s="136">
        <f>ROUND(VALUE(SUBSTITUTE(実質収支比率等に係る経年分析!J$47,"▲","-")),2)</f>
        <v>66.62</v>
      </c>
    </row>
    <row r="21" spans="1:11" x14ac:dyDescent="0.15">
      <c r="A21" s="136" t="s">
        <v>45</v>
      </c>
      <c r="B21" s="136">
        <f>IF(ISNUMBER(VALUE(SUBSTITUTE(実質収支比率等に係る経年分析!F$49,"▲","-"))),ROUND(VALUE(SUBSTITUTE(実質収支比率等に係る経年分析!F$49,"▲","-")),2),NA())</f>
        <v>1.52</v>
      </c>
      <c r="C21" s="136">
        <f>IF(ISNUMBER(VALUE(SUBSTITUTE(実質収支比率等に係る経年分析!G$49,"▲","-"))),ROUND(VALUE(SUBSTITUTE(実質収支比率等に係る経年分析!G$49,"▲","-")),2),NA())</f>
        <v>2.71</v>
      </c>
      <c r="D21" s="136">
        <f>IF(ISNUMBER(VALUE(SUBSTITUTE(実質収支比率等に係る経年分析!H$49,"▲","-"))),ROUND(VALUE(SUBSTITUTE(実質収支比率等に係る経年分析!H$49,"▲","-")),2),NA())</f>
        <v>-1.45</v>
      </c>
      <c r="E21" s="136">
        <f>IF(ISNUMBER(VALUE(SUBSTITUTE(実質収支比率等に係る経年分析!I$49,"▲","-"))),ROUND(VALUE(SUBSTITUTE(実質収支比率等に係る経年分析!I$49,"▲","-")),2),NA())</f>
        <v>-6.46</v>
      </c>
      <c r="F21" s="136">
        <f>IF(ISNUMBER(VALUE(SUBSTITUTE(実質収支比率等に係る経年分析!J$49,"▲","-"))),ROUND(VALUE(SUBSTITUTE(実質収支比率等に係る経年分析!J$49,"▲","-")),2),NA())</f>
        <v>-6.46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木祖村後期高齢者医療制度特別会計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木祖村公共下水道事業特別会計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木祖村農業集落排水事業特別会計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0.14000000000000001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0.14000000000000001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0.16</v>
      </c>
    </row>
    <row r="34" spans="1:16" x14ac:dyDescent="0.15">
      <c r="A34" s="137" t="str">
        <f>IF(連結実質赤字比率に係る赤字・黒字の構成分析!C$36="",NA(),連結実質赤字比率に係る赤字・黒字の構成分析!C$36)</f>
        <v>木祖村営水道特別会計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0.34</v>
      </c>
    </row>
    <row r="35" spans="1:16" x14ac:dyDescent="0.15">
      <c r="A35" s="137" t="str">
        <f>IF(連結実質赤字比率に係る赤字・黒字の構成分析!C$35="",NA(),連結実質赤字比率に係る赤字・黒字の構成分析!C$35)</f>
        <v>木祖村国民健康保険特別会計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2.4500000000000002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0.91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9.8000000000000007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4.0599999999999996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11.99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423</v>
      </c>
      <c r="E42" s="138"/>
      <c r="F42" s="138"/>
      <c r="G42" s="138">
        <f>'実質公債費比率（分子）の構造'!L$52</f>
        <v>427</v>
      </c>
      <c r="H42" s="138"/>
      <c r="I42" s="138"/>
      <c r="J42" s="138">
        <f>'実質公債費比率（分子）の構造'!M$52</f>
        <v>440</v>
      </c>
      <c r="K42" s="138"/>
      <c r="L42" s="138"/>
      <c r="M42" s="138">
        <f>'実質公債費比率（分子）の構造'!N$52</f>
        <v>442</v>
      </c>
      <c r="N42" s="138"/>
      <c r="O42" s="138"/>
      <c r="P42" s="138">
        <f>'実質公債費比率（分子）の構造'!O$52</f>
        <v>437</v>
      </c>
    </row>
    <row r="43" spans="1:16" x14ac:dyDescent="0.15">
      <c r="A43" s="138" t="s">
        <v>53</v>
      </c>
      <c r="B43" s="138">
        <f>'実質公債費比率（分子）の構造'!K$51</f>
        <v>0</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2</v>
      </c>
      <c r="L44" s="138"/>
      <c r="M44" s="138"/>
      <c r="N44" s="138">
        <f>'実質公債費比率（分子）の構造'!O$50</f>
        <v>2</v>
      </c>
      <c r="O44" s="138"/>
      <c r="P44" s="138"/>
    </row>
    <row r="45" spans="1:16" x14ac:dyDescent="0.15">
      <c r="A45" s="138" t="s">
        <v>55</v>
      </c>
      <c r="B45" s="138">
        <f>'実質公債費比率（分子）の構造'!K$49</f>
        <v>11</v>
      </c>
      <c r="C45" s="138"/>
      <c r="D45" s="138"/>
      <c r="E45" s="138">
        <f>'実質公債費比率（分子）の構造'!L$49</f>
        <v>11</v>
      </c>
      <c r="F45" s="138"/>
      <c r="G45" s="138"/>
      <c r="H45" s="138">
        <f>'実質公債費比率（分子）の構造'!M$49</f>
        <v>11</v>
      </c>
      <c r="I45" s="138"/>
      <c r="J45" s="138"/>
      <c r="K45" s="138">
        <f>'実質公債費比率（分子）の構造'!N$49</f>
        <v>8</v>
      </c>
      <c r="L45" s="138"/>
      <c r="M45" s="138"/>
      <c r="N45" s="138">
        <f>'実質公債費比率（分子）の構造'!O$49</f>
        <v>12</v>
      </c>
      <c r="O45" s="138"/>
      <c r="P45" s="138"/>
    </row>
    <row r="46" spans="1:16" x14ac:dyDescent="0.15">
      <c r="A46" s="138" t="s">
        <v>56</v>
      </c>
      <c r="B46" s="138">
        <f>'実質公債費比率（分子）の構造'!K$48</f>
        <v>148</v>
      </c>
      <c r="C46" s="138"/>
      <c r="D46" s="138"/>
      <c r="E46" s="138">
        <f>'実質公債費比率（分子）の構造'!L$48</f>
        <v>143</v>
      </c>
      <c r="F46" s="138"/>
      <c r="G46" s="138"/>
      <c r="H46" s="138">
        <f>'実質公債費比率（分子）の構造'!M$48</f>
        <v>153</v>
      </c>
      <c r="I46" s="138"/>
      <c r="J46" s="138"/>
      <c r="K46" s="138">
        <f>'実質公債費比率（分子）の構造'!N$48</f>
        <v>156</v>
      </c>
      <c r="L46" s="138"/>
      <c r="M46" s="138"/>
      <c r="N46" s="138">
        <f>'実質公債費比率（分子）の構造'!O$48</f>
        <v>157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371</v>
      </c>
      <c r="C49" s="138"/>
      <c r="D49" s="138"/>
      <c r="E49" s="138">
        <f>'実質公債費比率（分子）の構造'!L$45</f>
        <v>363</v>
      </c>
      <c r="F49" s="138"/>
      <c r="G49" s="138"/>
      <c r="H49" s="138">
        <f>'実質公債費比率（分子）の構造'!M$45</f>
        <v>355</v>
      </c>
      <c r="I49" s="138"/>
      <c r="J49" s="138"/>
      <c r="K49" s="138">
        <f>'実質公債費比率（分子）の構造'!N$45</f>
        <v>367</v>
      </c>
      <c r="L49" s="138"/>
      <c r="M49" s="138"/>
      <c r="N49" s="138">
        <f>'実質公債費比率（分子）の構造'!O$45</f>
        <v>352</v>
      </c>
      <c r="O49" s="138"/>
      <c r="P49" s="138"/>
    </row>
    <row r="50" spans="1:16" x14ac:dyDescent="0.15">
      <c r="A50" s="138" t="s">
        <v>60</v>
      </c>
      <c r="B50" s="138" t="e">
        <f>NA()</f>
        <v>#N/A</v>
      </c>
      <c r="C50" s="138">
        <f>IF(ISNUMBER('実質公債費比率（分子）の構造'!K$53),'実質公債費比率（分子）の構造'!K$53,NA())</f>
        <v>108</v>
      </c>
      <c r="D50" s="138" t="e">
        <f>NA()</f>
        <v>#N/A</v>
      </c>
      <c r="E50" s="138" t="e">
        <f>NA()</f>
        <v>#N/A</v>
      </c>
      <c r="F50" s="138">
        <f>IF(ISNUMBER('実質公債費比率（分子）の構造'!L$53),'実質公債費比率（分子）の構造'!L$53,NA())</f>
        <v>92</v>
      </c>
      <c r="G50" s="138" t="e">
        <f>NA()</f>
        <v>#N/A</v>
      </c>
      <c r="H50" s="138" t="e">
        <f>NA()</f>
        <v>#N/A</v>
      </c>
      <c r="I50" s="138">
        <f>IF(ISNUMBER('実質公債費比率（分子）の構造'!M$53),'実質公債費比率（分子）の構造'!M$53,NA())</f>
        <v>80</v>
      </c>
      <c r="J50" s="138" t="e">
        <f>NA()</f>
        <v>#N/A</v>
      </c>
      <c r="K50" s="138" t="e">
        <f>NA()</f>
        <v>#N/A</v>
      </c>
      <c r="L50" s="138">
        <f>IF(ISNUMBER('実質公債費比率（分子）の構造'!N$53),'実質公債費比率（分子）の構造'!N$53,NA())</f>
        <v>91</v>
      </c>
      <c r="M50" s="138" t="e">
        <f>NA()</f>
        <v>#N/A</v>
      </c>
      <c r="N50" s="138" t="e">
        <f>NA()</f>
        <v>#N/A</v>
      </c>
      <c r="O50" s="138">
        <f>IF(ISNUMBER('実質公債費比率（分子）の構造'!O$53),'実質公債費比率（分子）の構造'!O$53,NA())</f>
        <v>86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4037</v>
      </c>
      <c r="E56" s="137"/>
      <c r="F56" s="137"/>
      <c r="G56" s="137">
        <f>'将来負担比率（分子）の構造'!J$52</f>
        <v>4036</v>
      </c>
      <c r="H56" s="137"/>
      <c r="I56" s="137"/>
      <c r="J56" s="137">
        <f>'将来負担比率（分子）の構造'!K$52</f>
        <v>3929</v>
      </c>
      <c r="K56" s="137"/>
      <c r="L56" s="137"/>
      <c r="M56" s="137">
        <f>'将来負担比率（分子）の構造'!L$52</f>
        <v>4005</v>
      </c>
      <c r="N56" s="137"/>
      <c r="O56" s="137"/>
      <c r="P56" s="137">
        <f>'将来負担比率（分子）の構造'!M$52</f>
        <v>3915</v>
      </c>
    </row>
    <row r="57" spans="1:16" x14ac:dyDescent="0.15">
      <c r="A57" s="137" t="s">
        <v>36</v>
      </c>
      <c r="B57" s="137"/>
      <c r="C57" s="137"/>
      <c r="D57" s="137">
        <f>'将来負担比率（分子）の構造'!I$51</f>
        <v>145</v>
      </c>
      <c r="E57" s="137"/>
      <c r="F57" s="137"/>
      <c r="G57" s="137">
        <f>'将来負担比率（分子）の構造'!J$51</f>
        <v>192</v>
      </c>
      <c r="H57" s="137"/>
      <c r="I57" s="137"/>
      <c r="J57" s="137">
        <f>'将来負担比率（分子）の構造'!K$51</f>
        <v>144</v>
      </c>
      <c r="K57" s="137"/>
      <c r="L57" s="137"/>
      <c r="M57" s="137">
        <f>'将来負担比率（分子）の構造'!L$51</f>
        <v>116</v>
      </c>
      <c r="N57" s="137"/>
      <c r="O57" s="137"/>
      <c r="P57" s="137">
        <f>'将来負担比率（分子）の構造'!M$51</f>
        <v>92</v>
      </c>
    </row>
    <row r="58" spans="1:16" x14ac:dyDescent="0.15">
      <c r="A58" s="137" t="s">
        <v>35</v>
      </c>
      <c r="B58" s="137"/>
      <c r="C58" s="137"/>
      <c r="D58" s="137">
        <f>'将来負担比率（分子）の構造'!I$50</f>
        <v>1922</v>
      </c>
      <c r="E58" s="137"/>
      <c r="F58" s="137"/>
      <c r="G58" s="137">
        <f>'将来負担比率（分子）の構造'!J$50</f>
        <v>2022</v>
      </c>
      <c r="H58" s="137"/>
      <c r="I58" s="137"/>
      <c r="J58" s="137">
        <f>'将来負担比率（分子）の構造'!K$50</f>
        <v>1960</v>
      </c>
      <c r="K58" s="137"/>
      <c r="L58" s="137"/>
      <c r="M58" s="137">
        <f>'将来負担比率（分子）の構造'!L$50</f>
        <v>2276</v>
      </c>
      <c r="N58" s="137"/>
      <c r="O58" s="137"/>
      <c r="P58" s="137">
        <f>'将来負担比率（分子）の構造'!M$50</f>
        <v>1993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454</v>
      </c>
      <c r="C62" s="137"/>
      <c r="D62" s="137"/>
      <c r="E62" s="137">
        <f>'将来負担比率（分子）の構造'!J$45</f>
        <v>444</v>
      </c>
      <c r="F62" s="137"/>
      <c r="G62" s="137"/>
      <c r="H62" s="137">
        <f>'将来負担比率（分子）の構造'!K$45</f>
        <v>421</v>
      </c>
      <c r="I62" s="137"/>
      <c r="J62" s="137"/>
      <c r="K62" s="137">
        <f>'将来負担比率（分子）の構造'!L$45</f>
        <v>405</v>
      </c>
      <c r="L62" s="137"/>
      <c r="M62" s="137"/>
      <c r="N62" s="137">
        <f>'将来負担比率（分子）の構造'!M$45</f>
        <v>388</v>
      </c>
      <c r="O62" s="137"/>
      <c r="P62" s="137"/>
    </row>
    <row r="63" spans="1:16" x14ac:dyDescent="0.15">
      <c r="A63" s="137" t="s">
        <v>28</v>
      </c>
      <c r="B63" s="137">
        <f>'将来負担比率（分子）の構造'!I$44</f>
        <v>78</v>
      </c>
      <c r="C63" s="137"/>
      <c r="D63" s="137"/>
      <c r="E63" s="137">
        <f>'将来負担比率（分子）の構造'!J$44</f>
        <v>151</v>
      </c>
      <c r="F63" s="137"/>
      <c r="G63" s="137"/>
      <c r="H63" s="137">
        <f>'将来負担比率（分子）の構造'!K$44</f>
        <v>138</v>
      </c>
      <c r="I63" s="137"/>
      <c r="J63" s="137"/>
      <c r="K63" s="137">
        <f>'将来負担比率（分子）の構造'!L$44</f>
        <v>128</v>
      </c>
      <c r="L63" s="137"/>
      <c r="M63" s="137"/>
      <c r="N63" s="137">
        <f>'将来負担比率（分子）の構造'!M$44</f>
        <v>93</v>
      </c>
      <c r="O63" s="137"/>
      <c r="P63" s="137"/>
    </row>
    <row r="64" spans="1:16" x14ac:dyDescent="0.15">
      <c r="A64" s="137" t="s">
        <v>27</v>
      </c>
      <c r="B64" s="137">
        <f>'将来負担比率（分子）の構造'!I$43</f>
        <v>2193</v>
      </c>
      <c r="C64" s="137"/>
      <c r="D64" s="137"/>
      <c r="E64" s="137">
        <f>'将来負担比率（分子）の構造'!J$43</f>
        <v>2071</v>
      </c>
      <c r="F64" s="137"/>
      <c r="G64" s="137"/>
      <c r="H64" s="137">
        <f>'将来負担比率（分子）の構造'!K$43</f>
        <v>1976</v>
      </c>
      <c r="I64" s="137"/>
      <c r="J64" s="137"/>
      <c r="K64" s="137">
        <f>'将来負担比率（分子）の構造'!L$43</f>
        <v>1872</v>
      </c>
      <c r="L64" s="137"/>
      <c r="M64" s="137"/>
      <c r="N64" s="137">
        <f>'将来負担比率（分子）の構造'!M$43</f>
        <v>1833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2865</v>
      </c>
      <c r="C66" s="137"/>
      <c r="D66" s="137"/>
      <c r="E66" s="137">
        <f>'将来負担比率（分子）の構造'!J$41</f>
        <v>2762</v>
      </c>
      <c r="F66" s="137"/>
      <c r="G66" s="137"/>
      <c r="H66" s="137">
        <f>'将来負担比率（分子）の構造'!K$41</f>
        <v>2698</v>
      </c>
      <c r="I66" s="137"/>
      <c r="J66" s="137"/>
      <c r="K66" s="137">
        <f>'将来負担比率（分子）の構造'!L$41</f>
        <v>2573</v>
      </c>
      <c r="L66" s="137"/>
      <c r="M66" s="137"/>
      <c r="N66" s="137">
        <f>'将来負担比率（分子）の構造'!M$41</f>
        <v>2616</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674172</v>
      </c>
      <c r="S5" s="615"/>
      <c r="T5" s="615"/>
      <c r="U5" s="615"/>
      <c r="V5" s="615"/>
      <c r="W5" s="615"/>
      <c r="X5" s="615"/>
      <c r="Y5" s="616"/>
      <c r="Z5" s="617">
        <v>20.8</v>
      </c>
      <c r="AA5" s="617"/>
      <c r="AB5" s="617"/>
      <c r="AC5" s="617"/>
      <c r="AD5" s="618">
        <v>674172</v>
      </c>
      <c r="AE5" s="618"/>
      <c r="AF5" s="618"/>
      <c r="AG5" s="618"/>
      <c r="AH5" s="618"/>
      <c r="AI5" s="618"/>
      <c r="AJ5" s="618"/>
      <c r="AK5" s="618"/>
      <c r="AL5" s="619">
        <v>35.6</v>
      </c>
      <c r="AM5" s="620"/>
      <c r="AN5" s="620"/>
      <c r="AO5" s="621"/>
      <c r="AP5" s="611" t="s">
        <v>211</v>
      </c>
      <c r="AQ5" s="612"/>
      <c r="AR5" s="612"/>
      <c r="AS5" s="612"/>
      <c r="AT5" s="612"/>
      <c r="AU5" s="612"/>
      <c r="AV5" s="612"/>
      <c r="AW5" s="612"/>
      <c r="AX5" s="612"/>
      <c r="AY5" s="612"/>
      <c r="AZ5" s="612"/>
      <c r="BA5" s="612"/>
      <c r="BB5" s="612"/>
      <c r="BC5" s="612"/>
      <c r="BD5" s="612"/>
      <c r="BE5" s="612"/>
      <c r="BF5" s="613"/>
      <c r="BG5" s="625">
        <v>674172</v>
      </c>
      <c r="BH5" s="626"/>
      <c r="BI5" s="626"/>
      <c r="BJ5" s="626"/>
      <c r="BK5" s="626"/>
      <c r="BL5" s="626"/>
      <c r="BM5" s="626"/>
      <c r="BN5" s="627"/>
      <c r="BO5" s="628">
        <v>100</v>
      </c>
      <c r="BP5" s="628"/>
      <c r="BQ5" s="628"/>
      <c r="BR5" s="628"/>
      <c r="BS5" s="629">
        <v>35661</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31616</v>
      </c>
      <c r="S6" s="626"/>
      <c r="T6" s="626"/>
      <c r="U6" s="626"/>
      <c r="V6" s="626"/>
      <c r="W6" s="626"/>
      <c r="X6" s="626"/>
      <c r="Y6" s="627"/>
      <c r="Z6" s="628">
        <v>1</v>
      </c>
      <c r="AA6" s="628"/>
      <c r="AB6" s="628"/>
      <c r="AC6" s="628"/>
      <c r="AD6" s="629">
        <v>31616</v>
      </c>
      <c r="AE6" s="629"/>
      <c r="AF6" s="629"/>
      <c r="AG6" s="629"/>
      <c r="AH6" s="629"/>
      <c r="AI6" s="629"/>
      <c r="AJ6" s="629"/>
      <c r="AK6" s="629"/>
      <c r="AL6" s="630">
        <v>1.7</v>
      </c>
      <c r="AM6" s="631"/>
      <c r="AN6" s="631"/>
      <c r="AO6" s="632"/>
      <c r="AP6" s="622" t="s">
        <v>216</v>
      </c>
      <c r="AQ6" s="623"/>
      <c r="AR6" s="623"/>
      <c r="AS6" s="623"/>
      <c r="AT6" s="623"/>
      <c r="AU6" s="623"/>
      <c r="AV6" s="623"/>
      <c r="AW6" s="623"/>
      <c r="AX6" s="623"/>
      <c r="AY6" s="623"/>
      <c r="AZ6" s="623"/>
      <c r="BA6" s="623"/>
      <c r="BB6" s="623"/>
      <c r="BC6" s="623"/>
      <c r="BD6" s="623"/>
      <c r="BE6" s="623"/>
      <c r="BF6" s="624"/>
      <c r="BG6" s="625">
        <v>674172</v>
      </c>
      <c r="BH6" s="626"/>
      <c r="BI6" s="626"/>
      <c r="BJ6" s="626"/>
      <c r="BK6" s="626"/>
      <c r="BL6" s="626"/>
      <c r="BM6" s="626"/>
      <c r="BN6" s="627"/>
      <c r="BO6" s="628">
        <v>100</v>
      </c>
      <c r="BP6" s="628"/>
      <c r="BQ6" s="628"/>
      <c r="BR6" s="628"/>
      <c r="BS6" s="629">
        <v>35661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42175</v>
      </c>
      <c r="CS6" s="626"/>
      <c r="CT6" s="626"/>
      <c r="CU6" s="626"/>
      <c r="CV6" s="626"/>
      <c r="CW6" s="626"/>
      <c r="CX6" s="626"/>
      <c r="CY6" s="627"/>
      <c r="CZ6" s="628">
        <v>1.4</v>
      </c>
      <c r="DA6" s="628"/>
      <c r="DB6" s="628"/>
      <c r="DC6" s="628"/>
      <c r="DD6" s="634" t="s">
        <v>218</v>
      </c>
      <c r="DE6" s="626"/>
      <c r="DF6" s="626"/>
      <c r="DG6" s="626"/>
      <c r="DH6" s="626"/>
      <c r="DI6" s="626"/>
      <c r="DJ6" s="626"/>
      <c r="DK6" s="626"/>
      <c r="DL6" s="626"/>
      <c r="DM6" s="626"/>
      <c r="DN6" s="626"/>
      <c r="DO6" s="626"/>
      <c r="DP6" s="627"/>
      <c r="DQ6" s="634">
        <v>42175</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308</v>
      </c>
      <c r="S7" s="626"/>
      <c r="T7" s="626"/>
      <c r="U7" s="626"/>
      <c r="V7" s="626"/>
      <c r="W7" s="626"/>
      <c r="X7" s="626"/>
      <c r="Y7" s="627"/>
      <c r="Z7" s="628">
        <v>0</v>
      </c>
      <c r="AA7" s="628"/>
      <c r="AB7" s="628"/>
      <c r="AC7" s="628"/>
      <c r="AD7" s="629">
        <v>308</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130967</v>
      </c>
      <c r="BH7" s="626"/>
      <c r="BI7" s="626"/>
      <c r="BJ7" s="626"/>
      <c r="BK7" s="626"/>
      <c r="BL7" s="626"/>
      <c r="BM7" s="626"/>
      <c r="BN7" s="627"/>
      <c r="BO7" s="628">
        <v>19.399999999999999</v>
      </c>
      <c r="BP7" s="628"/>
      <c r="BQ7" s="628"/>
      <c r="BR7" s="628"/>
      <c r="BS7" s="629">
        <v>1589</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672089</v>
      </c>
      <c r="CS7" s="626"/>
      <c r="CT7" s="626"/>
      <c r="CU7" s="626"/>
      <c r="CV7" s="626"/>
      <c r="CW7" s="626"/>
      <c r="CX7" s="626"/>
      <c r="CY7" s="627"/>
      <c r="CZ7" s="628">
        <v>22.4</v>
      </c>
      <c r="DA7" s="628"/>
      <c r="DB7" s="628"/>
      <c r="DC7" s="628"/>
      <c r="DD7" s="634">
        <v>54346</v>
      </c>
      <c r="DE7" s="626"/>
      <c r="DF7" s="626"/>
      <c r="DG7" s="626"/>
      <c r="DH7" s="626"/>
      <c r="DI7" s="626"/>
      <c r="DJ7" s="626"/>
      <c r="DK7" s="626"/>
      <c r="DL7" s="626"/>
      <c r="DM7" s="626"/>
      <c r="DN7" s="626"/>
      <c r="DO7" s="626"/>
      <c r="DP7" s="627"/>
      <c r="DQ7" s="634">
        <v>595073</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949</v>
      </c>
      <c r="S8" s="626"/>
      <c r="T8" s="626"/>
      <c r="U8" s="626"/>
      <c r="V8" s="626"/>
      <c r="W8" s="626"/>
      <c r="X8" s="626"/>
      <c r="Y8" s="627"/>
      <c r="Z8" s="628">
        <v>0</v>
      </c>
      <c r="AA8" s="628"/>
      <c r="AB8" s="628"/>
      <c r="AC8" s="628"/>
      <c r="AD8" s="629">
        <v>949</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5362</v>
      </c>
      <c r="BH8" s="626"/>
      <c r="BI8" s="626"/>
      <c r="BJ8" s="626"/>
      <c r="BK8" s="626"/>
      <c r="BL8" s="626"/>
      <c r="BM8" s="626"/>
      <c r="BN8" s="627"/>
      <c r="BO8" s="628">
        <v>0.8</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483370</v>
      </c>
      <c r="CS8" s="626"/>
      <c r="CT8" s="626"/>
      <c r="CU8" s="626"/>
      <c r="CV8" s="626"/>
      <c r="CW8" s="626"/>
      <c r="CX8" s="626"/>
      <c r="CY8" s="627"/>
      <c r="CZ8" s="628">
        <v>16.100000000000001</v>
      </c>
      <c r="DA8" s="628"/>
      <c r="DB8" s="628"/>
      <c r="DC8" s="628"/>
      <c r="DD8" s="634">
        <v>9509</v>
      </c>
      <c r="DE8" s="626"/>
      <c r="DF8" s="626"/>
      <c r="DG8" s="626"/>
      <c r="DH8" s="626"/>
      <c r="DI8" s="626"/>
      <c r="DJ8" s="626"/>
      <c r="DK8" s="626"/>
      <c r="DL8" s="626"/>
      <c r="DM8" s="626"/>
      <c r="DN8" s="626"/>
      <c r="DO8" s="626"/>
      <c r="DP8" s="627"/>
      <c r="DQ8" s="634">
        <v>303041</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550</v>
      </c>
      <c r="S9" s="626"/>
      <c r="T9" s="626"/>
      <c r="U9" s="626"/>
      <c r="V9" s="626"/>
      <c r="W9" s="626"/>
      <c r="X9" s="626"/>
      <c r="Y9" s="627"/>
      <c r="Z9" s="628">
        <v>0</v>
      </c>
      <c r="AA9" s="628"/>
      <c r="AB9" s="628"/>
      <c r="AC9" s="628"/>
      <c r="AD9" s="629">
        <v>550</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111608</v>
      </c>
      <c r="BH9" s="626"/>
      <c r="BI9" s="626"/>
      <c r="BJ9" s="626"/>
      <c r="BK9" s="626"/>
      <c r="BL9" s="626"/>
      <c r="BM9" s="626"/>
      <c r="BN9" s="627"/>
      <c r="BO9" s="628">
        <v>16.600000000000001</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192862</v>
      </c>
      <c r="CS9" s="626"/>
      <c r="CT9" s="626"/>
      <c r="CU9" s="626"/>
      <c r="CV9" s="626"/>
      <c r="CW9" s="626"/>
      <c r="CX9" s="626"/>
      <c r="CY9" s="627"/>
      <c r="CZ9" s="628">
        <v>6.4</v>
      </c>
      <c r="DA9" s="628"/>
      <c r="DB9" s="628"/>
      <c r="DC9" s="628"/>
      <c r="DD9" s="634">
        <v>142</v>
      </c>
      <c r="DE9" s="626"/>
      <c r="DF9" s="626"/>
      <c r="DG9" s="626"/>
      <c r="DH9" s="626"/>
      <c r="DI9" s="626"/>
      <c r="DJ9" s="626"/>
      <c r="DK9" s="626"/>
      <c r="DL9" s="626"/>
      <c r="DM9" s="626"/>
      <c r="DN9" s="626"/>
      <c r="DO9" s="626"/>
      <c r="DP9" s="627"/>
      <c r="DQ9" s="634">
        <v>188737</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52819</v>
      </c>
      <c r="S10" s="626"/>
      <c r="T10" s="626"/>
      <c r="U10" s="626"/>
      <c r="V10" s="626"/>
      <c r="W10" s="626"/>
      <c r="X10" s="626"/>
      <c r="Y10" s="627"/>
      <c r="Z10" s="628">
        <v>1.6</v>
      </c>
      <c r="AA10" s="628"/>
      <c r="AB10" s="628"/>
      <c r="AC10" s="628"/>
      <c r="AD10" s="629">
        <v>52819</v>
      </c>
      <c r="AE10" s="629"/>
      <c r="AF10" s="629"/>
      <c r="AG10" s="629"/>
      <c r="AH10" s="629"/>
      <c r="AI10" s="629"/>
      <c r="AJ10" s="629"/>
      <c r="AK10" s="629"/>
      <c r="AL10" s="630">
        <v>2.8</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5966</v>
      </c>
      <c r="BH10" s="626"/>
      <c r="BI10" s="626"/>
      <c r="BJ10" s="626"/>
      <c r="BK10" s="626"/>
      <c r="BL10" s="626"/>
      <c r="BM10" s="626"/>
      <c r="BN10" s="627"/>
      <c r="BO10" s="628">
        <v>0.9</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13767</v>
      </c>
      <c r="CS10" s="626"/>
      <c r="CT10" s="626"/>
      <c r="CU10" s="626"/>
      <c r="CV10" s="626"/>
      <c r="CW10" s="626"/>
      <c r="CX10" s="626"/>
      <c r="CY10" s="627"/>
      <c r="CZ10" s="628">
        <v>0.5</v>
      </c>
      <c r="DA10" s="628"/>
      <c r="DB10" s="628"/>
      <c r="DC10" s="628"/>
      <c r="DD10" s="634" t="s">
        <v>113</v>
      </c>
      <c r="DE10" s="626"/>
      <c r="DF10" s="626"/>
      <c r="DG10" s="626"/>
      <c r="DH10" s="626"/>
      <c r="DI10" s="626"/>
      <c r="DJ10" s="626"/>
      <c r="DK10" s="626"/>
      <c r="DL10" s="626"/>
      <c r="DM10" s="626"/>
      <c r="DN10" s="626"/>
      <c r="DO10" s="626"/>
      <c r="DP10" s="627"/>
      <c r="DQ10" s="634">
        <v>11767</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8031</v>
      </c>
      <c r="BH11" s="626"/>
      <c r="BI11" s="626"/>
      <c r="BJ11" s="626"/>
      <c r="BK11" s="626"/>
      <c r="BL11" s="626"/>
      <c r="BM11" s="626"/>
      <c r="BN11" s="627"/>
      <c r="BO11" s="628">
        <v>1.2</v>
      </c>
      <c r="BP11" s="628"/>
      <c r="BQ11" s="628"/>
      <c r="BR11" s="628"/>
      <c r="BS11" s="634">
        <v>1589</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265698</v>
      </c>
      <c r="CS11" s="626"/>
      <c r="CT11" s="626"/>
      <c r="CU11" s="626"/>
      <c r="CV11" s="626"/>
      <c r="CW11" s="626"/>
      <c r="CX11" s="626"/>
      <c r="CY11" s="627"/>
      <c r="CZ11" s="628">
        <v>8.8000000000000007</v>
      </c>
      <c r="DA11" s="628"/>
      <c r="DB11" s="628"/>
      <c r="DC11" s="628"/>
      <c r="DD11" s="634">
        <v>85051</v>
      </c>
      <c r="DE11" s="626"/>
      <c r="DF11" s="626"/>
      <c r="DG11" s="626"/>
      <c r="DH11" s="626"/>
      <c r="DI11" s="626"/>
      <c r="DJ11" s="626"/>
      <c r="DK11" s="626"/>
      <c r="DL11" s="626"/>
      <c r="DM11" s="626"/>
      <c r="DN11" s="626"/>
      <c r="DO11" s="626"/>
      <c r="DP11" s="627"/>
      <c r="DQ11" s="634">
        <v>167370</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527661</v>
      </c>
      <c r="BH12" s="626"/>
      <c r="BI12" s="626"/>
      <c r="BJ12" s="626"/>
      <c r="BK12" s="626"/>
      <c r="BL12" s="626"/>
      <c r="BM12" s="626"/>
      <c r="BN12" s="627"/>
      <c r="BO12" s="628">
        <v>78.3</v>
      </c>
      <c r="BP12" s="628"/>
      <c r="BQ12" s="628"/>
      <c r="BR12" s="628"/>
      <c r="BS12" s="634">
        <v>34072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166433</v>
      </c>
      <c r="CS12" s="626"/>
      <c r="CT12" s="626"/>
      <c r="CU12" s="626"/>
      <c r="CV12" s="626"/>
      <c r="CW12" s="626"/>
      <c r="CX12" s="626"/>
      <c r="CY12" s="627"/>
      <c r="CZ12" s="628">
        <v>5.5</v>
      </c>
      <c r="DA12" s="628"/>
      <c r="DB12" s="628"/>
      <c r="DC12" s="628"/>
      <c r="DD12" s="634">
        <v>49441</v>
      </c>
      <c r="DE12" s="626"/>
      <c r="DF12" s="626"/>
      <c r="DG12" s="626"/>
      <c r="DH12" s="626"/>
      <c r="DI12" s="626"/>
      <c r="DJ12" s="626"/>
      <c r="DK12" s="626"/>
      <c r="DL12" s="626"/>
      <c r="DM12" s="626"/>
      <c r="DN12" s="626"/>
      <c r="DO12" s="626"/>
      <c r="DP12" s="627"/>
      <c r="DQ12" s="634">
        <v>95704</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5736</v>
      </c>
      <c r="S13" s="626"/>
      <c r="T13" s="626"/>
      <c r="U13" s="626"/>
      <c r="V13" s="626"/>
      <c r="W13" s="626"/>
      <c r="X13" s="626"/>
      <c r="Y13" s="627"/>
      <c r="Z13" s="628">
        <v>0.2</v>
      </c>
      <c r="AA13" s="628"/>
      <c r="AB13" s="628"/>
      <c r="AC13" s="628"/>
      <c r="AD13" s="629">
        <v>5736</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506534</v>
      </c>
      <c r="BH13" s="626"/>
      <c r="BI13" s="626"/>
      <c r="BJ13" s="626"/>
      <c r="BK13" s="626"/>
      <c r="BL13" s="626"/>
      <c r="BM13" s="626"/>
      <c r="BN13" s="627"/>
      <c r="BO13" s="628">
        <v>75.099999999999994</v>
      </c>
      <c r="BP13" s="628"/>
      <c r="BQ13" s="628"/>
      <c r="BR13" s="628"/>
      <c r="BS13" s="634">
        <v>34072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448297</v>
      </c>
      <c r="CS13" s="626"/>
      <c r="CT13" s="626"/>
      <c r="CU13" s="626"/>
      <c r="CV13" s="626"/>
      <c r="CW13" s="626"/>
      <c r="CX13" s="626"/>
      <c r="CY13" s="627"/>
      <c r="CZ13" s="628">
        <v>14.9</v>
      </c>
      <c r="DA13" s="628"/>
      <c r="DB13" s="628"/>
      <c r="DC13" s="628"/>
      <c r="DD13" s="634">
        <v>210144</v>
      </c>
      <c r="DE13" s="626"/>
      <c r="DF13" s="626"/>
      <c r="DG13" s="626"/>
      <c r="DH13" s="626"/>
      <c r="DI13" s="626"/>
      <c r="DJ13" s="626"/>
      <c r="DK13" s="626"/>
      <c r="DL13" s="626"/>
      <c r="DM13" s="626"/>
      <c r="DN13" s="626"/>
      <c r="DO13" s="626"/>
      <c r="DP13" s="627"/>
      <c r="DQ13" s="634">
        <v>265438</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9986</v>
      </c>
      <c r="BH14" s="626"/>
      <c r="BI14" s="626"/>
      <c r="BJ14" s="626"/>
      <c r="BK14" s="626"/>
      <c r="BL14" s="626"/>
      <c r="BM14" s="626"/>
      <c r="BN14" s="627"/>
      <c r="BO14" s="628">
        <v>1.5</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141949</v>
      </c>
      <c r="CS14" s="626"/>
      <c r="CT14" s="626"/>
      <c r="CU14" s="626"/>
      <c r="CV14" s="626"/>
      <c r="CW14" s="626"/>
      <c r="CX14" s="626"/>
      <c r="CY14" s="627"/>
      <c r="CZ14" s="628">
        <v>4.7</v>
      </c>
      <c r="DA14" s="628"/>
      <c r="DB14" s="628"/>
      <c r="DC14" s="628"/>
      <c r="DD14" s="634">
        <v>44829</v>
      </c>
      <c r="DE14" s="626"/>
      <c r="DF14" s="626"/>
      <c r="DG14" s="626"/>
      <c r="DH14" s="626"/>
      <c r="DI14" s="626"/>
      <c r="DJ14" s="626"/>
      <c r="DK14" s="626"/>
      <c r="DL14" s="626"/>
      <c r="DM14" s="626"/>
      <c r="DN14" s="626"/>
      <c r="DO14" s="626"/>
      <c r="DP14" s="627"/>
      <c r="DQ14" s="634">
        <v>110389</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457</v>
      </c>
      <c r="S15" s="626"/>
      <c r="T15" s="626"/>
      <c r="U15" s="626"/>
      <c r="V15" s="626"/>
      <c r="W15" s="626"/>
      <c r="X15" s="626"/>
      <c r="Y15" s="627"/>
      <c r="Z15" s="628">
        <v>0</v>
      </c>
      <c r="AA15" s="628"/>
      <c r="AB15" s="628"/>
      <c r="AC15" s="628"/>
      <c r="AD15" s="629">
        <v>457</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5558</v>
      </c>
      <c r="BH15" s="626"/>
      <c r="BI15" s="626"/>
      <c r="BJ15" s="626"/>
      <c r="BK15" s="626"/>
      <c r="BL15" s="626"/>
      <c r="BM15" s="626"/>
      <c r="BN15" s="627"/>
      <c r="BO15" s="628">
        <v>0.8</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216183</v>
      </c>
      <c r="CS15" s="626"/>
      <c r="CT15" s="626"/>
      <c r="CU15" s="626"/>
      <c r="CV15" s="626"/>
      <c r="CW15" s="626"/>
      <c r="CX15" s="626"/>
      <c r="CY15" s="627"/>
      <c r="CZ15" s="628">
        <v>7.2</v>
      </c>
      <c r="DA15" s="628"/>
      <c r="DB15" s="628"/>
      <c r="DC15" s="628"/>
      <c r="DD15" s="634">
        <v>70785</v>
      </c>
      <c r="DE15" s="626"/>
      <c r="DF15" s="626"/>
      <c r="DG15" s="626"/>
      <c r="DH15" s="626"/>
      <c r="DI15" s="626"/>
      <c r="DJ15" s="626"/>
      <c r="DK15" s="626"/>
      <c r="DL15" s="626"/>
      <c r="DM15" s="626"/>
      <c r="DN15" s="626"/>
      <c r="DO15" s="626"/>
      <c r="DP15" s="627"/>
      <c r="DQ15" s="634">
        <v>160017</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1241320</v>
      </c>
      <c r="S16" s="626"/>
      <c r="T16" s="626"/>
      <c r="U16" s="626"/>
      <c r="V16" s="626"/>
      <c r="W16" s="626"/>
      <c r="X16" s="626"/>
      <c r="Y16" s="627"/>
      <c r="Z16" s="628">
        <v>38.299999999999997</v>
      </c>
      <c r="AA16" s="628"/>
      <c r="AB16" s="628"/>
      <c r="AC16" s="628"/>
      <c r="AD16" s="629">
        <v>1111535</v>
      </c>
      <c r="AE16" s="629"/>
      <c r="AF16" s="629"/>
      <c r="AG16" s="629"/>
      <c r="AH16" s="629"/>
      <c r="AI16" s="629"/>
      <c r="AJ16" s="629"/>
      <c r="AK16" s="629"/>
      <c r="AL16" s="630">
        <v>58.7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7666</v>
      </c>
      <c r="CS16" s="626"/>
      <c r="CT16" s="626"/>
      <c r="CU16" s="626"/>
      <c r="CV16" s="626"/>
      <c r="CW16" s="626"/>
      <c r="CX16" s="626"/>
      <c r="CY16" s="627"/>
      <c r="CZ16" s="628">
        <v>0.3</v>
      </c>
      <c r="DA16" s="628"/>
      <c r="DB16" s="628"/>
      <c r="DC16" s="628"/>
      <c r="DD16" s="634" t="s">
        <v>113</v>
      </c>
      <c r="DE16" s="626"/>
      <c r="DF16" s="626"/>
      <c r="DG16" s="626"/>
      <c r="DH16" s="626"/>
      <c r="DI16" s="626"/>
      <c r="DJ16" s="626"/>
      <c r="DK16" s="626"/>
      <c r="DL16" s="626"/>
      <c r="DM16" s="626"/>
      <c r="DN16" s="626"/>
      <c r="DO16" s="626"/>
      <c r="DP16" s="627"/>
      <c r="DQ16" s="634">
        <v>686</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1111535</v>
      </c>
      <c r="S17" s="626"/>
      <c r="T17" s="626"/>
      <c r="U17" s="626"/>
      <c r="V17" s="626"/>
      <c r="W17" s="626"/>
      <c r="X17" s="626"/>
      <c r="Y17" s="627"/>
      <c r="Z17" s="628">
        <v>34.299999999999997</v>
      </c>
      <c r="AA17" s="628"/>
      <c r="AB17" s="628"/>
      <c r="AC17" s="628"/>
      <c r="AD17" s="629">
        <v>1111535</v>
      </c>
      <c r="AE17" s="629"/>
      <c r="AF17" s="629"/>
      <c r="AG17" s="629"/>
      <c r="AH17" s="629"/>
      <c r="AI17" s="629"/>
      <c r="AJ17" s="629"/>
      <c r="AK17" s="629"/>
      <c r="AL17" s="630">
        <v>58.7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352067</v>
      </c>
      <c r="CS17" s="626"/>
      <c r="CT17" s="626"/>
      <c r="CU17" s="626"/>
      <c r="CV17" s="626"/>
      <c r="CW17" s="626"/>
      <c r="CX17" s="626"/>
      <c r="CY17" s="627"/>
      <c r="CZ17" s="628">
        <v>11.7</v>
      </c>
      <c r="DA17" s="628"/>
      <c r="DB17" s="628"/>
      <c r="DC17" s="628"/>
      <c r="DD17" s="634" t="s">
        <v>113</v>
      </c>
      <c r="DE17" s="626"/>
      <c r="DF17" s="626"/>
      <c r="DG17" s="626"/>
      <c r="DH17" s="626"/>
      <c r="DI17" s="626"/>
      <c r="DJ17" s="626"/>
      <c r="DK17" s="626"/>
      <c r="DL17" s="626"/>
      <c r="DM17" s="626"/>
      <c r="DN17" s="626"/>
      <c r="DO17" s="626"/>
      <c r="DP17" s="627"/>
      <c r="DQ17" s="634">
        <v>334349</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129785</v>
      </c>
      <c r="S18" s="626"/>
      <c r="T18" s="626"/>
      <c r="U18" s="626"/>
      <c r="V18" s="626"/>
      <c r="W18" s="626"/>
      <c r="X18" s="626"/>
      <c r="Y18" s="627"/>
      <c r="Z18" s="628">
        <v>4</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2007927</v>
      </c>
      <c r="S20" s="626"/>
      <c r="T20" s="626"/>
      <c r="U20" s="626"/>
      <c r="V20" s="626"/>
      <c r="W20" s="626"/>
      <c r="X20" s="626"/>
      <c r="Y20" s="627"/>
      <c r="Z20" s="628">
        <v>62</v>
      </c>
      <c r="AA20" s="628"/>
      <c r="AB20" s="628"/>
      <c r="AC20" s="628"/>
      <c r="AD20" s="629">
        <v>1878142</v>
      </c>
      <c r="AE20" s="629"/>
      <c r="AF20" s="629"/>
      <c r="AG20" s="629"/>
      <c r="AH20" s="629"/>
      <c r="AI20" s="629"/>
      <c r="AJ20" s="629"/>
      <c r="AK20" s="629"/>
      <c r="AL20" s="630">
        <v>99.2</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3002556</v>
      </c>
      <c r="CS20" s="626"/>
      <c r="CT20" s="626"/>
      <c r="CU20" s="626"/>
      <c r="CV20" s="626"/>
      <c r="CW20" s="626"/>
      <c r="CX20" s="626"/>
      <c r="CY20" s="627"/>
      <c r="CZ20" s="628">
        <v>100</v>
      </c>
      <c r="DA20" s="628"/>
      <c r="DB20" s="628"/>
      <c r="DC20" s="628"/>
      <c r="DD20" s="634">
        <v>524247</v>
      </c>
      <c r="DE20" s="626"/>
      <c r="DF20" s="626"/>
      <c r="DG20" s="626"/>
      <c r="DH20" s="626"/>
      <c r="DI20" s="626"/>
      <c r="DJ20" s="626"/>
      <c r="DK20" s="626"/>
      <c r="DL20" s="626"/>
      <c r="DM20" s="626"/>
      <c r="DN20" s="626"/>
      <c r="DO20" s="626"/>
      <c r="DP20" s="627"/>
      <c r="DQ20" s="634">
        <v>2274746</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t="s">
        <v>113</v>
      </c>
      <c r="S21" s="626"/>
      <c r="T21" s="626"/>
      <c r="U21" s="626"/>
      <c r="V21" s="626"/>
      <c r="W21" s="626"/>
      <c r="X21" s="626"/>
      <c r="Y21" s="627"/>
      <c r="Z21" s="628" t="s">
        <v>113</v>
      </c>
      <c r="AA21" s="628"/>
      <c r="AB21" s="628"/>
      <c r="AC21" s="628"/>
      <c r="AD21" s="629" t="s">
        <v>113</v>
      </c>
      <c r="AE21" s="629"/>
      <c r="AF21" s="629"/>
      <c r="AG21" s="629"/>
      <c r="AH21" s="629"/>
      <c r="AI21" s="629"/>
      <c r="AJ21" s="629"/>
      <c r="AK21" s="629"/>
      <c r="AL21" s="630" t="s">
        <v>113</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3313</v>
      </c>
      <c r="S22" s="626"/>
      <c r="T22" s="626"/>
      <c r="U22" s="626"/>
      <c r="V22" s="626"/>
      <c r="W22" s="626"/>
      <c r="X22" s="626"/>
      <c r="Y22" s="627"/>
      <c r="Z22" s="628">
        <v>0.1</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33530</v>
      </c>
      <c r="S23" s="626"/>
      <c r="T23" s="626"/>
      <c r="U23" s="626"/>
      <c r="V23" s="626"/>
      <c r="W23" s="626"/>
      <c r="X23" s="626"/>
      <c r="Y23" s="627"/>
      <c r="Z23" s="628">
        <v>1</v>
      </c>
      <c r="AA23" s="628"/>
      <c r="AB23" s="628"/>
      <c r="AC23" s="628"/>
      <c r="AD23" s="629" t="s">
        <v>113</v>
      </c>
      <c r="AE23" s="629"/>
      <c r="AF23" s="629"/>
      <c r="AG23" s="629"/>
      <c r="AH23" s="629"/>
      <c r="AI23" s="629"/>
      <c r="AJ23" s="629"/>
      <c r="AK23" s="629"/>
      <c r="AL23" s="630" t="s">
        <v>113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2042</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965197</v>
      </c>
      <c r="CS24" s="615"/>
      <c r="CT24" s="615"/>
      <c r="CU24" s="615"/>
      <c r="CV24" s="615"/>
      <c r="CW24" s="615"/>
      <c r="CX24" s="615"/>
      <c r="CY24" s="616"/>
      <c r="CZ24" s="652">
        <v>32.1</v>
      </c>
      <c r="DA24" s="653"/>
      <c r="DB24" s="653"/>
      <c r="DC24" s="654"/>
      <c r="DD24" s="651">
        <v>806296</v>
      </c>
      <c r="DE24" s="615"/>
      <c r="DF24" s="615"/>
      <c r="DG24" s="615"/>
      <c r="DH24" s="615"/>
      <c r="DI24" s="615"/>
      <c r="DJ24" s="615"/>
      <c r="DK24" s="616"/>
      <c r="DL24" s="651">
        <v>791802</v>
      </c>
      <c r="DM24" s="615"/>
      <c r="DN24" s="615"/>
      <c r="DO24" s="615"/>
      <c r="DP24" s="615"/>
      <c r="DQ24" s="615"/>
      <c r="DR24" s="615"/>
      <c r="DS24" s="615"/>
      <c r="DT24" s="615"/>
      <c r="DU24" s="615"/>
      <c r="DV24" s="616"/>
      <c r="DW24" s="619">
        <v>39.9</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170051</v>
      </c>
      <c r="S25" s="626"/>
      <c r="T25" s="626"/>
      <c r="U25" s="626"/>
      <c r="V25" s="626"/>
      <c r="W25" s="626"/>
      <c r="X25" s="626"/>
      <c r="Y25" s="627"/>
      <c r="Z25" s="628">
        <v>5.2</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454594</v>
      </c>
      <c r="CS25" s="657"/>
      <c r="CT25" s="657"/>
      <c r="CU25" s="657"/>
      <c r="CV25" s="657"/>
      <c r="CW25" s="657"/>
      <c r="CX25" s="657"/>
      <c r="CY25" s="658"/>
      <c r="CZ25" s="659">
        <v>15.1</v>
      </c>
      <c r="DA25" s="660"/>
      <c r="DB25" s="660"/>
      <c r="DC25" s="661"/>
      <c r="DD25" s="634">
        <v>422526</v>
      </c>
      <c r="DE25" s="657"/>
      <c r="DF25" s="657"/>
      <c r="DG25" s="657"/>
      <c r="DH25" s="657"/>
      <c r="DI25" s="657"/>
      <c r="DJ25" s="657"/>
      <c r="DK25" s="658"/>
      <c r="DL25" s="634">
        <v>411889</v>
      </c>
      <c r="DM25" s="657"/>
      <c r="DN25" s="657"/>
      <c r="DO25" s="657"/>
      <c r="DP25" s="657"/>
      <c r="DQ25" s="657"/>
      <c r="DR25" s="657"/>
      <c r="DS25" s="657"/>
      <c r="DT25" s="657"/>
      <c r="DU25" s="657"/>
      <c r="DV25" s="658"/>
      <c r="DW25" s="630">
        <v>20.7</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225101</v>
      </c>
      <c r="CS26" s="626"/>
      <c r="CT26" s="626"/>
      <c r="CU26" s="626"/>
      <c r="CV26" s="626"/>
      <c r="CW26" s="626"/>
      <c r="CX26" s="626"/>
      <c r="CY26" s="627"/>
      <c r="CZ26" s="659">
        <v>7.5</v>
      </c>
      <c r="DA26" s="660"/>
      <c r="DB26" s="660"/>
      <c r="DC26" s="661"/>
      <c r="DD26" s="634">
        <v>200408</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105497</v>
      </c>
      <c r="S27" s="626"/>
      <c r="T27" s="626"/>
      <c r="U27" s="626"/>
      <c r="V27" s="626"/>
      <c r="W27" s="626"/>
      <c r="X27" s="626"/>
      <c r="Y27" s="627"/>
      <c r="Z27" s="628">
        <v>3.3</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674172</v>
      </c>
      <c r="BH27" s="626"/>
      <c r="BI27" s="626"/>
      <c r="BJ27" s="626"/>
      <c r="BK27" s="626"/>
      <c r="BL27" s="626"/>
      <c r="BM27" s="626"/>
      <c r="BN27" s="627"/>
      <c r="BO27" s="628">
        <v>100</v>
      </c>
      <c r="BP27" s="628"/>
      <c r="BQ27" s="628"/>
      <c r="BR27" s="628"/>
      <c r="BS27" s="634">
        <v>35661</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158536</v>
      </c>
      <c r="CS27" s="657"/>
      <c r="CT27" s="657"/>
      <c r="CU27" s="657"/>
      <c r="CV27" s="657"/>
      <c r="CW27" s="657"/>
      <c r="CX27" s="657"/>
      <c r="CY27" s="658"/>
      <c r="CZ27" s="659">
        <v>5.3</v>
      </c>
      <c r="DA27" s="660"/>
      <c r="DB27" s="660"/>
      <c r="DC27" s="661"/>
      <c r="DD27" s="634">
        <v>49421</v>
      </c>
      <c r="DE27" s="657"/>
      <c r="DF27" s="657"/>
      <c r="DG27" s="657"/>
      <c r="DH27" s="657"/>
      <c r="DI27" s="657"/>
      <c r="DJ27" s="657"/>
      <c r="DK27" s="658"/>
      <c r="DL27" s="634">
        <v>45564</v>
      </c>
      <c r="DM27" s="657"/>
      <c r="DN27" s="657"/>
      <c r="DO27" s="657"/>
      <c r="DP27" s="657"/>
      <c r="DQ27" s="657"/>
      <c r="DR27" s="657"/>
      <c r="DS27" s="657"/>
      <c r="DT27" s="657"/>
      <c r="DU27" s="657"/>
      <c r="DV27" s="658"/>
      <c r="DW27" s="630">
        <v>2.2999999999999998</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15230</v>
      </c>
      <c r="S28" s="626"/>
      <c r="T28" s="626"/>
      <c r="U28" s="626"/>
      <c r="V28" s="626"/>
      <c r="W28" s="626"/>
      <c r="X28" s="626"/>
      <c r="Y28" s="627"/>
      <c r="Z28" s="628">
        <v>0.5</v>
      </c>
      <c r="AA28" s="628"/>
      <c r="AB28" s="628"/>
      <c r="AC28" s="628"/>
      <c r="AD28" s="629">
        <v>7099</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352067</v>
      </c>
      <c r="CS28" s="626"/>
      <c r="CT28" s="626"/>
      <c r="CU28" s="626"/>
      <c r="CV28" s="626"/>
      <c r="CW28" s="626"/>
      <c r="CX28" s="626"/>
      <c r="CY28" s="627"/>
      <c r="CZ28" s="659">
        <v>11.7</v>
      </c>
      <c r="DA28" s="660"/>
      <c r="DB28" s="660"/>
      <c r="DC28" s="661"/>
      <c r="DD28" s="634">
        <v>334349</v>
      </c>
      <c r="DE28" s="626"/>
      <c r="DF28" s="626"/>
      <c r="DG28" s="626"/>
      <c r="DH28" s="626"/>
      <c r="DI28" s="626"/>
      <c r="DJ28" s="626"/>
      <c r="DK28" s="627"/>
      <c r="DL28" s="634">
        <v>334349</v>
      </c>
      <c r="DM28" s="626"/>
      <c r="DN28" s="626"/>
      <c r="DO28" s="626"/>
      <c r="DP28" s="626"/>
      <c r="DQ28" s="626"/>
      <c r="DR28" s="626"/>
      <c r="DS28" s="626"/>
      <c r="DT28" s="626"/>
      <c r="DU28" s="626"/>
      <c r="DV28" s="627"/>
      <c r="DW28" s="630">
        <v>16.8</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13536</v>
      </c>
      <c r="S29" s="626"/>
      <c r="T29" s="626"/>
      <c r="U29" s="626"/>
      <c r="V29" s="626"/>
      <c r="W29" s="626"/>
      <c r="X29" s="626"/>
      <c r="Y29" s="627"/>
      <c r="Z29" s="628">
        <v>0.4</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352054</v>
      </c>
      <c r="CS29" s="657"/>
      <c r="CT29" s="657"/>
      <c r="CU29" s="657"/>
      <c r="CV29" s="657"/>
      <c r="CW29" s="657"/>
      <c r="CX29" s="657"/>
      <c r="CY29" s="658"/>
      <c r="CZ29" s="659">
        <v>11.7</v>
      </c>
      <c r="DA29" s="660"/>
      <c r="DB29" s="660"/>
      <c r="DC29" s="661"/>
      <c r="DD29" s="634">
        <v>334336</v>
      </c>
      <c r="DE29" s="657"/>
      <c r="DF29" s="657"/>
      <c r="DG29" s="657"/>
      <c r="DH29" s="657"/>
      <c r="DI29" s="657"/>
      <c r="DJ29" s="657"/>
      <c r="DK29" s="658"/>
      <c r="DL29" s="634">
        <v>334336</v>
      </c>
      <c r="DM29" s="657"/>
      <c r="DN29" s="657"/>
      <c r="DO29" s="657"/>
      <c r="DP29" s="657"/>
      <c r="DQ29" s="657"/>
      <c r="DR29" s="657"/>
      <c r="DS29" s="657"/>
      <c r="DT29" s="657"/>
      <c r="DU29" s="657"/>
      <c r="DV29" s="658"/>
      <c r="DW29" s="630">
        <v>16.8</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396612</v>
      </c>
      <c r="S30" s="626"/>
      <c r="T30" s="626"/>
      <c r="U30" s="626"/>
      <c r="V30" s="626"/>
      <c r="W30" s="626"/>
      <c r="X30" s="626"/>
      <c r="Y30" s="627"/>
      <c r="Z30" s="628">
        <v>12.2</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99.6</v>
      </c>
      <c r="BH30" s="684"/>
      <c r="BI30" s="684"/>
      <c r="BJ30" s="684"/>
      <c r="BK30" s="684"/>
      <c r="BL30" s="684"/>
      <c r="BM30" s="620">
        <v>98.8</v>
      </c>
      <c r="BN30" s="684"/>
      <c r="BO30" s="684"/>
      <c r="BP30" s="684"/>
      <c r="BQ30" s="685"/>
      <c r="BR30" s="683">
        <v>99.7</v>
      </c>
      <c r="BS30" s="684"/>
      <c r="BT30" s="684"/>
      <c r="BU30" s="684"/>
      <c r="BV30" s="684"/>
      <c r="BW30" s="684"/>
      <c r="BX30" s="620">
        <v>98.8</v>
      </c>
      <c r="BY30" s="684"/>
      <c r="BZ30" s="684"/>
      <c r="CA30" s="684"/>
      <c r="CB30" s="685"/>
      <c r="CD30" s="688"/>
      <c r="CE30" s="689"/>
      <c r="CF30" s="639" t="s">
        <v>294</v>
      </c>
      <c r="CG30" s="640"/>
      <c r="CH30" s="640"/>
      <c r="CI30" s="640"/>
      <c r="CJ30" s="640"/>
      <c r="CK30" s="640"/>
      <c r="CL30" s="640"/>
      <c r="CM30" s="640"/>
      <c r="CN30" s="640"/>
      <c r="CO30" s="640"/>
      <c r="CP30" s="640"/>
      <c r="CQ30" s="641"/>
      <c r="CR30" s="625">
        <v>332763</v>
      </c>
      <c r="CS30" s="626"/>
      <c r="CT30" s="626"/>
      <c r="CU30" s="626"/>
      <c r="CV30" s="626"/>
      <c r="CW30" s="626"/>
      <c r="CX30" s="626"/>
      <c r="CY30" s="627"/>
      <c r="CZ30" s="659">
        <v>11.1</v>
      </c>
      <c r="DA30" s="660"/>
      <c r="DB30" s="660"/>
      <c r="DC30" s="661"/>
      <c r="DD30" s="634">
        <v>315045</v>
      </c>
      <c r="DE30" s="626"/>
      <c r="DF30" s="626"/>
      <c r="DG30" s="626"/>
      <c r="DH30" s="626"/>
      <c r="DI30" s="626"/>
      <c r="DJ30" s="626"/>
      <c r="DK30" s="627"/>
      <c r="DL30" s="634">
        <v>315045</v>
      </c>
      <c r="DM30" s="626"/>
      <c r="DN30" s="626"/>
      <c r="DO30" s="626"/>
      <c r="DP30" s="626"/>
      <c r="DQ30" s="626"/>
      <c r="DR30" s="626"/>
      <c r="DS30" s="626"/>
      <c r="DT30" s="626"/>
      <c r="DU30" s="626"/>
      <c r="DV30" s="627"/>
      <c r="DW30" s="630">
        <v>15.9</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50470</v>
      </c>
      <c r="S31" s="626"/>
      <c r="T31" s="626"/>
      <c r="U31" s="626"/>
      <c r="V31" s="626"/>
      <c r="W31" s="626"/>
      <c r="X31" s="626"/>
      <c r="Y31" s="627"/>
      <c r="Z31" s="628">
        <v>1.6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99.6</v>
      </c>
      <c r="BH31" s="657"/>
      <c r="BI31" s="657"/>
      <c r="BJ31" s="657"/>
      <c r="BK31" s="657"/>
      <c r="BL31" s="657"/>
      <c r="BM31" s="631">
        <v>99</v>
      </c>
      <c r="BN31" s="681"/>
      <c r="BO31" s="681"/>
      <c r="BP31" s="681"/>
      <c r="BQ31" s="682"/>
      <c r="BR31" s="680">
        <v>99.7</v>
      </c>
      <c r="BS31" s="657"/>
      <c r="BT31" s="657"/>
      <c r="BU31" s="657"/>
      <c r="BV31" s="657"/>
      <c r="BW31" s="657"/>
      <c r="BX31" s="631">
        <v>99</v>
      </c>
      <c r="BY31" s="681"/>
      <c r="BZ31" s="681"/>
      <c r="CA31" s="681"/>
      <c r="CB31" s="682"/>
      <c r="CD31" s="688"/>
      <c r="CE31" s="689"/>
      <c r="CF31" s="639" t="s">
        <v>298</v>
      </c>
      <c r="CG31" s="640"/>
      <c r="CH31" s="640"/>
      <c r="CI31" s="640"/>
      <c r="CJ31" s="640"/>
      <c r="CK31" s="640"/>
      <c r="CL31" s="640"/>
      <c r="CM31" s="640"/>
      <c r="CN31" s="640"/>
      <c r="CO31" s="640"/>
      <c r="CP31" s="640"/>
      <c r="CQ31" s="641"/>
      <c r="CR31" s="625">
        <v>19291</v>
      </c>
      <c r="CS31" s="657"/>
      <c r="CT31" s="657"/>
      <c r="CU31" s="657"/>
      <c r="CV31" s="657"/>
      <c r="CW31" s="657"/>
      <c r="CX31" s="657"/>
      <c r="CY31" s="658"/>
      <c r="CZ31" s="659">
        <v>0.6</v>
      </c>
      <c r="DA31" s="660"/>
      <c r="DB31" s="660"/>
      <c r="DC31" s="661"/>
      <c r="DD31" s="634">
        <v>19291</v>
      </c>
      <c r="DE31" s="657"/>
      <c r="DF31" s="657"/>
      <c r="DG31" s="657"/>
      <c r="DH31" s="657"/>
      <c r="DI31" s="657"/>
      <c r="DJ31" s="657"/>
      <c r="DK31" s="658"/>
      <c r="DL31" s="634">
        <v>19291</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66156</v>
      </c>
      <c r="S32" s="626"/>
      <c r="T32" s="626"/>
      <c r="U32" s="626"/>
      <c r="V32" s="626"/>
      <c r="W32" s="626"/>
      <c r="X32" s="626"/>
      <c r="Y32" s="627"/>
      <c r="Z32" s="628">
        <v>2</v>
      </c>
      <c r="AA32" s="628"/>
      <c r="AB32" s="628"/>
      <c r="AC32" s="628"/>
      <c r="AD32" s="629">
        <v>8776</v>
      </c>
      <c r="AE32" s="629"/>
      <c r="AF32" s="629"/>
      <c r="AG32" s="629"/>
      <c r="AH32" s="629"/>
      <c r="AI32" s="629"/>
      <c r="AJ32" s="629"/>
      <c r="AK32" s="629"/>
      <c r="AL32" s="630">
        <v>0.5</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99.7</v>
      </c>
      <c r="BH32" s="693"/>
      <c r="BI32" s="693"/>
      <c r="BJ32" s="693"/>
      <c r="BK32" s="693"/>
      <c r="BL32" s="693"/>
      <c r="BM32" s="694">
        <v>98.7</v>
      </c>
      <c r="BN32" s="693"/>
      <c r="BO32" s="693"/>
      <c r="BP32" s="693"/>
      <c r="BQ32" s="695"/>
      <c r="BR32" s="692">
        <v>99.7</v>
      </c>
      <c r="BS32" s="693"/>
      <c r="BT32" s="693"/>
      <c r="BU32" s="693"/>
      <c r="BV32" s="693"/>
      <c r="BW32" s="693"/>
      <c r="BX32" s="694">
        <v>98.8</v>
      </c>
      <c r="BY32" s="693"/>
      <c r="BZ32" s="693"/>
      <c r="CA32" s="693"/>
      <c r="CB32" s="695"/>
      <c r="CD32" s="690"/>
      <c r="CE32" s="691"/>
      <c r="CF32" s="639" t="s">
        <v>301</v>
      </c>
      <c r="CG32" s="640"/>
      <c r="CH32" s="640"/>
      <c r="CI32" s="640"/>
      <c r="CJ32" s="640"/>
      <c r="CK32" s="640"/>
      <c r="CL32" s="640"/>
      <c r="CM32" s="640"/>
      <c r="CN32" s="640"/>
      <c r="CO32" s="640"/>
      <c r="CP32" s="640"/>
      <c r="CQ32" s="641"/>
      <c r="CR32" s="625">
        <v>13</v>
      </c>
      <c r="CS32" s="626"/>
      <c r="CT32" s="626"/>
      <c r="CU32" s="626"/>
      <c r="CV32" s="626"/>
      <c r="CW32" s="626"/>
      <c r="CX32" s="626"/>
      <c r="CY32" s="627"/>
      <c r="CZ32" s="659">
        <v>0</v>
      </c>
      <c r="DA32" s="660"/>
      <c r="DB32" s="660"/>
      <c r="DC32" s="661"/>
      <c r="DD32" s="634">
        <v>13</v>
      </c>
      <c r="DE32" s="626"/>
      <c r="DF32" s="626"/>
      <c r="DG32" s="626"/>
      <c r="DH32" s="626"/>
      <c r="DI32" s="626"/>
      <c r="DJ32" s="626"/>
      <c r="DK32" s="627"/>
      <c r="DL32" s="634">
        <v>13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376200</v>
      </c>
      <c r="S33" s="626"/>
      <c r="T33" s="626"/>
      <c r="U33" s="626"/>
      <c r="V33" s="626"/>
      <c r="W33" s="626"/>
      <c r="X33" s="626"/>
      <c r="Y33" s="627"/>
      <c r="Z33" s="628">
        <v>11.6</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1505446</v>
      </c>
      <c r="CS33" s="657"/>
      <c r="CT33" s="657"/>
      <c r="CU33" s="657"/>
      <c r="CV33" s="657"/>
      <c r="CW33" s="657"/>
      <c r="CX33" s="657"/>
      <c r="CY33" s="658"/>
      <c r="CZ33" s="659">
        <v>50.1</v>
      </c>
      <c r="DA33" s="660"/>
      <c r="DB33" s="660"/>
      <c r="DC33" s="661"/>
      <c r="DD33" s="634">
        <v>1349167</v>
      </c>
      <c r="DE33" s="657"/>
      <c r="DF33" s="657"/>
      <c r="DG33" s="657"/>
      <c r="DH33" s="657"/>
      <c r="DI33" s="657"/>
      <c r="DJ33" s="657"/>
      <c r="DK33" s="658"/>
      <c r="DL33" s="634">
        <v>792602</v>
      </c>
      <c r="DM33" s="657"/>
      <c r="DN33" s="657"/>
      <c r="DO33" s="657"/>
      <c r="DP33" s="657"/>
      <c r="DQ33" s="657"/>
      <c r="DR33" s="657"/>
      <c r="DS33" s="657"/>
      <c r="DT33" s="657"/>
      <c r="DU33" s="657"/>
      <c r="DV33" s="658"/>
      <c r="DW33" s="630">
        <v>39.9</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663389</v>
      </c>
      <c r="CS34" s="626"/>
      <c r="CT34" s="626"/>
      <c r="CU34" s="626"/>
      <c r="CV34" s="626"/>
      <c r="CW34" s="626"/>
      <c r="CX34" s="626"/>
      <c r="CY34" s="627"/>
      <c r="CZ34" s="659">
        <v>22.1</v>
      </c>
      <c r="DA34" s="660"/>
      <c r="DB34" s="660"/>
      <c r="DC34" s="661"/>
      <c r="DD34" s="634">
        <v>588366</v>
      </c>
      <c r="DE34" s="626"/>
      <c r="DF34" s="626"/>
      <c r="DG34" s="626"/>
      <c r="DH34" s="626"/>
      <c r="DI34" s="626"/>
      <c r="DJ34" s="626"/>
      <c r="DK34" s="627"/>
      <c r="DL34" s="634">
        <v>271540</v>
      </c>
      <c r="DM34" s="626"/>
      <c r="DN34" s="626"/>
      <c r="DO34" s="626"/>
      <c r="DP34" s="626"/>
      <c r="DQ34" s="626"/>
      <c r="DR34" s="626"/>
      <c r="DS34" s="626"/>
      <c r="DT34" s="626"/>
      <c r="DU34" s="626"/>
      <c r="DV34" s="627"/>
      <c r="DW34" s="630">
        <v>13.7</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92000</v>
      </c>
      <c r="S35" s="626"/>
      <c r="T35" s="626"/>
      <c r="U35" s="626"/>
      <c r="V35" s="626"/>
      <c r="W35" s="626"/>
      <c r="X35" s="626"/>
      <c r="Y35" s="627"/>
      <c r="Z35" s="628">
        <v>2.8</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375535</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17840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19643</v>
      </c>
      <c r="CS35" s="657"/>
      <c r="CT35" s="657"/>
      <c r="CU35" s="657"/>
      <c r="CV35" s="657"/>
      <c r="CW35" s="657"/>
      <c r="CX35" s="657"/>
      <c r="CY35" s="658"/>
      <c r="CZ35" s="659">
        <v>0.7</v>
      </c>
      <c r="DA35" s="660"/>
      <c r="DB35" s="660"/>
      <c r="DC35" s="661"/>
      <c r="DD35" s="634">
        <v>16790</v>
      </c>
      <c r="DE35" s="657"/>
      <c r="DF35" s="657"/>
      <c r="DG35" s="657"/>
      <c r="DH35" s="657"/>
      <c r="DI35" s="657"/>
      <c r="DJ35" s="657"/>
      <c r="DK35" s="658"/>
      <c r="DL35" s="634">
        <v>16790</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3240564</v>
      </c>
      <c r="S36" s="698"/>
      <c r="T36" s="698"/>
      <c r="U36" s="698"/>
      <c r="V36" s="698"/>
      <c r="W36" s="698"/>
      <c r="X36" s="698"/>
      <c r="Y36" s="699"/>
      <c r="Z36" s="700">
        <v>100</v>
      </c>
      <c r="AA36" s="700"/>
      <c r="AB36" s="700"/>
      <c r="AC36" s="700"/>
      <c r="AD36" s="701">
        <v>1894017</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164410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15631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432626</v>
      </c>
      <c r="CS36" s="626"/>
      <c r="CT36" s="626"/>
      <c r="CU36" s="626"/>
      <c r="CV36" s="626"/>
      <c r="CW36" s="626"/>
      <c r="CX36" s="626"/>
      <c r="CY36" s="627"/>
      <c r="CZ36" s="659">
        <v>14.4</v>
      </c>
      <c r="DA36" s="660"/>
      <c r="DB36" s="660"/>
      <c r="DC36" s="661"/>
      <c r="DD36" s="634">
        <v>388396</v>
      </c>
      <c r="DE36" s="626"/>
      <c r="DF36" s="626"/>
      <c r="DG36" s="626"/>
      <c r="DH36" s="626"/>
      <c r="DI36" s="626"/>
      <c r="DJ36" s="626"/>
      <c r="DK36" s="627"/>
      <c r="DL36" s="634">
        <v>251827</v>
      </c>
      <c r="DM36" s="626"/>
      <c r="DN36" s="626"/>
      <c r="DO36" s="626"/>
      <c r="DP36" s="626"/>
      <c r="DQ36" s="626"/>
      <c r="DR36" s="626"/>
      <c r="DS36" s="626"/>
      <c r="DT36" s="626"/>
      <c r="DU36" s="626"/>
      <c r="DV36" s="627"/>
      <c r="DW36" s="630">
        <v>12.7</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11018</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412</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267169</v>
      </c>
      <c r="CS37" s="657"/>
      <c r="CT37" s="657"/>
      <c r="CU37" s="657"/>
      <c r="CV37" s="657"/>
      <c r="CW37" s="657"/>
      <c r="CX37" s="657"/>
      <c r="CY37" s="658"/>
      <c r="CZ37" s="659">
        <v>8.9</v>
      </c>
      <c r="DA37" s="660"/>
      <c r="DB37" s="660"/>
      <c r="DC37" s="661"/>
      <c r="DD37" s="634">
        <v>267019</v>
      </c>
      <c r="DE37" s="657"/>
      <c r="DF37" s="657"/>
      <c r="DG37" s="657"/>
      <c r="DH37" s="657"/>
      <c r="DI37" s="657"/>
      <c r="DJ37" s="657"/>
      <c r="DK37" s="658"/>
      <c r="DL37" s="634">
        <v>160197</v>
      </c>
      <c r="DM37" s="657"/>
      <c r="DN37" s="657"/>
      <c r="DO37" s="657"/>
      <c r="DP37" s="657"/>
      <c r="DQ37" s="657"/>
      <c r="DR37" s="657"/>
      <c r="DS37" s="657"/>
      <c r="DT37" s="657"/>
      <c r="DU37" s="657"/>
      <c r="DV37" s="658"/>
      <c r="DW37" s="630">
        <v>8.1</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668</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375535</v>
      </c>
      <c r="CS38" s="626"/>
      <c r="CT38" s="626"/>
      <c r="CU38" s="626"/>
      <c r="CV38" s="626"/>
      <c r="CW38" s="626"/>
      <c r="CX38" s="626"/>
      <c r="CY38" s="627"/>
      <c r="CZ38" s="659">
        <v>12.5</v>
      </c>
      <c r="DA38" s="660"/>
      <c r="DB38" s="660"/>
      <c r="DC38" s="661"/>
      <c r="DD38" s="634">
        <v>355615</v>
      </c>
      <c r="DE38" s="626"/>
      <c r="DF38" s="626"/>
      <c r="DG38" s="626"/>
      <c r="DH38" s="626"/>
      <c r="DI38" s="626"/>
      <c r="DJ38" s="626"/>
      <c r="DK38" s="627"/>
      <c r="DL38" s="634">
        <v>252445</v>
      </c>
      <c r="DM38" s="626"/>
      <c r="DN38" s="626"/>
      <c r="DO38" s="626"/>
      <c r="DP38" s="626"/>
      <c r="DQ38" s="626"/>
      <c r="DR38" s="626"/>
      <c r="DS38" s="626"/>
      <c r="DT38" s="626"/>
      <c r="DU38" s="626"/>
      <c r="DV38" s="627"/>
      <c r="DW38" s="630">
        <v>12.7</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86</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2453</v>
      </c>
      <c r="CS39" s="657"/>
      <c r="CT39" s="657"/>
      <c r="CU39" s="657"/>
      <c r="CV39" s="657"/>
      <c r="CW39" s="657"/>
      <c r="CX39" s="657"/>
      <c r="CY39" s="658"/>
      <c r="CZ39" s="659">
        <v>0.1</v>
      </c>
      <c r="DA39" s="660"/>
      <c r="DB39" s="660"/>
      <c r="DC39" s="661"/>
      <c r="DD39" s="634" t="s">
        <v>320</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17324</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11800</v>
      </c>
      <c r="CS40" s="626"/>
      <c r="CT40" s="626"/>
      <c r="CU40" s="626"/>
      <c r="CV40" s="626"/>
      <c r="CW40" s="626"/>
      <c r="CX40" s="626"/>
      <c r="CY40" s="627"/>
      <c r="CZ40" s="659">
        <v>0.4</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182783</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286</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531913</v>
      </c>
      <c r="CS42" s="626"/>
      <c r="CT42" s="626"/>
      <c r="CU42" s="626"/>
      <c r="CV42" s="626"/>
      <c r="CW42" s="626"/>
      <c r="CX42" s="626"/>
      <c r="CY42" s="627"/>
      <c r="CZ42" s="659">
        <v>17.7</v>
      </c>
      <c r="DA42" s="708"/>
      <c r="DB42" s="708"/>
      <c r="DC42" s="709"/>
      <c r="DD42" s="634">
        <v>119283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12046</v>
      </c>
      <c r="CS43" s="657"/>
      <c r="CT43" s="657"/>
      <c r="CU43" s="657"/>
      <c r="CV43" s="657"/>
      <c r="CW43" s="657"/>
      <c r="CX43" s="657"/>
      <c r="CY43" s="658"/>
      <c r="CZ43" s="659">
        <v>0.4</v>
      </c>
      <c r="DA43" s="660"/>
      <c r="DB43" s="660"/>
      <c r="DC43" s="661"/>
      <c r="DD43" s="634">
        <v>12046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524247</v>
      </c>
      <c r="CS44" s="626"/>
      <c r="CT44" s="626"/>
      <c r="CU44" s="626"/>
      <c r="CV44" s="626"/>
      <c r="CW44" s="626"/>
      <c r="CX44" s="626"/>
      <c r="CY44" s="627"/>
      <c r="CZ44" s="659">
        <v>17.5</v>
      </c>
      <c r="DA44" s="708"/>
      <c r="DB44" s="708"/>
      <c r="DC44" s="709"/>
      <c r="DD44" s="634">
        <v>118597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200275</v>
      </c>
      <c r="CS45" s="657"/>
      <c r="CT45" s="657"/>
      <c r="CU45" s="657"/>
      <c r="CV45" s="657"/>
      <c r="CW45" s="657"/>
      <c r="CX45" s="657"/>
      <c r="CY45" s="658"/>
      <c r="CZ45" s="659">
        <v>6.7</v>
      </c>
      <c r="DA45" s="660"/>
      <c r="DB45" s="660"/>
      <c r="DC45" s="661"/>
      <c r="DD45" s="634">
        <v>21951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289662</v>
      </c>
      <c r="CS46" s="626"/>
      <c r="CT46" s="626"/>
      <c r="CU46" s="626"/>
      <c r="CV46" s="626"/>
      <c r="CW46" s="626"/>
      <c r="CX46" s="626"/>
      <c r="CY46" s="627"/>
      <c r="CZ46" s="659">
        <v>9.6</v>
      </c>
      <c r="DA46" s="708"/>
      <c r="DB46" s="708"/>
      <c r="DC46" s="709"/>
      <c r="DD46" s="634">
        <v>93986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7666</v>
      </c>
      <c r="CS47" s="657"/>
      <c r="CT47" s="657"/>
      <c r="CU47" s="657"/>
      <c r="CV47" s="657"/>
      <c r="CW47" s="657"/>
      <c r="CX47" s="657"/>
      <c r="CY47" s="658"/>
      <c r="CZ47" s="659">
        <v>0.3</v>
      </c>
      <c r="DA47" s="660"/>
      <c r="DB47" s="660"/>
      <c r="DC47" s="661"/>
      <c r="DD47" s="634">
        <v>686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3002556</v>
      </c>
      <c r="CS49" s="693"/>
      <c r="CT49" s="693"/>
      <c r="CU49" s="693"/>
      <c r="CV49" s="693"/>
      <c r="CW49" s="693"/>
      <c r="CX49" s="693"/>
      <c r="CY49" s="720"/>
      <c r="CZ49" s="721">
        <v>100</v>
      </c>
      <c r="DA49" s="722"/>
      <c r="DB49" s="722"/>
      <c r="DC49" s="723"/>
      <c r="DD49" s="724">
        <v>2274746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3241</v>
      </c>
      <c r="R7" s="755"/>
      <c r="S7" s="755"/>
      <c r="T7" s="755"/>
      <c r="U7" s="755"/>
      <c r="V7" s="755">
        <v>3003</v>
      </c>
      <c r="W7" s="755"/>
      <c r="X7" s="755"/>
      <c r="Y7" s="755"/>
      <c r="Z7" s="755"/>
      <c r="AA7" s="755">
        <v>238</v>
      </c>
      <c r="AB7" s="755"/>
      <c r="AC7" s="755"/>
      <c r="AD7" s="755"/>
      <c r="AE7" s="756"/>
      <c r="AF7" s="757">
        <v>234</v>
      </c>
      <c r="AG7" s="758"/>
      <c r="AH7" s="758"/>
      <c r="AI7" s="758"/>
      <c r="AJ7" s="759"/>
      <c r="AK7" s="794">
        <v>2</v>
      </c>
      <c r="AL7" s="795"/>
      <c r="AM7" s="795"/>
      <c r="AN7" s="795"/>
      <c r="AO7" s="795"/>
      <c r="AP7" s="795">
        <v>2616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556</v>
      </c>
      <c r="BT7" s="799"/>
      <c r="BU7" s="799"/>
      <c r="BV7" s="799"/>
      <c r="BW7" s="799"/>
      <c r="BX7" s="799"/>
      <c r="BY7" s="799"/>
      <c r="BZ7" s="799"/>
      <c r="CA7" s="799"/>
      <c r="CB7" s="799"/>
      <c r="CC7" s="799"/>
      <c r="CD7" s="799"/>
      <c r="CE7" s="799"/>
      <c r="CF7" s="799"/>
      <c r="CG7" s="800"/>
      <c r="CH7" s="791">
        <v>3</v>
      </c>
      <c r="CI7" s="792"/>
      <c r="CJ7" s="792"/>
      <c r="CK7" s="792"/>
      <c r="CL7" s="793"/>
      <c r="CM7" s="791">
        <v>14</v>
      </c>
      <c r="CN7" s="792"/>
      <c r="CO7" s="792"/>
      <c r="CP7" s="792"/>
      <c r="CQ7" s="793"/>
      <c r="CR7" s="791">
        <v>1</v>
      </c>
      <c r="CS7" s="792"/>
      <c r="CT7" s="792"/>
      <c r="CU7" s="792"/>
      <c r="CV7" s="793"/>
      <c r="CW7" s="791" t="s">
        <v>557</v>
      </c>
      <c r="CX7" s="792"/>
      <c r="CY7" s="792"/>
      <c r="CZ7" s="792"/>
      <c r="DA7" s="793"/>
      <c r="DB7" s="791" t="s">
        <v>557</v>
      </c>
      <c r="DC7" s="792"/>
      <c r="DD7" s="792"/>
      <c r="DE7" s="792"/>
      <c r="DF7" s="793"/>
      <c r="DG7" s="791" t="s">
        <v>557</v>
      </c>
      <c r="DH7" s="792"/>
      <c r="DI7" s="792"/>
      <c r="DJ7" s="792"/>
      <c r="DK7" s="793"/>
      <c r="DL7" s="791" t="s">
        <v>558</v>
      </c>
      <c r="DM7" s="792"/>
      <c r="DN7" s="792"/>
      <c r="DO7" s="792"/>
      <c r="DP7" s="793"/>
      <c r="DQ7" s="791" t="s">
        <v>557</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3241</v>
      </c>
      <c r="R23" s="814"/>
      <c r="S23" s="814"/>
      <c r="T23" s="814"/>
      <c r="U23" s="814"/>
      <c r="V23" s="814">
        <v>3003</v>
      </c>
      <c r="W23" s="814"/>
      <c r="X23" s="814"/>
      <c r="Y23" s="814"/>
      <c r="Z23" s="814"/>
      <c r="AA23" s="814">
        <v>238</v>
      </c>
      <c r="AB23" s="814"/>
      <c r="AC23" s="814"/>
      <c r="AD23" s="814"/>
      <c r="AE23" s="815"/>
      <c r="AF23" s="816">
        <v>234</v>
      </c>
      <c r="AG23" s="814"/>
      <c r="AH23" s="814"/>
      <c r="AI23" s="814"/>
      <c r="AJ23" s="817"/>
      <c r="AK23" s="818"/>
      <c r="AL23" s="819"/>
      <c r="AM23" s="819"/>
      <c r="AN23" s="819"/>
      <c r="AO23" s="819"/>
      <c r="AP23" s="814">
        <v>2616</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359</v>
      </c>
      <c r="R28" s="843"/>
      <c r="S28" s="843"/>
      <c r="T28" s="843"/>
      <c r="U28" s="843"/>
      <c r="V28" s="843">
        <v>341</v>
      </c>
      <c r="W28" s="843"/>
      <c r="X28" s="843"/>
      <c r="Y28" s="843"/>
      <c r="Z28" s="843"/>
      <c r="AA28" s="843">
        <v>18</v>
      </c>
      <c r="AB28" s="843"/>
      <c r="AC28" s="843"/>
      <c r="AD28" s="843"/>
      <c r="AE28" s="844"/>
      <c r="AF28" s="845">
        <v>18</v>
      </c>
      <c r="AG28" s="843"/>
      <c r="AH28" s="843"/>
      <c r="AI28" s="843"/>
      <c r="AJ28" s="846"/>
      <c r="AK28" s="847">
        <v>17</v>
      </c>
      <c r="AL28" s="838"/>
      <c r="AM28" s="838"/>
      <c r="AN28" s="838"/>
      <c r="AO28" s="838"/>
      <c r="AP28" s="838" t="s">
        <v>532</v>
      </c>
      <c r="AQ28" s="838"/>
      <c r="AR28" s="838"/>
      <c r="AS28" s="838"/>
      <c r="AT28" s="838"/>
      <c r="AU28" s="838" t="s">
        <v>533</v>
      </c>
      <c r="AV28" s="838"/>
      <c r="AW28" s="838"/>
      <c r="AX28" s="838"/>
      <c r="AY28" s="838"/>
      <c r="AZ28" s="839" t="s">
        <v>534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41</v>
      </c>
      <c r="R29" s="779"/>
      <c r="S29" s="779"/>
      <c r="T29" s="779"/>
      <c r="U29" s="779"/>
      <c r="V29" s="779">
        <v>41</v>
      </c>
      <c r="W29" s="779"/>
      <c r="X29" s="779"/>
      <c r="Y29" s="779"/>
      <c r="Z29" s="779"/>
      <c r="AA29" s="779">
        <v>0</v>
      </c>
      <c r="AB29" s="779"/>
      <c r="AC29" s="779"/>
      <c r="AD29" s="779"/>
      <c r="AE29" s="780"/>
      <c r="AF29" s="781">
        <v>0</v>
      </c>
      <c r="AG29" s="782"/>
      <c r="AH29" s="782"/>
      <c r="AI29" s="782"/>
      <c r="AJ29" s="783"/>
      <c r="AK29" s="850">
        <v>11</v>
      </c>
      <c r="AL29" s="851"/>
      <c r="AM29" s="851"/>
      <c r="AN29" s="851"/>
      <c r="AO29" s="851"/>
      <c r="AP29" s="851" t="s">
        <v>534</v>
      </c>
      <c r="AQ29" s="851"/>
      <c r="AR29" s="851"/>
      <c r="AS29" s="851"/>
      <c r="AT29" s="851"/>
      <c r="AU29" s="851" t="s">
        <v>534</v>
      </c>
      <c r="AV29" s="851"/>
      <c r="AW29" s="851"/>
      <c r="AX29" s="851"/>
      <c r="AY29" s="851"/>
      <c r="AZ29" s="852" t="s">
        <v>535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128</v>
      </c>
      <c r="R30" s="779"/>
      <c r="S30" s="779"/>
      <c r="T30" s="779"/>
      <c r="U30" s="779"/>
      <c r="V30" s="779">
        <v>121</v>
      </c>
      <c r="W30" s="779"/>
      <c r="X30" s="779"/>
      <c r="Y30" s="779"/>
      <c r="Z30" s="779"/>
      <c r="AA30" s="779">
        <v>7</v>
      </c>
      <c r="AB30" s="779"/>
      <c r="AC30" s="779"/>
      <c r="AD30" s="779"/>
      <c r="AE30" s="780"/>
      <c r="AF30" s="781">
        <v>7</v>
      </c>
      <c r="AG30" s="782"/>
      <c r="AH30" s="782"/>
      <c r="AI30" s="782"/>
      <c r="AJ30" s="783"/>
      <c r="AK30" s="850">
        <v>11</v>
      </c>
      <c r="AL30" s="851"/>
      <c r="AM30" s="851"/>
      <c r="AN30" s="851"/>
      <c r="AO30" s="851"/>
      <c r="AP30" s="851">
        <v>330</v>
      </c>
      <c r="AQ30" s="851"/>
      <c r="AR30" s="851"/>
      <c r="AS30" s="851"/>
      <c r="AT30" s="851"/>
      <c r="AU30" s="851">
        <v>330</v>
      </c>
      <c r="AV30" s="851"/>
      <c r="AW30" s="851"/>
      <c r="AX30" s="851"/>
      <c r="AY30" s="851"/>
      <c r="AZ30" s="852" t="s">
        <v>534</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135</v>
      </c>
      <c r="R31" s="779"/>
      <c r="S31" s="779"/>
      <c r="T31" s="779"/>
      <c r="U31" s="779"/>
      <c r="V31" s="779">
        <v>134</v>
      </c>
      <c r="W31" s="779"/>
      <c r="X31" s="779"/>
      <c r="Y31" s="779"/>
      <c r="Z31" s="779"/>
      <c r="AA31" s="779">
        <v>2</v>
      </c>
      <c r="AB31" s="779"/>
      <c r="AC31" s="779"/>
      <c r="AD31" s="779"/>
      <c r="AE31" s="780"/>
      <c r="AF31" s="781">
        <v>2</v>
      </c>
      <c r="AG31" s="782"/>
      <c r="AH31" s="782"/>
      <c r="AI31" s="782"/>
      <c r="AJ31" s="783"/>
      <c r="AK31" s="850">
        <v>96</v>
      </c>
      <c r="AL31" s="851"/>
      <c r="AM31" s="851"/>
      <c r="AN31" s="851"/>
      <c r="AO31" s="851"/>
      <c r="AP31" s="851">
        <v>1052</v>
      </c>
      <c r="AQ31" s="851"/>
      <c r="AR31" s="851"/>
      <c r="AS31" s="851"/>
      <c r="AT31" s="851"/>
      <c r="AU31" s="851">
        <v>1052</v>
      </c>
      <c r="AV31" s="851"/>
      <c r="AW31" s="851"/>
      <c r="AX31" s="851"/>
      <c r="AY31" s="851"/>
      <c r="AZ31" s="852" t="s">
        <v>532</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91</v>
      </c>
      <c r="R32" s="779"/>
      <c r="S32" s="779"/>
      <c r="T32" s="779"/>
      <c r="U32" s="779"/>
      <c r="V32" s="779">
        <v>88</v>
      </c>
      <c r="W32" s="779"/>
      <c r="X32" s="779"/>
      <c r="Y32" s="779"/>
      <c r="Z32" s="779"/>
      <c r="AA32" s="779">
        <v>3</v>
      </c>
      <c r="AB32" s="779"/>
      <c r="AC32" s="779"/>
      <c r="AD32" s="779"/>
      <c r="AE32" s="780"/>
      <c r="AF32" s="781">
        <v>3</v>
      </c>
      <c r="AG32" s="782"/>
      <c r="AH32" s="782"/>
      <c r="AI32" s="782"/>
      <c r="AJ32" s="783"/>
      <c r="AK32" s="850">
        <v>61</v>
      </c>
      <c r="AL32" s="851"/>
      <c r="AM32" s="851"/>
      <c r="AN32" s="851"/>
      <c r="AO32" s="851"/>
      <c r="AP32" s="851">
        <v>615</v>
      </c>
      <c r="AQ32" s="851"/>
      <c r="AR32" s="851"/>
      <c r="AS32" s="851"/>
      <c r="AT32" s="851"/>
      <c r="AU32" s="851">
        <v>615</v>
      </c>
      <c r="AV32" s="851"/>
      <c r="AW32" s="851"/>
      <c r="AX32" s="851"/>
      <c r="AY32" s="851"/>
      <c r="AZ32" s="852" t="s">
        <v>533</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536</v>
      </c>
      <c r="C33" s="776"/>
      <c r="D33" s="776"/>
      <c r="E33" s="776"/>
      <c r="F33" s="776"/>
      <c r="G33" s="776"/>
      <c r="H33" s="776"/>
      <c r="I33" s="776"/>
      <c r="J33" s="776"/>
      <c r="K33" s="776"/>
      <c r="L33" s="776"/>
      <c r="M33" s="776"/>
      <c r="N33" s="776"/>
      <c r="O33" s="776"/>
      <c r="P33" s="777"/>
      <c r="Q33" s="778">
        <v>51</v>
      </c>
      <c r="R33" s="779"/>
      <c r="S33" s="779"/>
      <c r="T33" s="779"/>
      <c r="U33" s="779"/>
      <c r="V33" s="779">
        <v>48</v>
      </c>
      <c r="W33" s="779"/>
      <c r="X33" s="779"/>
      <c r="Y33" s="779"/>
      <c r="Z33" s="779"/>
      <c r="AA33" s="779">
        <v>3</v>
      </c>
      <c r="AB33" s="779"/>
      <c r="AC33" s="779"/>
      <c r="AD33" s="779"/>
      <c r="AE33" s="780"/>
      <c r="AF33" s="781">
        <v>3</v>
      </c>
      <c r="AG33" s="782"/>
      <c r="AH33" s="782"/>
      <c r="AI33" s="782"/>
      <c r="AJ33" s="783"/>
      <c r="AK33" s="850">
        <v>39</v>
      </c>
      <c r="AL33" s="851"/>
      <c r="AM33" s="851"/>
      <c r="AN33" s="851"/>
      <c r="AO33" s="851"/>
      <c r="AP33" s="851">
        <v>316</v>
      </c>
      <c r="AQ33" s="851"/>
      <c r="AR33" s="851"/>
      <c r="AS33" s="851"/>
      <c r="AT33" s="851"/>
      <c r="AU33" s="851">
        <v>316</v>
      </c>
      <c r="AV33" s="851"/>
      <c r="AW33" s="851"/>
      <c r="AX33" s="851"/>
      <c r="AY33" s="851"/>
      <c r="AZ33" s="852" t="s">
        <v>534</v>
      </c>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537</v>
      </c>
      <c r="C34" s="776"/>
      <c r="D34" s="776"/>
      <c r="E34" s="776"/>
      <c r="F34" s="776"/>
      <c r="G34" s="776"/>
      <c r="H34" s="776"/>
      <c r="I34" s="776"/>
      <c r="J34" s="776"/>
      <c r="K34" s="776"/>
      <c r="L34" s="776"/>
      <c r="M34" s="776"/>
      <c r="N34" s="776"/>
      <c r="O34" s="776"/>
      <c r="P34" s="777"/>
      <c r="Q34" s="778">
        <v>17</v>
      </c>
      <c r="R34" s="779"/>
      <c r="S34" s="779"/>
      <c r="T34" s="779"/>
      <c r="U34" s="779"/>
      <c r="V34" s="779">
        <v>17</v>
      </c>
      <c r="W34" s="779"/>
      <c r="X34" s="779"/>
      <c r="Y34" s="779"/>
      <c r="Z34" s="779"/>
      <c r="AA34" s="779">
        <v>0</v>
      </c>
      <c r="AB34" s="779"/>
      <c r="AC34" s="779"/>
      <c r="AD34" s="779"/>
      <c r="AE34" s="780"/>
      <c r="AF34" s="781">
        <v>0</v>
      </c>
      <c r="AG34" s="782"/>
      <c r="AH34" s="782"/>
      <c r="AI34" s="782"/>
      <c r="AJ34" s="783"/>
      <c r="AK34" s="850">
        <v>11</v>
      </c>
      <c r="AL34" s="851"/>
      <c r="AM34" s="851"/>
      <c r="AN34" s="851"/>
      <c r="AO34" s="851"/>
      <c r="AP34" s="851">
        <v>155</v>
      </c>
      <c r="AQ34" s="851"/>
      <c r="AR34" s="851"/>
      <c r="AS34" s="851"/>
      <c r="AT34" s="851"/>
      <c r="AU34" s="851">
        <v>155</v>
      </c>
      <c r="AV34" s="851"/>
      <c r="AW34" s="851"/>
      <c r="AX34" s="851"/>
      <c r="AY34" s="851"/>
      <c r="AZ34" s="852" t="s">
        <v>534</v>
      </c>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538</v>
      </c>
      <c r="C35" s="776"/>
      <c r="D35" s="776"/>
      <c r="E35" s="776"/>
      <c r="F35" s="776"/>
      <c r="G35" s="776"/>
      <c r="H35" s="776"/>
      <c r="I35" s="776"/>
      <c r="J35" s="776"/>
      <c r="K35" s="776"/>
      <c r="L35" s="776"/>
      <c r="M35" s="776"/>
      <c r="N35" s="776"/>
      <c r="O35" s="776"/>
      <c r="P35" s="777"/>
      <c r="Q35" s="778">
        <v>3</v>
      </c>
      <c r="R35" s="779"/>
      <c r="S35" s="779"/>
      <c r="T35" s="779"/>
      <c r="U35" s="779"/>
      <c r="V35" s="779">
        <v>3</v>
      </c>
      <c r="W35" s="779"/>
      <c r="X35" s="779"/>
      <c r="Y35" s="779"/>
      <c r="Z35" s="779"/>
      <c r="AA35" s="779">
        <v>0</v>
      </c>
      <c r="AB35" s="779"/>
      <c r="AC35" s="779"/>
      <c r="AD35" s="779"/>
      <c r="AE35" s="780"/>
      <c r="AF35" s="781">
        <v>0</v>
      </c>
      <c r="AG35" s="782"/>
      <c r="AH35" s="782"/>
      <c r="AI35" s="782"/>
      <c r="AJ35" s="783"/>
      <c r="AK35" s="850">
        <v>2</v>
      </c>
      <c r="AL35" s="851"/>
      <c r="AM35" s="851"/>
      <c r="AN35" s="851"/>
      <c r="AO35" s="851"/>
      <c r="AP35" s="851">
        <v>21</v>
      </c>
      <c r="AQ35" s="851"/>
      <c r="AR35" s="851"/>
      <c r="AS35" s="851"/>
      <c r="AT35" s="851"/>
      <c r="AU35" s="851">
        <v>21</v>
      </c>
      <c r="AV35" s="851"/>
      <c r="AW35" s="851"/>
      <c r="AX35" s="851"/>
      <c r="AY35" s="851"/>
      <c r="AZ35" s="852" t="s">
        <v>533</v>
      </c>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539</v>
      </c>
      <c r="C36" s="776"/>
      <c r="D36" s="776"/>
      <c r="E36" s="776"/>
      <c r="F36" s="776"/>
      <c r="G36" s="776"/>
      <c r="H36" s="776"/>
      <c r="I36" s="776"/>
      <c r="J36" s="776"/>
      <c r="K36" s="776"/>
      <c r="L36" s="776"/>
      <c r="M36" s="776"/>
      <c r="N36" s="776"/>
      <c r="O36" s="776"/>
      <c r="P36" s="777"/>
      <c r="Q36" s="778">
        <v>20</v>
      </c>
      <c r="R36" s="779"/>
      <c r="S36" s="779"/>
      <c r="T36" s="779"/>
      <c r="U36" s="779"/>
      <c r="V36" s="779">
        <v>20</v>
      </c>
      <c r="W36" s="779"/>
      <c r="X36" s="779"/>
      <c r="Y36" s="779"/>
      <c r="Z36" s="779"/>
      <c r="AA36" s="779">
        <v>0</v>
      </c>
      <c r="AB36" s="779"/>
      <c r="AC36" s="779"/>
      <c r="AD36" s="779"/>
      <c r="AE36" s="780"/>
      <c r="AF36" s="781">
        <v>0</v>
      </c>
      <c r="AG36" s="782"/>
      <c r="AH36" s="782"/>
      <c r="AI36" s="782"/>
      <c r="AJ36" s="783"/>
      <c r="AK36" s="850">
        <v>9</v>
      </c>
      <c r="AL36" s="851"/>
      <c r="AM36" s="851"/>
      <c r="AN36" s="851"/>
      <c r="AO36" s="851"/>
      <c r="AP36" s="851">
        <v>123</v>
      </c>
      <c r="AQ36" s="851"/>
      <c r="AR36" s="851"/>
      <c r="AS36" s="851"/>
      <c r="AT36" s="851"/>
      <c r="AU36" s="851">
        <v>123</v>
      </c>
      <c r="AV36" s="851"/>
      <c r="AW36" s="851"/>
      <c r="AX36" s="851"/>
      <c r="AY36" s="851"/>
      <c r="AZ36" s="852" t="s">
        <v>534</v>
      </c>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30</v>
      </c>
      <c r="AG63" s="862"/>
      <c r="AH63" s="862"/>
      <c r="AI63" s="862"/>
      <c r="AJ63" s="863"/>
      <c r="AK63" s="864"/>
      <c r="AL63" s="859"/>
      <c r="AM63" s="859"/>
      <c r="AN63" s="859"/>
      <c r="AO63" s="859"/>
      <c r="AP63" s="862">
        <v>1997</v>
      </c>
      <c r="AQ63" s="862"/>
      <c r="AR63" s="862"/>
      <c r="AS63" s="862"/>
      <c r="AT63" s="862"/>
      <c r="AU63" s="862">
        <v>1997</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c r="R68" s="886"/>
      <c r="S68" s="886"/>
      <c r="T68" s="886"/>
      <c r="U68" s="886"/>
      <c r="V68" s="886"/>
      <c r="W68" s="886"/>
      <c r="X68" s="886"/>
      <c r="Y68" s="886"/>
      <c r="Z68" s="886"/>
      <c r="AA68" s="886"/>
      <c r="AB68" s="886"/>
      <c r="AC68" s="886"/>
      <c r="AD68" s="886"/>
      <c r="AE68" s="886"/>
      <c r="AF68" s="886"/>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4018</v>
      </c>
      <c r="R69" s="851"/>
      <c r="S69" s="851"/>
      <c r="T69" s="851"/>
      <c r="U69" s="851"/>
      <c r="V69" s="851">
        <v>3950</v>
      </c>
      <c r="W69" s="851"/>
      <c r="X69" s="851"/>
      <c r="Y69" s="851"/>
      <c r="Z69" s="851"/>
      <c r="AA69" s="851">
        <v>68</v>
      </c>
      <c r="AB69" s="851"/>
      <c r="AC69" s="851"/>
      <c r="AD69" s="851"/>
      <c r="AE69" s="851"/>
      <c r="AF69" s="851">
        <v>69</v>
      </c>
      <c r="AG69" s="851"/>
      <c r="AH69" s="851"/>
      <c r="AI69" s="851"/>
      <c r="AJ69" s="851"/>
      <c r="AK69" s="851">
        <v>39</v>
      </c>
      <c r="AL69" s="851"/>
      <c r="AM69" s="851"/>
      <c r="AN69" s="851"/>
      <c r="AO69" s="851"/>
      <c r="AP69" s="851">
        <v>900</v>
      </c>
      <c r="AQ69" s="851"/>
      <c r="AR69" s="851"/>
      <c r="AS69" s="851"/>
      <c r="AT69" s="851"/>
      <c r="AU69" s="851">
        <v>93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79</v>
      </c>
      <c r="R70" s="851"/>
      <c r="S70" s="851"/>
      <c r="T70" s="851"/>
      <c r="U70" s="851"/>
      <c r="V70" s="851">
        <v>75</v>
      </c>
      <c r="W70" s="851"/>
      <c r="X70" s="851"/>
      <c r="Y70" s="851"/>
      <c r="Z70" s="851"/>
      <c r="AA70" s="851">
        <v>4</v>
      </c>
      <c r="AB70" s="851"/>
      <c r="AC70" s="851"/>
      <c r="AD70" s="851"/>
      <c r="AE70" s="851"/>
      <c r="AF70" s="851" t="s">
        <v>532</v>
      </c>
      <c r="AG70" s="851"/>
      <c r="AH70" s="851"/>
      <c r="AI70" s="851"/>
      <c r="AJ70" s="851"/>
      <c r="AK70" s="851" t="s">
        <v>532</v>
      </c>
      <c r="AL70" s="851"/>
      <c r="AM70" s="851"/>
      <c r="AN70" s="851"/>
      <c r="AO70" s="851"/>
      <c r="AP70" s="851" t="s">
        <v>532</v>
      </c>
      <c r="AQ70" s="851"/>
      <c r="AR70" s="851"/>
      <c r="AS70" s="851"/>
      <c r="AT70" s="851"/>
      <c r="AU70" s="851" t="s">
        <v>532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4032</v>
      </c>
      <c r="R71" s="851"/>
      <c r="S71" s="851"/>
      <c r="T71" s="851"/>
      <c r="U71" s="851"/>
      <c r="V71" s="851">
        <v>3905</v>
      </c>
      <c r="W71" s="851"/>
      <c r="X71" s="851"/>
      <c r="Y71" s="851"/>
      <c r="Z71" s="851"/>
      <c r="AA71" s="851">
        <v>127</v>
      </c>
      <c r="AB71" s="851"/>
      <c r="AC71" s="851"/>
      <c r="AD71" s="851"/>
      <c r="AE71" s="851"/>
      <c r="AF71" s="851">
        <v>127</v>
      </c>
      <c r="AG71" s="851"/>
      <c r="AH71" s="851"/>
      <c r="AI71" s="851"/>
      <c r="AJ71" s="851"/>
      <c r="AK71" s="851">
        <v>5</v>
      </c>
      <c r="AL71" s="851"/>
      <c r="AM71" s="851"/>
      <c r="AN71" s="851"/>
      <c r="AO71" s="851"/>
      <c r="AP71" s="851" t="s">
        <v>535</v>
      </c>
      <c r="AQ71" s="851"/>
      <c r="AR71" s="851"/>
      <c r="AS71" s="851"/>
      <c r="AT71" s="851"/>
      <c r="AU71" s="851" t="s">
        <v>534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455</v>
      </c>
      <c r="R72" s="851"/>
      <c r="S72" s="851"/>
      <c r="T72" s="851"/>
      <c r="U72" s="851"/>
      <c r="V72" s="851">
        <v>429</v>
      </c>
      <c r="W72" s="851"/>
      <c r="X72" s="851"/>
      <c r="Y72" s="851"/>
      <c r="Z72" s="851"/>
      <c r="AA72" s="851">
        <v>26</v>
      </c>
      <c r="AB72" s="851"/>
      <c r="AC72" s="851"/>
      <c r="AD72" s="851"/>
      <c r="AE72" s="851"/>
      <c r="AF72" s="851">
        <v>26</v>
      </c>
      <c r="AG72" s="851"/>
      <c r="AH72" s="851"/>
      <c r="AI72" s="851"/>
      <c r="AJ72" s="851"/>
      <c r="AK72" s="851" t="s">
        <v>532</v>
      </c>
      <c r="AL72" s="851"/>
      <c r="AM72" s="851"/>
      <c r="AN72" s="851"/>
      <c r="AO72" s="851"/>
      <c r="AP72" s="851" t="s">
        <v>532</v>
      </c>
      <c r="AQ72" s="851"/>
      <c r="AR72" s="851"/>
      <c r="AS72" s="851"/>
      <c r="AT72" s="851"/>
      <c r="AU72" s="851" t="s">
        <v>532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v>2125</v>
      </c>
      <c r="R74" s="851"/>
      <c r="S74" s="851"/>
      <c r="T74" s="851"/>
      <c r="U74" s="851"/>
      <c r="V74" s="851">
        <v>2067</v>
      </c>
      <c r="W74" s="851"/>
      <c r="X74" s="851"/>
      <c r="Y74" s="851"/>
      <c r="Z74" s="851"/>
      <c r="AA74" s="851">
        <v>58</v>
      </c>
      <c r="AB74" s="851"/>
      <c r="AC74" s="851"/>
      <c r="AD74" s="851"/>
      <c r="AE74" s="851"/>
      <c r="AF74" s="851">
        <v>58</v>
      </c>
      <c r="AG74" s="851"/>
      <c r="AH74" s="851"/>
      <c r="AI74" s="851"/>
      <c r="AJ74" s="851"/>
      <c r="AK74" s="851">
        <v>125</v>
      </c>
      <c r="AL74" s="851"/>
      <c r="AM74" s="851"/>
      <c r="AN74" s="851"/>
      <c r="AO74" s="851"/>
      <c r="AP74" s="851" t="s">
        <v>534</v>
      </c>
      <c r="AQ74" s="851"/>
      <c r="AR74" s="851"/>
      <c r="AS74" s="851"/>
      <c r="AT74" s="851"/>
      <c r="AU74" s="851" t="s">
        <v>534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899">
        <v>273707</v>
      </c>
      <c r="R75" s="900"/>
      <c r="S75" s="900"/>
      <c r="T75" s="900"/>
      <c r="U75" s="850"/>
      <c r="V75" s="901">
        <v>260942</v>
      </c>
      <c r="W75" s="900"/>
      <c r="X75" s="900"/>
      <c r="Y75" s="900"/>
      <c r="Z75" s="850"/>
      <c r="AA75" s="901">
        <v>12765</v>
      </c>
      <c r="AB75" s="900"/>
      <c r="AC75" s="900"/>
      <c r="AD75" s="900"/>
      <c r="AE75" s="850"/>
      <c r="AF75" s="901">
        <v>12765</v>
      </c>
      <c r="AG75" s="900"/>
      <c r="AH75" s="900"/>
      <c r="AI75" s="900"/>
      <c r="AJ75" s="850"/>
      <c r="AK75" s="901">
        <v>1788</v>
      </c>
      <c r="AL75" s="900"/>
      <c r="AM75" s="900"/>
      <c r="AN75" s="900"/>
      <c r="AO75" s="850"/>
      <c r="AP75" s="901" t="s">
        <v>534</v>
      </c>
      <c r="AQ75" s="900"/>
      <c r="AR75" s="900"/>
      <c r="AS75" s="900"/>
      <c r="AT75" s="850"/>
      <c r="AU75" s="901" t="s">
        <v>535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548</v>
      </c>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549</v>
      </c>
      <c r="C77" s="894"/>
      <c r="D77" s="894"/>
      <c r="E77" s="894"/>
      <c r="F77" s="894"/>
      <c r="G77" s="894"/>
      <c r="H77" s="894"/>
      <c r="I77" s="894"/>
      <c r="J77" s="894"/>
      <c r="K77" s="894"/>
      <c r="L77" s="894"/>
      <c r="M77" s="894"/>
      <c r="N77" s="894"/>
      <c r="O77" s="894"/>
      <c r="P77" s="895"/>
      <c r="Q77" s="899">
        <v>6977</v>
      </c>
      <c r="R77" s="900"/>
      <c r="S77" s="900"/>
      <c r="T77" s="900"/>
      <c r="U77" s="850"/>
      <c r="V77" s="901">
        <v>6240</v>
      </c>
      <c r="W77" s="900"/>
      <c r="X77" s="900"/>
      <c r="Y77" s="900"/>
      <c r="Z77" s="850"/>
      <c r="AA77" s="901">
        <v>737</v>
      </c>
      <c r="AB77" s="900"/>
      <c r="AC77" s="900"/>
      <c r="AD77" s="900"/>
      <c r="AE77" s="850"/>
      <c r="AF77" s="901">
        <v>737</v>
      </c>
      <c r="AG77" s="900"/>
      <c r="AH77" s="900"/>
      <c r="AI77" s="900"/>
      <c r="AJ77" s="850"/>
      <c r="AK77" s="901">
        <v>630</v>
      </c>
      <c r="AL77" s="900"/>
      <c r="AM77" s="900"/>
      <c r="AN77" s="900"/>
      <c r="AO77" s="850"/>
      <c r="AP77" s="901" t="s">
        <v>534</v>
      </c>
      <c r="AQ77" s="900"/>
      <c r="AR77" s="900"/>
      <c r="AS77" s="900"/>
      <c r="AT77" s="850"/>
      <c r="AU77" s="901" t="s">
        <v>534</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550</v>
      </c>
      <c r="C78" s="894"/>
      <c r="D78" s="894"/>
      <c r="E78" s="894"/>
      <c r="F78" s="894"/>
      <c r="G78" s="894"/>
      <c r="H78" s="894"/>
      <c r="I78" s="894"/>
      <c r="J78" s="894"/>
      <c r="K78" s="894"/>
      <c r="L78" s="894"/>
      <c r="M78" s="894"/>
      <c r="N78" s="894"/>
      <c r="O78" s="894"/>
      <c r="P78" s="895"/>
      <c r="Q78" s="896">
        <v>15</v>
      </c>
      <c r="R78" s="851"/>
      <c r="S78" s="851"/>
      <c r="T78" s="851"/>
      <c r="U78" s="851"/>
      <c r="V78" s="851">
        <v>13</v>
      </c>
      <c r="W78" s="851"/>
      <c r="X78" s="851"/>
      <c r="Y78" s="851"/>
      <c r="Z78" s="851"/>
      <c r="AA78" s="851">
        <v>2</v>
      </c>
      <c r="AB78" s="851"/>
      <c r="AC78" s="851"/>
      <c r="AD78" s="851"/>
      <c r="AE78" s="851"/>
      <c r="AF78" s="851">
        <v>2</v>
      </c>
      <c r="AG78" s="851"/>
      <c r="AH78" s="851"/>
      <c r="AI78" s="851"/>
      <c r="AJ78" s="851"/>
      <c r="AK78" s="851">
        <v>9</v>
      </c>
      <c r="AL78" s="851"/>
      <c r="AM78" s="851"/>
      <c r="AN78" s="851"/>
      <c r="AO78" s="851"/>
      <c r="AP78" s="851" t="s">
        <v>534</v>
      </c>
      <c r="AQ78" s="851"/>
      <c r="AR78" s="851"/>
      <c r="AS78" s="851"/>
      <c r="AT78" s="851"/>
      <c r="AU78" s="851" t="s">
        <v>533</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551</v>
      </c>
      <c r="C79" s="894"/>
      <c r="D79" s="894"/>
      <c r="E79" s="894"/>
      <c r="F79" s="894"/>
      <c r="G79" s="894"/>
      <c r="H79" s="894"/>
      <c r="I79" s="894"/>
      <c r="J79" s="894"/>
      <c r="K79" s="894"/>
      <c r="L79" s="894"/>
      <c r="M79" s="894"/>
      <c r="N79" s="894"/>
      <c r="O79" s="894"/>
      <c r="P79" s="895"/>
      <c r="Q79" s="896">
        <v>56</v>
      </c>
      <c r="R79" s="851"/>
      <c r="S79" s="851"/>
      <c r="T79" s="851"/>
      <c r="U79" s="851"/>
      <c r="V79" s="851">
        <v>50</v>
      </c>
      <c r="W79" s="851"/>
      <c r="X79" s="851"/>
      <c r="Y79" s="851"/>
      <c r="Z79" s="851"/>
      <c r="AA79" s="851">
        <v>6</v>
      </c>
      <c r="AB79" s="851"/>
      <c r="AC79" s="851"/>
      <c r="AD79" s="851"/>
      <c r="AE79" s="851"/>
      <c r="AF79" s="851">
        <v>3</v>
      </c>
      <c r="AG79" s="851"/>
      <c r="AH79" s="851"/>
      <c r="AI79" s="851"/>
      <c r="AJ79" s="851"/>
      <c r="AK79" s="851">
        <v>17</v>
      </c>
      <c r="AL79" s="851"/>
      <c r="AM79" s="851"/>
      <c r="AN79" s="851"/>
      <c r="AO79" s="851"/>
      <c r="AP79" s="851" t="s">
        <v>533</v>
      </c>
      <c r="AQ79" s="851"/>
      <c r="AR79" s="851"/>
      <c r="AS79" s="851"/>
      <c r="AT79" s="851"/>
      <c r="AU79" s="851" t="s">
        <v>533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552</v>
      </c>
      <c r="C80" s="894"/>
      <c r="D80" s="894"/>
      <c r="E80" s="894"/>
      <c r="F80" s="894"/>
      <c r="G80" s="894"/>
      <c r="H80" s="894"/>
      <c r="I80" s="894"/>
      <c r="J80" s="894"/>
      <c r="K80" s="894"/>
      <c r="L80" s="894"/>
      <c r="M80" s="894"/>
      <c r="N80" s="894"/>
      <c r="O80" s="894"/>
      <c r="P80" s="895"/>
      <c r="Q80" s="896">
        <v>4729</v>
      </c>
      <c r="R80" s="851"/>
      <c r="S80" s="851"/>
      <c r="T80" s="851"/>
      <c r="U80" s="851"/>
      <c r="V80" s="851">
        <v>4677</v>
      </c>
      <c r="W80" s="851"/>
      <c r="X80" s="851"/>
      <c r="Y80" s="851"/>
      <c r="Z80" s="851"/>
      <c r="AA80" s="851">
        <v>52</v>
      </c>
      <c r="AB80" s="851"/>
      <c r="AC80" s="851"/>
      <c r="AD80" s="851"/>
      <c r="AE80" s="851"/>
      <c r="AF80" s="851">
        <v>52</v>
      </c>
      <c r="AG80" s="851"/>
      <c r="AH80" s="851"/>
      <c r="AI80" s="851"/>
      <c r="AJ80" s="851"/>
      <c r="AK80" s="851">
        <v>147</v>
      </c>
      <c r="AL80" s="851"/>
      <c r="AM80" s="851"/>
      <c r="AN80" s="851"/>
      <c r="AO80" s="851"/>
      <c r="AP80" s="851" t="s">
        <v>554</v>
      </c>
      <c r="AQ80" s="851"/>
      <c r="AR80" s="851"/>
      <c r="AS80" s="851"/>
      <c r="AT80" s="851"/>
      <c r="AU80" s="851" t="s">
        <v>555</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553</v>
      </c>
      <c r="C81" s="894"/>
      <c r="D81" s="894"/>
      <c r="E81" s="894"/>
      <c r="F81" s="894"/>
      <c r="G81" s="894"/>
      <c r="H81" s="894"/>
      <c r="I81" s="894"/>
      <c r="J81" s="894"/>
      <c r="K81" s="894"/>
      <c r="L81" s="894"/>
      <c r="M81" s="894"/>
      <c r="N81" s="894"/>
      <c r="O81" s="894"/>
      <c r="P81" s="895"/>
      <c r="Q81" s="896">
        <v>193</v>
      </c>
      <c r="R81" s="851"/>
      <c r="S81" s="851"/>
      <c r="T81" s="851"/>
      <c r="U81" s="851"/>
      <c r="V81" s="851">
        <v>181</v>
      </c>
      <c r="W81" s="851"/>
      <c r="X81" s="851"/>
      <c r="Y81" s="851"/>
      <c r="Z81" s="851"/>
      <c r="AA81" s="851">
        <v>12</v>
      </c>
      <c r="AB81" s="851"/>
      <c r="AC81" s="851"/>
      <c r="AD81" s="851"/>
      <c r="AE81" s="851"/>
      <c r="AF81" s="851">
        <v>12</v>
      </c>
      <c r="AG81" s="851"/>
      <c r="AH81" s="851"/>
      <c r="AI81" s="851"/>
      <c r="AJ81" s="851"/>
      <c r="AK81" s="851" t="s">
        <v>532</v>
      </c>
      <c r="AL81" s="851"/>
      <c r="AM81" s="851"/>
      <c r="AN81" s="851"/>
      <c r="AO81" s="851"/>
      <c r="AP81" s="851" t="s">
        <v>534</v>
      </c>
      <c r="AQ81" s="851"/>
      <c r="AR81" s="851"/>
      <c r="AS81" s="851"/>
      <c r="AT81" s="851"/>
      <c r="AU81" s="851" t="s">
        <v>533</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13851</v>
      </c>
      <c r="AG88" s="862"/>
      <c r="AH88" s="862"/>
      <c r="AI88" s="862"/>
      <c r="AJ88" s="862"/>
      <c r="AK88" s="859"/>
      <c r="AL88" s="859"/>
      <c r="AM88" s="859"/>
      <c r="AN88" s="859"/>
      <c r="AO88" s="859"/>
      <c r="AP88" s="862">
        <v>900</v>
      </c>
      <c r="AQ88" s="862"/>
      <c r="AR88" s="862"/>
      <c r="AS88" s="862"/>
      <c r="AT88" s="862"/>
      <c r="AU88" s="862">
        <v>93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289</v>
      </c>
      <c r="AG109" s="915"/>
      <c r="AH109" s="915"/>
      <c r="AI109" s="915"/>
      <c r="AJ109" s="916"/>
      <c r="AK109" s="914" t="s">
        <v>288</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289</v>
      </c>
      <c r="BW109" s="915"/>
      <c r="BX109" s="915"/>
      <c r="BY109" s="915"/>
      <c r="BZ109" s="916"/>
      <c r="CA109" s="914" t="s">
        <v>288</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289</v>
      </c>
      <c r="DM109" s="915"/>
      <c r="DN109" s="915"/>
      <c r="DO109" s="915"/>
      <c r="DP109" s="916"/>
      <c r="DQ109" s="914" t="s">
        <v>288</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354542</v>
      </c>
      <c r="AB110" s="922"/>
      <c r="AC110" s="922"/>
      <c r="AD110" s="922"/>
      <c r="AE110" s="923"/>
      <c r="AF110" s="924">
        <v>366777</v>
      </c>
      <c r="AG110" s="922"/>
      <c r="AH110" s="922"/>
      <c r="AI110" s="922"/>
      <c r="AJ110" s="923"/>
      <c r="AK110" s="924">
        <v>352054</v>
      </c>
      <c r="AL110" s="922"/>
      <c r="AM110" s="922"/>
      <c r="AN110" s="922"/>
      <c r="AO110" s="923"/>
      <c r="AP110" s="925">
        <v>23</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2697815</v>
      </c>
      <c r="BR110" s="957"/>
      <c r="BS110" s="957"/>
      <c r="BT110" s="957"/>
      <c r="BU110" s="957"/>
      <c r="BV110" s="957">
        <v>2572689</v>
      </c>
      <c r="BW110" s="957"/>
      <c r="BX110" s="957"/>
      <c r="BY110" s="957"/>
      <c r="BZ110" s="957"/>
      <c r="CA110" s="957">
        <v>2616126</v>
      </c>
      <c r="CB110" s="957"/>
      <c r="CC110" s="957"/>
      <c r="CD110" s="957"/>
      <c r="CE110" s="957"/>
      <c r="CF110" s="971">
        <v>171.1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1976312</v>
      </c>
      <c r="BR112" s="950"/>
      <c r="BS112" s="950"/>
      <c r="BT112" s="950"/>
      <c r="BU112" s="950"/>
      <c r="BV112" s="950">
        <v>1872238</v>
      </c>
      <c r="BW112" s="950"/>
      <c r="BX112" s="950"/>
      <c r="BY112" s="950"/>
      <c r="BZ112" s="950"/>
      <c r="CA112" s="950">
        <v>1833415</v>
      </c>
      <c r="CB112" s="950"/>
      <c r="CC112" s="950"/>
      <c r="CD112" s="950"/>
      <c r="CE112" s="950"/>
      <c r="CF112" s="944">
        <v>119.9</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153307</v>
      </c>
      <c r="AB113" s="964"/>
      <c r="AC113" s="964"/>
      <c r="AD113" s="964"/>
      <c r="AE113" s="965"/>
      <c r="AF113" s="966">
        <v>156499</v>
      </c>
      <c r="AG113" s="964"/>
      <c r="AH113" s="964"/>
      <c r="AI113" s="964"/>
      <c r="AJ113" s="965"/>
      <c r="AK113" s="966">
        <v>156882</v>
      </c>
      <c r="AL113" s="964"/>
      <c r="AM113" s="964"/>
      <c r="AN113" s="964"/>
      <c r="AO113" s="965"/>
      <c r="AP113" s="967">
        <v>10.3</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137772</v>
      </c>
      <c r="BR113" s="950"/>
      <c r="BS113" s="950"/>
      <c r="BT113" s="950"/>
      <c r="BU113" s="950"/>
      <c r="BV113" s="950">
        <v>128065</v>
      </c>
      <c r="BW113" s="950"/>
      <c r="BX113" s="950"/>
      <c r="BY113" s="950"/>
      <c r="BZ113" s="950"/>
      <c r="CA113" s="950">
        <v>92897</v>
      </c>
      <c r="CB113" s="950"/>
      <c r="CC113" s="950"/>
      <c r="CD113" s="950"/>
      <c r="CE113" s="950"/>
      <c r="CF113" s="944">
        <v>6.1</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11436</v>
      </c>
      <c r="AB114" s="989"/>
      <c r="AC114" s="989"/>
      <c r="AD114" s="989"/>
      <c r="AE114" s="990"/>
      <c r="AF114" s="991">
        <v>7724</v>
      </c>
      <c r="AG114" s="989"/>
      <c r="AH114" s="989"/>
      <c r="AI114" s="989"/>
      <c r="AJ114" s="990"/>
      <c r="AK114" s="991">
        <v>11604</v>
      </c>
      <c r="AL114" s="989"/>
      <c r="AM114" s="989"/>
      <c r="AN114" s="989"/>
      <c r="AO114" s="990"/>
      <c r="AP114" s="992">
        <v>0.8</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420533</v>
      </c>
      <c r="BR114" s="950"/>
      <c r="BS114" s="950"/>
      <c r="BT114" s="950"/>
      <c r="BU114" s="950"/>
      <c r="BV114" s="950">
        <v>405354</v>
      </c>
      <c r="BW114" s="950"/>
      <c r="BX114" s="950"/>
      <c r="BY114" s="950"/>
      <c r="BZ114" s="950"/>
      <c r="CA114" s="950">
        <v>387736</v>
      </c>
      <c r="CB114" s="950"/>
      <c r="CC114" s="950"/>
      <c r="CD114" s="950"/>
      <c r="CE114" s="950"/>
      <c r="CF114" s="944">
        <v>25.4</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1400</v>
      </c>
      <c r="AB115" s="964"/>
      <c r="AC115" s="964"/>
      <c r="AD115" s="964"/>
      <c r="AE115" s="965"/>
      <c r="AF115" s="966">
        <v>2190</v>
      </c>
      <c r="AG115" s="964"/>
      <c r="AH115" s="964"/>
      <c r="AI115" s="964"/>
      <c r="AJ115" s="965"/>
      <c r="AK115" s="966">
        <v>2191</v>
      </c>
      <c r="AL115" s="964"/>
      <c r="AM115" s="964"/>
      <c r="AN115" s="964"/>
      <c r="AO115" s="965"/>
      <c r="AP115" s="967">
        <v>0.1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419</v>
      </c>
      <c r="AB116" s="989"/>
      <c r="AC116" s="989"/>
      <c r="AD116" s="989"/>
      <c r="AE116" s="990"/>
      <c r="AF116" s="991">
        <v>246</v>
      </c>
      <c r="AG116" s="989"/>
      <c r="AH116" s="989"/>
      <c r="AI116" s="989"/>
      <c r="AJ116" s="990"/>
      <c r="AK116" s="991">
        <v>13</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521104</v>
      </c>
      <c r="AB117" s="1007"/>
      <c r="AC117" s="1007"/>
      <c r="AD117" s="1007"/>
      <c r="AE117" s="1008"/>
      <c r="AF117" s="1009">
        <v>533436</v>
      </c>
      <c r="AG117" s="1007"/>
      <c r="AH117" s="1007"/>
      <c r="AI117" s="1007"/>
      <c r="AJ117" s="1008"/>
      <c r="AK117" s="1009">
        <v>522744</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289</v>
      </c>
      <c r="AG118" s="915"/>
      <c r="AH118" s="915"/>
      <c r="AI118" s="915"/>
      <c r="AJ118" s="916"/>
      <c r="AK118" s="914" t="s">
        <v>288</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432</v>
      </c>
      <c r="BP119" s="1036"/>
      <c r="BQ119" s="1027">
        <v>5232432</v>
      </c>
      <c r="BR119" s="1028"/>
      <c r="BS119" s="1028"/>
      <c r="BT119" s="1028"/>
      <c r="BU119" s="1028"/>
      <c r="BV119" s="1028">
        <v>4978346</v>
      </c>
      <c r="BW119" s="1028"/>
      <c r="BX119" s="1028"/>
      <c r="BY119" s="1028"/>
      <c r="BZ119" s="1028"/>
      <c r="CA119" s="1028">
        <v>4930174</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1959556</v>
      </c>
      <c r="BR120" s="957"/>
      <c r="BS120" s="957"/>
      <c r="BT120" s="957"/>
      <c r="BU120" s="957"/>
      <c r="BV120" s="957">
        <v>2276180</v>
      </c>
      <c r="BW120" s="957"/>
      <c r="BX120" s="957"/>
      <c r="BY120" s="957"/>
      <c r="BZ120" s="957"/>
      <c r="CA120" s="957">
        <v>1992522</v>
      </c>
      <c r="CB120" s="957"/>
      <c r="CC120" s="957"/>
      <c r="CD120" s="957"/>
      <c r="CE120" s="957"/>
      <c r="CF120" s="971">
        <v>130.30000000000001</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1183438</v>
      </c>
      <c r="DH120" s="957"/>
      <c r="DI120" s="957"/>
      <c r="DJ120" s="957"/>
      <c r="DK120" s="957"/>
      <c r="DL120" s="957">
        <v>1115215</v>
      </c>
      <c r="DM120" s="957"/>
      <c r="DN120" s="957"/>
      <c r="DO120" s="957"/>
      <c r="DP120" s="957"/>
      <c r="DQ120" s="957">
        <v>1051687</v>
      </c>
      <c r="DR120" s="957"/>
      <c r="DS120" s="957"/>
      <c r="DT120" s="957"/>
      <c r="DU120" s="957"/>
      <c r="DV120" s="958">
        <v>68.8</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143697</v>
      </c>
      <c r="BR121" s="950"/>
      <c r="BS121" s="950"/>
      <c r="BT121" s="950"/>
      <c r="BU121" s="950"/>
      <c r="BV121" s="950">
        <v>116021</v>
      </c>
      <c r="BW121" s="950"/>
      <c r="BX121" s="950"/>
      <c r="BY121" s="950"/>
      <c r="BZ121" s="950"/>
      <c r="CA121" s="950">
        <v>91821</v>
      </c>
      <c r="CB121" s="950"/>
      <c r="CC121" s="950"/>
      <c r="CD121" s="950"/>
      <c r="CE121" s="950"/>
      <c r="CF121" s="944">
        <v>6</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698804</v>
      </c>
      <c r="DH121" s="950"/>
      <c r="DI121" s="950"/>
      <c r="DJ121" s="950"/>
      <c r="DK121" s="950"/>
      <c r="DL121" s="950">
        <v>655942</v>
      </c>
      <c r="DM121" s="950"/>
      <c r="DN121" s="950"/>
      <c r="DO121" s="950"/>
      <c r="DP121" s="950"/>
      <c r="DQ121" s="950">
        <v>615575</v>
      </c>
      <c r="DR121" s="950"/>
      <c r="DS121" s="950"/>
      <c r="DT121" s="950"/>
      <c r="DU121" s="950"/>
      <c r="DV121" s="951">
        <v>40.299999999999997</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3929155</v>
      </c>
      <c r="BR122" s="1028"/>
      <c r="BS122" s="1028"/>
      <c r="BT122" s="1028"/>
      <c r="BU122" s="1028"/>
      <c r="BV122" s="1028">
        <v>4004521</v>
      </c>
      <c r="BW122" s="1028"/>
      <c r="BX122" s="1028"/>
      <c r="BY122" s="1028"/>
      <c r="BZ122" s="1028"/>
      <c r="CA122" s="1028">
        <v>3915106</v>
      </c>
      <c r="CB122" s="1028"/>
      <c r="CC122" s="1028"/>
      <c r="CD122" s="1028"/>
      <c r="CE122" s="1028"/>
      <c r="CF122" s="1048">
        <v>256</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94070</v>
      </c>
      <c r="DH122" s="950"/>
      <c r="DI122" s="950"/>
      <c r="DJ122" s="950"/>
      <c r="DK122" s="950"/>
      <c r="DL122" s="950">
        <v>101081</v>
      </c>
      <c r="DM122" s="950"/>
      <c r="DN122" s="950"/>
      <c r="DO122" s="950"/>
      <c r="DP122" s="950"/>
      <c r="DQ122" s="950">
        <v>166153</v>
      </c>
      <c r="DR122" s="950"/>
      <c r="DS122" s="950"/>
      <c r="DT122" s="950"/>
      <c r="DU122" s="950"/>
      <c r="DV122" s="951">
        <v>10.9</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440</v>
      </c>
      <c r="BP123" s="1036"/>
      <c r="BQ123" s="1095">
        <v>6032408</v>
      </c>
      <c r="BR123" s="1096"/>
      <c r="BS123" s="1096"/>
      <c r="BT123" s="1096"/>
      <c r="BU123" s="1096"/>
      <c r="BV123" s="1096">
        <v>6396722</v>
      </c>
      <c r="BW123" s="1096"/>
      <c r="BX123" s="1096"/>
      <c r="BY123" s="1096"/>
      <c r="BZ123" s="1096"/>
      <c r="CA123" s="1096">
        <v>5999449</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1400</v>
      </c>
      <c r="AB127" s="989"/>
      <c r="AC127" s="989"/>
      <c r="AD127" s="989"/>
      <c r="AE127" s="990"/>
      <c r="AF127" s="991">
        <v>2190</v>
      </c>
      <c r="AG127" s="989"/>
      <c r="AH127" s="989"/>
      <c r="AI127" s="989"/>
      <c r="AJ127" s="990"/>
      <c r="AK127" s="991">
        <v>2191</v>
      </c>
      <c r="AL127" s="989"/>
      <c r="AM127" s="989"/>
      <c r="AN127" s="989"/>
      <c r="AO127" s="990"/>
      <c r="AP127" s="992">
        <v>0.1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31453</v>
      </c>
      <c r="AB128" s="1078"/>
      <c r="AC128" s="1078"/>
      <c r="AD128" s="1078"/>
      <c r="AE128" s="1079"/>
      <c r="AF128" s="1080">
        <v>14808</v>
      </c>
      <c r="AG128" s="1078"/>
      <c r="AH128" s="1078"/>
      <c r="AI128" s="1078"/>
      <c r="AJ128" s="1079"/>
      <c r="AK128" s="1080">
        <v>17718</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1898502</v>
      </c>
      <c r="AB129" s="989"/>
      <c r="AC129" s="989"/>
      <c r="AD129" s="989"/>
      <c r="AE129" s="990"/>
      <c r="AF129" s="991">
        <v>1979979</v>
      </c>
      <c r="AG129" s="989"/>
      <c r="AH129" s="989"/>
      <c r="AI129" s="989"/>
      <c r="AJ129" s="990"/>
      <c r="AK129" s="991">
        <v>1948259</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408429</v>
      </c>
      <c r="AB130" s="989"/>
      <c r="AC130" s="989"/>
      <c r="AD130" s="989"/>
      <c r="AE130" s="990"/>
      <c r="AF130" s="991">
        <v>427798</v>
      </c>
      <c r="AG130" s="989"/>
      <c r="AH130" s="989"/>
      <c r="AI130" s="989"/>
      <c r="AJ130" s="990"/>
      <c r="AK130" s="991">
        <v>419108</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5.6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1490073</v>
      </c>
      <c r="AB131" s="1014"/>
      <c r="AC131" s="1014"/>
      <c r="AD131" s="1014"/>
      <c r="AE131" s="1015"/>
      <c r="AF131" s="1013">
        <v>1552181</v>
      </c>
      <c r="AG131" s="1014"/>
      <c r="AH131" s="1014"/>
      <c r="AI131" s="1014"/>
      <c r="AJ131" s="1015"/>
      <c r="AK131" s="1013">
        <v>1529151</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5.4508738829999999</v>
      </c>
      <c r="AB132" s="1130"/>
      <c r="AC132" s="1130"/>
      <c r="AD132" s="1130"/>
      <c r="AE132" s="1131"/>
      <c r="AF132" s="1132">
        <v>5.8517659990000004</v>
      </c>
      <c r="AG132" s="1130"/>
      <c r="AH132" s="1130"/>
      <c r="AI132" s="1130"/>
      <c r="AJ132" s="1131"/>
      <c r="AK132" s="1132">
        <v>5.6186733679999996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6.2</v>
      </c>
      <c r="AB133" s="1113"/>
      <c r="AC133" s="1113"/>
      <c r="AD133" s="1113"/>
      <c r="AE133" s="1114"/>
      <c r="AF133" s="1112">
        <v>5.7</v>
      </c>
      <c r="AG133" s="1113"/>
      <c r="AH133" s="1113"/>
      <c r="AI133" s="1113"/>
      <c r="AJ133" s="1114"/>
      <c r="AK133" s="1112">
        <v>5.6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0" zoomScaleSheetLayoutView="4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454594</v>
      </c>
      <c r="L9" s="266">
        <v>151078</v>
      </c>
      <c r="M9" s="267">
        <v>160295</v>
      </c>
      <c r="N9" s="268">
        <v>-5.8</v>
      </c>
    </row>
    <row r="10" spans="1:16" x14ac:dyDescent="0.15">
      <c r="A10" s="250"/>
      <c r="B10" s="246"/>
      <c r="C10" s="246"/>
      <c r="D10" s="246"/>
      <c r="E10" s="246"/>
      <c r="F10" s="246"/>
      <c r="G10" s="1152" t="s">
        <v>474</v>
      </c>
      <c r="H10" s="1153"/>
      <c r="I10" s="1153"/>
      <c r="J10" s="1154"/>
      <c r="K10" s="269">
        <v>53942</v>
      </c>
      <c r="L10" s="270">
        <v>17927</v>
      </c>
      <c r="M10" s="271">
        <v>18795</v>
      </c>
      <c r="N10" s="272">
        <v>-4.5999999999999996</v>
      </c>
    </row>
    <row r="11" spans="1:16" ht="13.5" customHeight="1" x14ac:dyDescent="0.15">
      <c r="A11" s="250"/>
      <c r="B11" s="246"/>
      <c r="C11" s="246"/>
      <c r="D11" s="246"/>
      <c r="E11" s="246"/>
      <c r="F11" s="246"/>
      <c r="G11" s="1152" t="s">
        <v>475</v>
      </c>
      <c r="H11" s="1153"/>
      <c r="I11" s="1153"/>
      <c r="J11" s="1154"/>
      <c r="K11" s="269">
        <v>89534</v>
      </c>
      <c r="L11" s="270">
        <v>29755</v>
      </c>
      <c r="M11" s="271">
        <v>26340</v>
      </c>
      <c r="N11" s="272">
        <v>13</v>
      </c>
    </row>
    <row r="12" spans="1:16" ht="13.5" customHeight="1" x14ac:dyDescent="0.15">
      <c r="A12" s="250"/>
      <c r="B12" s="246"/>
      <c r="C12" s="246"/>
      <c r="D12" s="246"/>
      <c r="E12" s="246"/>
      <c r="F12" s="246"/>
      <c r="G12" s="1152" t="s">
        <v>476</v>
      </c>
      <c r="H12" s="1153"/>
      <c r="I12" s="1153"/>
      <c r="J12" s="1154"/>
      <c r="K12" s="269" t="s">
        <v>477</v>
      </c>
      <c r="L12" s="270" t="s">
        <v>477</v>
      </c>
      <c r="M12" s="271">
        <v>1514</v>
      </c>
      <c r="N12" s="272" t="s">
        <v>477</v>
      </c>
    </row>
    <row r="13" spans="1:16" ht="13.5" customHeight="1" x14ac:dyDescent="0.15">
      <c r="A13" s="250"/>
      <c r="B13" s="246"/>
      <c r="C13" s="246"/>
      <c r="D13" s="246"/>
      <c r="E13" s="246"/>
      <c r="F13" s="246"/>
      <c r="G13" s="1152" t="s">
        <v>478</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479</v>
      </c>
      <c r="H14" s="1153"/>
      <c r="I14" s="1153"/>
      <c r="J14" s="1154"/>
      <c r="K14" s="269">
        <v>3944</v>
      </c>
      <c r="L14" s="270">
        <v>1311</v>
      </c>
      <c r="M14" s="271">
        <v>7022</v>
      </c>
      <c r="N14" s="272">
        <v>-81.3</v>
      </c>
    </row>
    <row r="15" spans="1:16" ht="13.5" customHeight="1" x14ac:dyDescent="0.15">
      <c r="A15" s="250"/>
      <c r="B15" s="246"/>
      <c r="C15" s="246"/>
      <c r="D15" s="246"/>
      <c r="E15" s="246"/>
      <c r="F15" s="246"/>
      <c r="G15" s="1152" t="s">
        <v>480</v>
      </c>
      <c r="H15" s="1153"/>
      <c r="I15" s="1153"/>
      <c r="J15" s="1154"/>
      <c r="K15" s="269">
        <v>12046</v>
      </c>
      <c r="L15" s="270">
        <v>4003</v>
      </c>
      <c r="M15" s="271">
        <v>5072</v>
      </c>
      <c r="N15" s="272">
        <v>-21.1</v>
      </c>
    </row>
    <row r="16" spans="1:16" x14ac:dyDescent="0.15">
      <c r="A16" s="250"/>
      <c r="B16" s="246"/>
      <c r="C16" s="246"/>
      <c r="D16" s="246"/>
      <c r="E16" s="246"/>
      <c r="F16" s="246"/>
      <c r="G16" s="1155" t="s">
        <v>481</v>
      </c>
      <c r="H16" s="1156"/>
      <c r="I16" s="1156"/>
      <c r="J16" s="1157"/>
      <c r="K16" s="270">
        <v>-42432</v>
      </c>
      <c r="L16" s="270">
        <v>-14102</v>
      </c>
      <c r="M16" s="271">
        <v>-16946</v>
      </c>
      <c r="N16" s="272">
        <v>-16.8</v>
      </c>
    </row>
    <row r="17" spans="1:16" x14ac:dyDescent="0.15">
      <c r="A17" s="250"/>
      <c r="B17" s="246"/>
      <c r="C17" s="246"/>
      <c r="D17" s="246"/>
      <c r="E17" s="246"/>
      <c r="F17" s="246"/>
      <c r="G17" s="1155" t="s">
        <v>172</v>
      </c>
      <c r="H17" s="1156"/>
      <c r="I17" s="1156"/>
      <c r="J17" s="1157"/>
      <c r="K17" s="270">
        <v>571628</v>
      </c>
      <c r="L17" s="270">
        <v>189973</v>
      </c>
      <c r="M17" s="271">
        <v>202093</v>
      </c>
      <c r="N17" s="272">
        <v>-6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17.61</v>
      </c>
      <c r="L21" s="283">
        <v>18.46</v>
      </c>
      <c r="M21" s="284">
        <v>-0.85</v>
      </c>
      <c r="N21" s="251"/>
      <c r="O21" s="285"/>
      <c r="P21" s="281"/>
    </row>
    <row r="22" spans="1:16" s="286" customFormat="1" x14ac:dyDescent="0.15">
      <c r="A22" s="281"/>
      <c r="B22" s="251"/>
      <c r="C22" s="251"/>
      <c r="D22" s="251"/>
      <c r="E22" s="251"/>
      <c r="F22" s="251"/>
      <c r="G22" s="1147" t="s">
        <v>487</v>
      </c>
      <c r="H22" s="1148"/>
      <c r="I22" s="1148"/>
      <c r="J22" s="1149"/>
      <c r="K22" s="287">
        <v>98.7</v>
      </c>
      <c r="L22" s="288">
        <v>94.7</v>
      </c>
      <c r="M22" s="289">
        <v>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352054</v>
      </c>
      <c r="L32" s="296">
        <v>117000</v>
      </c>
      <c r="M32" s="297">
        <v>103357</v>
      </c>
      <c r="N32" s="298">
        <v>13.2</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t="s">
        <v>477</v>
      </c>
      <c r="N34" s="298" t="s">
        <v>477</v>
      </c>
    </row>
    <row r="35" spans="1:16" ht="27" customHeight="1" x14ac:dyDescent="0.15">
      <c r="A35" s="250"/>
      <c r="B35" s="246"/>
      <c r="C35" s="246"/>
      <c r="D35" s="246"/>
      <c r="E35" s="246"/>
      <c r="F35" s="246"/>
      <c r="G35" s="1163" t="s">
        <v>494</v>
      </c>
      <c r="H35" s="1164"/>
      <c r="I35" s="1164"/>
      <c r="J35" s="1165"/>
      <c r="K35" s="296">
        <v>156882</v>
      </c>
      <c r="L35" s="296">
        <v>52138</v>
      </c>
      <c r="M35" s="297">
        <v>28799</v>
      </c>
      <c r="N35" s="298">
        <v>81</v>
      </c>
    </row>
    <row r="36" spans="1:16" ht="27" customHeight="1" x14ac:dyDescent="0.15">
      <c r="A36" s="250"/>
      <c r="B36" s="246"/>
      <c r="C36" s="246"/>
      <c r="D36" s="246"/>
      <c r="E36" s="246"/>
      <c r="F36" s="246"/>
      <c r="G36" s="1163" t="s">
        <v>495</v>
      </c>
      <c r="H36" s="1164"/>
      <c r="I36" s="1164"/>
      <c r="J36" s="1165"/>
      <c r="K36" s="296">
        <v>11604</v>
      </c>
      <c r="L36" s="296">
        <v>3856</v>
      </c>
      <c r="M36" s="297">
        <v>4510</v>
      </c>
      <c r="N36" s="298">
        <v>-14.5</v>
      </c>
    </row>
    <row r="37" spans="1:16" ht="13.5" customHeight="1" x14ac:dyDescent="0.15">
      <c r="A37" s="250"/>
      <c r="B37" s="246"/>
      <c r="C37" s="246"/>
      <c r="D37" s="246"/>
      <c r="E37" s="246"/>
      <c r="F37" s="246"/>
      <c r="G37" s="1163" t="s">
        <v>496</v>
      </c>
      <c r="H37" s="1164"/>
      <c r="I37" s="1164"/>
      <c r="J37" s="1165"/>
      <c r="K37" s="296">
        <v>2191</v>
      </c>
      <c r="L37" s="296">
        <v>728</v>
      </c>
      <c r="M37" s="297">
        <v>1276</v>
      </c>
      <c r="N37" s="298">
        <v>-42.9</v>
      </c>
    </row>
    <row r="38" spans="1:16" ht="27" customHeight="1" x14ac:dyDescent="0.15">
      <c r="A38" s="250"/>
      <c r="B38" s="246"/>
      <c r="C38" s="246"/>
      <c r="D38" s="246"/>
      <c r="E38" s="246"/>
      <c r="F38" s="246"/>
      <c r="G38" s="1166" t="s">
        <v>497</v>
      </c>
      <c r="H38" s="1167"/>
      <c r="I38" s="1167"/>
      <c r="J38" s="1168"/>
      <c r="K38" s="299">
        <v>13</v>
      </c>
      <c r="L38" s="299">
        <v>4</v>
      </c>
      <c r="M38" s="300">
        <v>40</v>
      </c>
      <c r="N38" s="301">
        <v>-90</v>
      </c>
      <c r="O38" s="295"/>
    </row>
    <row r="39" spans="1:16" x14ac:dyDescent="0.15">
      <c r="A39" s="250"/>
      <c r="B39" s="246"/>
      <c r="C39" s="246"/>
      <c r="D39" s="246"/>
      <c r="E39" s="246"/>
      <c r="F39" s="246"/>
      <c r="G39" s="1166" t="s">
        <v>498</v>
      </c>
      <c r="H39" s="1167"/>
      <c r="I39" s="1167"/>
      <c r="J39" s="1168"/>
      <c r="K39" s="302">
        <v>-17718</v>
      </c>
      <c r="L39" s="302">
        <v>-5888</v>
      </c>
      <c r="M39" s="303">
        <v>-3340</v>
      </c>
      <c r="N39" s="304">
        <v>76.3</v>
      </c>
      <c r="O39" s="295"/>
    </row>
    <row r="40" spans="1:16" ht="27" customHeight="1" x14ac:dyDescent="0.15">
      <c r="A40" s="250"/>
      <c r="B40" s="246"/>
      <c r="C40" s="246"/>
      <c r="D40" s="246"/>
      <c r="E40" s="246"/>
      <c r="F40" s="246"/>
      <c r="G40" s="1163" t="s">
        <v>499</v>
      </c>
      <c r="H40" s="1164"/>
      <c r="I40" s="1164"/>
      <c r="J40" s="1165"/>
      <c r="K40" s="302">
        <v>-419108</v>
      </c>
      <c r="L40" s="302">
        <v>-139285</v>
      </c>
      <c r="M40" s="303">
        <v>-104131</v>
      </c>
      <c r="N40" s="304">
        <v>33.799999999999997</v>
      </c>
      <c r="O40" s="295"/>
    </row>
    <row r="41" spans="1:16" x14ac:dyDescent="0.15">
      <c r="A41" s="250"/>
      <c r="B41" s="246"/>
      <c r="C41" s="246"/>
      <c r="D41" s="246"/>
      <c r="E41" s="246"/>
      <c r="F41" s="246"/>
      <c r="G41" s="1169" t="s">
        <v>283</v>
      </c>
      <c r="H41" s="1170"/>
      <c r="I41" s="1170"/>
      <c r="J41" s="1171"/>
      <c r="K41" s="296">
        <v>85918</v>
      </c>
      <c r="L41" s="302">
        <v>28554</v>
      </c>
      <c r="M41" s="303">
        <v>30511</v>
      </c>
      <c r="N41" s="304">
        <v>-6.4</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453056</v>
      </c>
      <c r="J51" s="322">
        <v>141624</v>
      </c>
      <c r="K51" s="323">
        <v>-6.6</v>
      </c>
      <c r="L51" s="324">
        <v>185018</v>
      </c>
      <c r="M51" s="325">
        <v>-9.1</v>
      </c>
      <c r="N51" s="326">
        <v>2.5</v>
      </c>
    </row>
    <row r="52" spans="1:14" x14ac:dyDescent="0.15">
      <c r="A52" s="250"/>
      <c r="B52" s="246"/>
      <c r="C52" s="246"/>
      <c r="D52" s="246"/>
      <c r="E52" s="246"/>
      <c r="F52" s="246"/>
      <c r="G52" s="327"/>
      <c r="H52" s="328" t="s">
        <v>510</v>
      </c>
      <c r="I52" s="329">
        <v>387526</v>
      </c>
      <c r="J52" s="330">
        <v>121140</v>
      </c>
      <c r="K52" s="331">
        <v>-13.9</v>
      </c>
      <c r="L52" s="332">
        <v>95064</v>
      </c>
      <c r="M52" s="333">
        <v>-21.5</v>
      </c>
      <c r="N52" s="334">
        <v>7.6</v>
      </c>
    </row>
    <row r="53" spans="1:14" x14ac:dyDescent="0.15">
      <c r="A53" s="250"/>
      <c r="B53" s="246"/>
      <c r="C53" s="246"/>
      <c r="D53" s="246"/>
      <c r="E53" s="246"/>
      <c r="F53" s="246"/>
      <c r="G53" s="312" t="s">
        <v>511</v>
      </c>
      <c r="H53" s="313"/>
      <c r="I53" s="321">
        <v>507571</v>
      </c>
      <c r="J53" s="322">
        <v>160319</v>
      </c>
      <c r="K53" s="323">
        <v>13.2</v>
      </c>
      <c r="L53" s="324">
        <v>238802</v>
      </c>
      <c r="M53" s="325">
        <v>29.1</v>
      </c>
      <c r="N53" s="326">
        <v>-15.9</v>
      </c>
    </row>
    <row r="54" spans="1:14" x14ac:dyDescent="0.15">
      <c r="A54" s="250"/>
      <c r="B54" s="246"/>
      <c r="C54" s="246"/>
      <c r="D54" s="246"/>
      <c r="E54" s="246"/>
      <c r="F54" s="246"/>
      <c r="G54" s="327"/>
      <c r="H54" s="328" t="s">
        <v>510</v>
      </c>
      <c r="I54" s="329">
        <v>286576</v>
      </c>
      <c r="J54" s="330">
        <v>90517</v>
      </c>
      <c r="K54" s="331">
        <v>-25.3</v>
      </c>
      <c r="L54" s="332">
        <v>128562</v>
      </c>
      <c r="M54" s="333">
        <v>35.200000000000003</v>
      </c>
      <c r="N54" s="334">
        <v>-60.5</v>
      </c>
    </row>
    <row r="55" spans="1:14" x14ac:dyDescent="0.15">
      <c r="A55" s="250"/>
      <c r="B55" s="246"/>
      <c r="C55" s="246"/>
      <c r="D55" s="246"/>
      <c r="E55" s="246"/>
      <c r="F55" s="246"/>
      <c r="G55" s="312" t="s">
        <v>512</v>
      </c>
      <c r="H55" s="313"/>
      <c r="I55" s="321">
        <v>608002</v>
      </c>
      <c r="J55" s="322">
        <v>196003</v>
      </c>
      <c r="K55" s="323">
        <v>22.3</v>
      </c>
      <c r="L55" s="324">
        <v>288550</v>
      </c>
      <c r="M55" s="325">
        <v>20.8</v>
      </c>
      <c r="N55" s="326">
        <v>1.5</v>
      </c>
    </row>
    <row r="56" spans="1:14" x14ac:dyDescent="0.15">
      <c r="A56" s="250"/>
      <c r="B56" s="246"/>
      <c r="C56" s="246"/>
      <c r="D56" s="246"/>
      <c r="E56" s="246"/>
      <c r="F56" s="246"/>
      <c r="G56" s="327"/>
      <c r="H56" s="328" t="s">
        <v>510</v>
      </c>
      <c r="I56" s="329">
        <v>249549</v>
      </c>
      <c r="J56" s="330">
        <v>80448</v>
      </c>
      <c r="K56" s="331">
        <v>-11.1</v>
      </c>
      <c r="L56" s="332">
        <v>141525</v>
      </c>
      <c r="M56" s="333">
        <v>10.1</v>
      </c>
      <c r="N56" s="334">
        <v>-21.2</v>
      </c>
    </row>
    <row r="57" spans="1:14" x14ac:dyDescent="0.15">
      <c r="A57" s="250"/>
      <c r="B57" s="246"/>
      <c r="C57" s="246"/>
      <c r="D57" s="246"/>
      <c r="E57" s="246"/>
      <c r="F57" s="246"/>
      <c r="G57" s="312" t="s">
        <v>513</v>
      </c>
      <c r="H57" s="313"/>
      <c r="I57" s="321">
        <v>461789</v>
      </c>
      <c r="J57" s="322">
        <v>151158</v>
      </c>
      <c r="K57" s="323">
        <v>-22.9</v>
      </c>
      <c r="L57" s="324">
        <v>245039</v>
      </c>
      <c r="M57" s="325">
        <v>-15.1</v>
      </c>
      <c r="N57" s="326">
        <v>-7.8</v>
      </c>
    </row>
    <row r="58" spans="1:14" x14ac:dyDescent="0.15">
      <c r="A58" s="250"/>
      <c r="B58" s="246"/>
      <c r="C58" s="246"/>
      <c r="D58" s="246"/>
      <c r="E58" s="246"/>
      <c r="F58" s="246"/>
      <c r="G58" s="327"/>
      <c r="H58" s="328" t="s">
        <v>510</v>
      </c>
      <c r="I58" s="329">
        <v>246192</v>
      </c>
      <c r="J58" s="330">
        <v>80587</v>
      </c>
      <c r="K58" s="331">
        <v>0.2</v>
      </c>
      <c r="L58" s="332">
        <v>108922</v>
      </c>
      <c r="M58" s="333">
        <v>-23</v>
      </c>
      <c r="N58" s="334">
        <v>23.2</v>
      </c>
    </row>
    <row r="59" spans="1:14" x14ac:dyDescent="0.15">
      <c r="A59" s="250"/>
      <c r="B59" s="246"/>
      <c r="C59" s="246"/>
      <c r="D59" s="246"/>
      <c r="E59" s="246"/>
      <c r="F59" s="246"/>
      <c r="G59" s="312" t="s">
        <v>514</v>
      </c>
      <c r="H59" s="313"/>
      <c r="I59" s="321">
        <v>524247</v>
      </c>
      <c r="J59" s="322">
        <v>174226</v>
      </c>
      <c r="K59" s="323">
        <v>15.3</v>
      </c>
      <c r="L59" s="324">
        <v>237994</v>
      </c>
      <c r="M59" s="325">
        <v>-2.9</v>
      </c>
      <c r="N59" s="326">
        <v>18.2</v>
      </c>
    </row>
    <row r="60" spans="1:14" x14ac:dyDescent="0.15">
      <c r="A60" s="250"/>
      <c r="B60" s="246"/>
      <c r="C60" s="246"/>
      <c r="D60" s="246"/>
      <c r="E60" s="246"/>
      <c r="F60" s="246"/>
      <c r="G60" s="327"/>
      <c r="H60" s="328" t="s">
        <v>510</v>
      </c>
      <c r="I60" s="335">
        <v>289662</v>
      </c>
      <c r="J60" s="330">
        <v>96265</v>
      </c>
      <c r="K60" s="331">
        <v>19.5</v>
      </c>
      <c r="L60" s="332">
        <v>110361</v>
      </c>
      <c r="M60" s="333">
        <v>1.3</v>
      </c>
      <c r="N60" s="334">
        <v>18.2</v>
      </c>
    </row>
    <row r="61" spans="1:14" x14ac:dyDescent="0.15">
      <c r="A61" s="250"/>
      <c r="B61" s="246"/>
      <c r="C61" s="246"/>
      <c r="D61" s="246"/>
      <c r="E61" s="246"/>
      <c r="F61" s="246"/>
      <c r="G61" s="312" t="s">
        <v>515</v>
      </c>
      <c r="H61" s="336"/>
      <c r="I61" s="337">
        <v>510933</v>
      </c>
      <c r="J61" s="338">
        <v>164666</v>
      </c>
      <c r="K61" s="339">
        <v>4.3</v>
      </c>
      <c r="L61" s="340">
        <v>239081</v>
      </c>
      <c r="M61" s="341">
        <v>4.5999999999999996</v>
      </c>
      <c r="N61" s="326">
        <v>-0.3</v>
      </c>
    </row>
    <row r="62" spans="1:14" x14ac:dyDescent="0.15">
      <c r="A62" s="250"/>
      <c r="B62" s="246"/>
      <c r="C62" s="246"/>
      <c r="D62" s="246"/>
      <c r="E62" s="246"/>
      <c r="F62" s="246"/>
      <c r="G62" s="327"/>
      <c r="H62" s="328" t="s">
        <v>510</v>
      </c>
      <c r="I62" s="329">
        <v>291901</v>
      </c>
      <c r="J62" s="330">
        <v>93791</v>
      </c>
      <c r="K62" s="331">
        <v>-6.1</v>
      </c>
      <c r="L62" s="332">
        <v>116887</v>
      </c>
      <c r="M62" s="333">
        <v>0.4</v>
      </c>
      <c r="N62" s="334">
        <v>-6.5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62.62</v>
      </c>
      <c r="G47" s="12">
        <v>67.650000000000006</v>
      </c>
      <c r="H47" s="12">
        <v>75.040000000000006</v>
      </c>
      <c r="I47" s="12">
        <v>77.569999999999993</v>
      </c>
      <c r="J47" s="13">
        <v>66.62</v>
      </c>
    </row>
    <row r="48" spans="2:10" ht="57.75" customHeight="1" x14ac:dyDescent="0.15">
      <c r="B48" s="14"/>
      <c r="C48" s="1174" t="s">
        <v>4</v>
      </c>
      <c r="D48" s="1174"/>
      <c r="E48" s="1175"/>
      <c r="F48" s="15">
        <v>9.8000000000000007</v>
      </c>
      <c r="G48" s="16">
        <v>12.46</v>
      </c>
      <c r="H48" s="16">
        <v>11.04</v>
      </c>
      <c r="I48" s="16">
        <v>4.07</v>
      </c>
      <c r="J48" s="17">
        <v>11.99</v>
      </c>
    </row>
    <row r="49" spans="2:10" ht="57.75" customHeight="1" thickBot="1" x14ac:dyDescent="0.2">
      <c r="B49" s="18"/>
      <c r="C49" s="1176" t="s">
        <v>5</v>
      </c>
      <c r="D49" s="1176"/>
      <c r="E49" s="1177"/>
      <c r="F49" s="19">
        <v>1.52</v>
      </c>
      <c r="G49" s="20">
        <v>2.71</v>
      </c>
      <c r="H49" s="20" t="s">
        <v>522</v>
      </c>
      <c r="I49" s="20" t="s">
        <v>523</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2018-02-27T09:40:10Z</cp:lastPrinted>
  <dcterms:created xsi:type="dcterms:W3CDTF">2018-01-24T05:00:20Z</dcterms:created>
  <dcterms:modified xsi:type="dcterms:W3CDTF">2018-10-30T05:51:11Z</dcterms:modified>
</cp:coreProperties>
</file>