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6木曽\"/>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<sst xmlns="http://schemas.openxmlformats.org/spreadsheetml/2006/main" count="1076" uniqueCount="563">
  <si>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</si>
  <si>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</si>
  <si>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</si>
  <si>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</si>
  <si>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</si>
  <si>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</si>
  <si>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</si>
  <si>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</si>
  <si>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</si>
  <si>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</si>
  <si>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</si>
  <si>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</si>
  <si>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</si>
  <si>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</si>
  <si>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</si>
  <si>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</si>
  <si>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</si>
  <si>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</si>
  <si>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</si>
  <si>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</si>
  <si>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</si>
  <si>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</si>
  <si>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</si>
  <si>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</si>
  <si>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</si>
  <si>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</si>
  <si>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</si>
  <si>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</si>
  <si>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</si>
  <si>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</si>
  <si>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</si>
  <si>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</si>
  <si>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</si>
  <si>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</si>
  <si>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</si>
  <si>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</si>
  <si>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</si>
  <si>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</si>
  <si>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</si>
  <si>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</si>
  <si>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</si>
  <si>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</si>
  <si>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</si>
  <si>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</si>
  <si>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</si>
  <si>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</si>
  <si>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</si>
  <si>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</si>
  <si>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</si>
  <si>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</si>
  <si>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</si>
  <si>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</si>
  <si>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</si>
  <si>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</si>
  <si>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</si>
  <si>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</si>
  <si>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</si>
  <si>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</si>
  <si>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</si>
  <si>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</si>
  <si>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</si>
  <si>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</si>
  <si>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</si>
  <si>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</si>
  <si>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</si>
  <si>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</si>
  <si>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</si>
  <si>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</si>
  <si>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</si>
  <si>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</si>
  <si>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</si>
  <si>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</si>
  <si>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</si>
  <si>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</si>
  <si>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</si>
  <si>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</si>
  <si>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</si>
  <si>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</si>
  <si>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</si>
  <si>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</si>
  <si>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</si>
  <si>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</si>
  <si>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</si>
  <si>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</si>
  <si>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</si>
  <si>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</si>
  <si>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</si>
  <si>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</si>
  <si>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</si>
  <si>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</si>
  <si>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</si>
  <si>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</si>
  <si>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</si>
  <si>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</si>
  <si>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</si>
  <si>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</si>
  <si>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</si>
  <si>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</si>
  <si>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</si>
  <si>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</si>
  <si>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</si>
  <si>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</si>
  <si>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</si>
  <si>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</si>
  <si>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</si>
  <si>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</si>
  <si>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</si>
  <si>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</si>
  <si>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</si>
  <si>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</si>
  <si>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</si>
  <si>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</si>
  <si>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</si>
  <si>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</si>
  <si>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</si>
  <si>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</si>
  <si>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</si>
  <si>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</si>
  <si>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</si>
  <si>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</si>
  <si>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</si>
  <si>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</si>
  <si>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</si>
  <si>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</si>
  <si>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</si>
  <si>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</si>
  <si>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</si>
  <si>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</si>
  <si>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</si>
  <si>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</si>
  <si>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</si>
  <si>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</si>
  <si>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</si>
  <si>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</si>
  <si>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</si>
  <si>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</si>
  <si>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</si>
  <si>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</si>
  <si>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</si>
  <si>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</si>
  <si>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</si>
  <si>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</si>
  <si>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</si>
  <si>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</si>
  <si>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</si>
  <si>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</si>
  <si>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</si>
  <si>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</si>
  <si>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</si>
  <si>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</si>
  <si>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</si>
  <si>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</si>
  <si>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</si>
  <si>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</si>
  <si>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</si>
  <si>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</si>
  <si>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</si>
  <si>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</si>
  <si>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</si>
  <si>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</si>
  <si>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</si>
  <si>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</si>
  <si>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</si>
  <si>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</si>
  <si>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</si>
  <si>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</si>
  <si>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</si>
  <si>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</si>
  <si>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</si>
  <si>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</si>
  <si>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</si>
  <si>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</si>
  <si>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</si>
  <si>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</si>
  <si>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</si>
  <si>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</si>
  <si>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</si>
  <si>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</si>
  <si>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</si>
  <si>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</si>
  <si>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</si>
  <si>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</si>
  <si>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</si>
  <si>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</si>
  <si>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</si>
  <si>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</si>
  <si>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</si>
  <si>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</si>
  <si>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</si>
  <si>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</si>
  <si>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</si>
  <si>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</si>
  <si>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</si>
  <si>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</si>
  <si>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</si>
  <si>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</si>
  <si>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</si>
  <si>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長野県上松町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</si>
  <si>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</si>
  <si>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</si>
  <si>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</si>
  <si>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</si>
  <si>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</si>
  <si>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</si>
  <si>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</si>
  <si>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</si>
  <si>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</si>
  <si>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</si>
  <si>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</si>
  <si>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</si>
  <si>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</si>
  <si>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</si>
  <si>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</si>
  <si>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</si>
  <si>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</si>
  <si>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</si>
  <si>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</si>
  <si>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</si>
  <si>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</si>
  <si>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</si>
  <si>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</si>
  <si>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</si>
  <si>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</si>
  <si>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</si>
  <si>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</si>
  <si>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</si>
  <si>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</si>
  <si>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</si>
  <si>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</si>
  <si>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</si>
  <si>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</si>
  <si>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</si>
  <si>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</si>
  <si>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</si>
  <si>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</si>
  <si>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</si>
  <si>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</si>
  <si>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</si>
  <si>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</si>
  <si>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</si>
  <si>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</si>
  <si>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</si>
  <si>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</si>
  <si>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</si>
  <si>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</si>
  <si>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</si>
  <si>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</si>
  <si>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</si>
  <si>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</si>
  <si>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</si>
  <si>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</si>
  <si>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</si>
  <si>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</si>
  <si>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</si>
  <si>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</si>
  <si>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</si>
  <si>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</si>
  <si>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</si>
  <si>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</si>
  <si>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</si>
  <si>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</si>
  <si>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</si>
  <si>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</si>
  <si>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</si>
  <si>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</si>
  <si>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</si>
  <si>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</si>
  <si>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</si>
  <si>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</si>
  <si>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</si>
  <si>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</si>
  <si>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</si>
  <si>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</si>
  <si>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</si>
  <si>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</si>
  <si>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</si>
  <si>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</si>
  <si>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</si>
  <si>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</si>
  <si>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</si>
  <si>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</si>
  <si>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</si>
  <si>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</si>
  <si>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</si>
  <si>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</si>
  <si>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</si>
  <si>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</si>
  <si>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</si>
  <si>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</si>
  <si>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</si>
  <si>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</si>
  <si>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</si>
  <si>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</si>
  <si>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</si>
  <si>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</si>
  <si>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</si>
  <si>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</si>
  <si>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</si>
  <si>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</si>
  <si>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</si>
  <si>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</si>
  <si>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</si>
  <si>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</si>
  <si>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</si>
  <si>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</si>
  <si>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</si>
  <si>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</si>
  <si>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</si>
  <si>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</si>
  <si>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</si>
  <si>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</si>
  <si>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</si>
  <si>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</si>
  <si>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</si>
  <si>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</si>
  <si>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</si>
  <si>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</si>
  <si>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</si>
  <si>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</si>
  <si>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</si>
  <si>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</si>
  <si>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</si>
  <si>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</si>
  <si>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</si>
  <si>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</si>
  <si>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</si>
  <si>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</si>
  <si>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</si>
  <si>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</si>
  <si>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</si>
  <si>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</si>
  <si>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</si>
  <si>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</si>
  <si>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</si>
  <si>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</si>
  <si>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</si>
  <si>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</si>
  <si>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</si>
  <si>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</si>
  <si>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</si>
  <si>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</si>
  <si>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</si>
  <si>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</si>
  <si>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</si>
  <si>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</si>
  <si>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</si>
  <si>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長野県上松町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</si>
  <si>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</si>
  <si>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</si>
  <si>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</si>
  <si>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</si>
  <si>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</si>
  <si>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</si>
  <si>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</si>
  <si>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</si>
  <si>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</si>
  <si>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</si>
  <si>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</si>
  <si>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</si>
  <si>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</si>
  <si>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</si>
  <si>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</si>
  <si>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</si>
  <si>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</si>
  <si>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</si>
  <si>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</si>
  <si>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</si>
  <si>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</si>
  <si>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</si>
  <si>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</si>
  <si>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</si>
  <si>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</si>
  <si>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</si>
  <si>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</si>
  <si>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</si>
  <si>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</si>
  <si>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</si>
  <si>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</si>
  <si>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</si>
  <si>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</si>
  <si>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</si>
  <si>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</si>
  <si>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</si>
  <si>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上松町水道事業会計</t>
    <phoneticPr fontId="5"/>
  </si>
  <si>
    <t>法適用企業</t>
    <phoneticPr fontId="5"/>
  </si>
  <si>
    <t>上松町公共下水道特別会計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</si>
  <si>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</si>
  <si>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</si>
  <si>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</si>
  <si>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</si>
  <si>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</si>
  <si>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</si>
  <si>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</si>
  <si>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</si>
  <si>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</si>
  <si>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</si>
  <si>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</si>
  <si>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</si>
  <si>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</si>
  <si>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</si>
  <si>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</si>
  <si>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</si>
  <si>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</si>
  <si>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</si>
  <si>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</si>
  <si>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</si>
  <si>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</si>
  <si>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</si>
  <si>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</si>
  <si>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</si>
  <si>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</si>
  <si>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</si>
  <si>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</si>
  <si>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</si>
  <si>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</si>
  <si>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</si>
  <si>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</si>
  <si>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</si>
  <si>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</si>
  <si>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</si>
  <si>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</si>
  <si>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</si>
  <si>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</si>
  <si>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</si>
  <si>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</si>
  <si>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</si>
  <si>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</si>
  <si>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</si>
  <si>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</si>
  <si>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</si>
  <si>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</si>
  <si>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</si>
  <si>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</si>
  <si>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</si>
  <si>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</si>
  <si>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</si>
  <si>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</si>
  <si>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</si>
  <si>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</si>
  <si>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</si>
  <si>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</si>
  <si>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</si>
  <si>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</si>
  <si>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</si>
  <si>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</si>
  <si>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</si>
  <si>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</si>
  <si>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</si>
  <si>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</si>
  <si>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</si>
  <si>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</si>
  <si>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</si>
  <si>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</si>
  <si>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</si>
  <si>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</si>
  <si>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</si>
  <si>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</si>
  <si>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</si>
  <si>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</si>
  <si>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</si>
  <si>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</si>
  <si>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</si>
  <si>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</si>
  <si>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</si>
  <si>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</si>
  <si>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</si>
  <si>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</si>
  <si>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</si>
  <si>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</si>
  <si>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</si>
  <si>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</si>
  <si>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</si>
  <si>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</si>
  <si>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</si>
  <si>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</si>
  <si>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</si>
  <si>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</si>
  <si>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</si>
  <si>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</si>
  <si>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</si>
  <si>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</si>
  <si>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</si>
  <si>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</si>
  <si>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</si>
  <si>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</si>
  <si>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</si>
  <si>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</si>
  <si>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</si>
  <si>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</si>
  <si>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</si>
  <si>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</si>
  <si>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</si>
  <si>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</si>
  <si>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</si>
  <si>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</si>
  <si>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</si>
  <si>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</si>
  <si>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</si>
  <si>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</si>
  <si>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</si>
  <si>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</si>
  <si>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</si>
  <si>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</si>
  <si>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</si>
  <si>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</si>
  <si>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</si>
  <si>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</si>
  <si>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</si>
  <si>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</si>
  <si>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</si>
  <si>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</si>
  <si>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</si>
  <si>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</si>
  <si>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</si>
  <si>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</si>
  <si>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</si>
  <si>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</si>
  <si>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</si>
  <si>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</si>
  <si>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</si>
  <si>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</si>
  <si>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</si>
  <si>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0.28</t>
  </si>
  <si>
    <t>▲ 0.46</t>
  </si>
  <si>
    <t>▲ 2.46</t>
  </si>
  <si>
    <t>▲ 1.22</t>
  </si>
  <si>
    <t>上松町水道事業会計</t>
  </si>
  <si>
    <t>一般会計</t>
  </si>
  <si>
    <t>上松町国民健康保険特別会計</t>
  </si>
  <si>
    <t>上松町公共下水道特別会計</t>
  </si>
  <si>
    <t>上松町奨学金特別会計</t>
  </si>
  <si>
    <t>上松町後期高齢者医療特別会計</t>
  </si>
  <si>
    <t>その他会計（赤字）</t>
  </si>
  <si>
    <t>その他会計（黒字）</t>
  </si>
  <si>
    <t>木曽広域連合</t>
    <rPh sb="0" eb="2">
      <t>キソ</t>
    </rPh>
    <rPh sb="2" eb="4">
      <t>コウイキ</t>
    </rPh>
    <rPh sb="4" eb="6">
      <t>レンゴウ</t>
    </rPh>
    <phoneticPr fontId="2"/>
  </si>
  <si>
    <t>（一般会計）</t>
    <rPh sb="1" eb="3">
      <t>イッパン</t>
    </rPh>
    <rPh sb="3" eb="5">
      <t>カイケイ</t>
    </rPh>
    <phoneticPr fontId="2"/>
  </si>
  <si>
    <t>（一般会計（下水道））</t>
    <rPh sb="1" eb="3">
      <t>イッパン</t>
    </rPh>
    <rPh sb="3" eb="5">
      <t>カイケイ</t>
    </rPh>
    <rPh sb="6" eb="9">
      <t>ゲスイドウ</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</si>
  <si>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</si>
  <si>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</si>
  <si>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</si>
  <si>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</si>
  <si>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</si>
  <si>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（非常勤職員公務災害特別会計）</t>
    <rPh sb="1" eb="4">
      <t>ヒジョウキン</t>
    </rPh>
    <rPh sb="4" eb="6">
      <t>ショクイン</t>
    </rPh>
    <rPh sb="6" eb="8">
      <t>コウム</t>
    </rPh>
    <rPh sb="8" eb="10">
      <t>サイガイ</t>
    </rPh>
    <rPh sb="10" eb="12">
      <t>トクベツ</t>
    </rPh>
    <rPh sb="12" eb="14">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</si>
  <si>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</si>
  <si>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</si>
  <si>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</si>
  <si>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</si>
  <si>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</si>
  <si>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</si>
  <si>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上松町土地開発公社</t>
    <rPh sb="0" eb="3">
      <t>ア</t>
    </rPh>
    <rPh sb="3" eb="5">
      <t>トチ</t>
    </rPh>
    <rPh sb="5" eb="7">
      <t>カイハツ</t>
    </rPh>
    <rPh sb="7" eb="9">
      <t>コウシャ</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</si>
  <si>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</si>
  <si>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</si>
  <si>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</si>
  <si>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</si>
  <si>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</si>
  <si>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</si>
  <si>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</si>
  <si>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</si>
  <si>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</si>
  <si>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</si>
  <si>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</si>
  <si>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</si>
  <si>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平成28年度においては、将来負担比率・実質公債費率ともに前年度より低下しており、実質公債費率については類似団体内平均値より低い数値となっている。
　将来負担比率は依然として類似団体内平均値より高いものの、平成26年度と比較し△55ポイントと大幅に改善しており、これは一般会計及び公営企業会計の地方債残高が減少していること、充当可能基金、特に庁舎建設整備基金残高が増加していることが主な理由となっている。
　ただし、一般会計においては今後、庁舎建設、小学校中規模改修等の大型事業の実施により地方債残高の増加と、基金残高の減少が見込まれていることから、計画的且つ健全な財政運営に努めていく必要がある。</t>
    <rPh sb="31" eb="32">
      <t>ド</t>
    </rPh>
    <rPh sb="41" eb="43">
      <t>ジッシツ</t>
    </rPh>
    <rPh sb="43" eb="46">
      <t>コウサイヒ</t>
    </rPh>
    <rPh sb="46" eb="47">
      <t>リツ</t>
    </rPh>
    <rPh sb="62" eb="63">
      <t>ヒク</t>
    </rPh>
    <rPh sb="82" eb="84">
      <t>イゼン</t>
    </rPh>
    <rPh sb="87" eb="89">
      <t>ルイジ</t>
    </rPh>
    <rPh sb="89" eb="91">
      <t>ダンタイ</t>
    </rPh>
    <rPh sb="91" eb="92">
      <t>ナイ</t>
    </rPh>
    <rPh sb="92" eb="95">
      <t>ヘイキンチ</t>
    </rPh>
    <rPh sb="97" eb="98">
      <t>タカ</t>
    </rPh>
    <rPh sb="103" eb="105">
      <t>ヘイセイ</t>
    </rPh>
    <rPh sb="107" eb="109">
      <t>ネンド</t>
    </rPh>
    <rPh sb="110" eb="112">
      <t>ヒカク</t>
    </rPh>
    <rPh sb="191" eb="192">
      <t>オモ</t>
    </rPh>
    <rPh sb="217" eb="219">
      <t>コンゴ</t>
    </rPh>
    <rPh sb="220" eb="222">
      <t>チョウシャ</t>
    </rPh>
    <rPh sb="222" eb="224">
      <t>ケンセツ</t>
    </rPh>
    <rPh sb="225" eb="228">
      <t>ショウガッコウ</t>
    </rPh>
    <rPh sb="228" eb="231">
      <t>チュウキボ</t>
    </rPh>
    <rPh sb="231" eb="233">
      <t>カイシュウ</t>
    </rPh>
    <rPh sb="233" eb="23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</si>
</sst>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287914</c:v>
                </c:pt>
                <c:pt idx="4">
                  <c:v>310300</c:v>
                </c:pt>
              </c:numCache>
            </c:numRef>
          </c:val>
          <c:smooth val="0"/>
          <c:extLst>
            <c:ext xmlns:c16="http://schemas.microsoft.com/office/drawing/2014/chart" uri="{C3380CC4-5D6E-409C-BE32-E72D297353CC}">
              <c16:uniqueId val="{00000000-BCB8-43B2-B742-F96328D5FA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78277</c:v>
                </c:pt>
                <c:pt idx="1">
                  <c:v>117244</c:v>
                </c:pt>
                <c:pt idx="2">
                  <c:v>81013</c:v>
                </c:pt>
                <c:pt idx="3">
                  <c:v>79036</c:v>
                </c:pt>
                <c:pt idx="4">
                  <c:v>93966</c:v>
                </c:pt>
              </c:numCache>
            </c:numRef>
          </c:val>
          <c:smooth val="0"/>
          <c:extLst>
            <c:ext xmlns:c16="http://schemas.microsoft.com/office/drawing/2014/chart" uri="{C3380CC4-5D6E-409C-BE32-E72D297353CC}">
              <c16:uniqueId val="{00000001-BCB8-43B2-B742-F96328D5FAAB}"/>
            </c:ext>
          </c:extLst>
        </c:ser>
        <c:dLbls>
          <c:showLegendKey val="0"/>
          <c:showVal val="0"/>
          <c:showCatName val="0"/>
          <c:showSerName val="0"/>
          <c:showPercent val="0"/>
          <c:showBubbleSize val="0"/>
        </c:dLbls>
        <c:marker val="1"/>
        <c:smooth val="0"/>
        <c:axId val="114129536"/>
        <c:axId val="114148096"/>
      </c:lineChart>
      <c:catAx>
        <c:axId val="11412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48096"/>
        <c:crosses val="autoZero"/>
        <c:auto val="1"/>
        <c:lblAlgn val="ctr"/>
        <c:lblOffset val="100"/>
        <c:tickLblSkip val="1"/>
        <c:tickMarkSkip val="1"/>
        <c:noMultiLvlLbl val="0"/>
      </c:catAx>
      <c:valAx>
        <c:axId val="1141480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2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2.73</c:v>
                </c:pt>
                <c:pt idx="1">
                  <c:v>3.04</c:v>
                </c:pt>
                <c:pt idx="2">
                  <c:v>2.52</c:v>
                </c:pt>
                <c:pt idx="3">
                  <c:v>2.34</c:v>
                </c:pt>
                <c:pt idx="4">
                  <c:v>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38.01</c:v>
                </c:pt>
                <c:pt idx="1">
                  <c:v>38.61</c:v>
                </c:pt>
                <c:pt idx="2">
                  <c:v>41.56</c:v>
                </c:pt>
                <c:pt idx="3">
                  <c:v>39.409999999999997</c:v>
                </c:pt>
                <c:pt idx="4">
                  <c:v>39.119999999999997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2962304"/>
        <c:axId val="10296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-0.28000000000000003</c:v>
                </c:pt>
                <c:pt idx="1">
                  <c:v>-0.46</c:v>
                </c:pt>
                <c:pt idx="2">
                  <c:v>7.0000000000000007E-2</c:v>
                </c:pt>
                <c:pt idx="3">
                  <c:v>-2.46</c:v>
                </c:pt>
                <c:pt idx="4">
                  <c:v>-1.22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2962304"/>
        <c:axId val="102964224"/>
      </c:lineChart>
      <c:catAx>
        <c:axId val="1029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964224"/>
        <c:crosses val="autoZero"/>
        <c:auto val="1"/>
        <c:lblAlgn val="ctr"/>
        <c:lblOffset val="100"/>
        <c:tickLblSkip val="1"/>
        <c:tickMarkSkip val="1"/>
        <c:noMultiLvlLbl val="0"/>
      </c:catAx>
      <c:valAx>
        <c:axId val="10296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6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上松町後期高齢者医療特別会計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上松町奨学金特別会計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上松町公共下水道特別会計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上松町国民健康保険特別会計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1.02</c:v>
                </c:pt>
                <c:pt idx="2">
                  <c:v>#N/A</c:v>
                </c:pt>
                <c:pt idx="3">
                  <c:v>0.28000000000000003</c:v>
                </c:pt>
                <c:pt idx="4">
                  <c:v>#N/A</c:v>
                </c:pt>
                <c:pt idx="5">
                  <c:v>0.33</c:v>
                </c:pt>
                <c:pt idx="6">
                  <c:v>#N/A</c:v>
                </c:pt>
                <c:pt idx="7">
                  <c:v>1.04</c:v>
                </c:pt>
                <c:pt idx="8">
                  <c:v>#N/A</c:v>
                </c:pt>
                <c:pt idx="9">
                  <c:v>1.02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2.73</c:v>
                </c:pt>
                <c:pt idx="2">
                  <c:v>#N/A</c:v>
                </c:pt>
                <c:pt idx="3">
                  <c:v>3.04</c:v>
                </c:pt>
                <c:pt idx="4">
                  <c:v>#N/A</c:v>
                </c:pt>
                <c:pt idx="5">
                  <c:v>2.52</c:v>
                </c:pt>
                <c:pt idx="6">
                  <c:v>#N/A</c:v>
                </c:pt>
                <c:pt idx="7">
                  <c:v>2.33</c:v>
                </c:pt>
                <c:pt idx="8">
                  <c:v>#N/A</c:v>
                </c:pt>
                <c:pt idx="9">
                  <c:v>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上松町水道事業会計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0.64</c:v>
                </c:pt>
                <c:pt idx="2">
                  <c:v>#N/A</c:v>
                </c:pt>
                <c:pt idx="3">
                  <c:v>1.58</c:v>
                </c:pt>
                <c:pt idx="4">
                  <c:v>#N/A</c:v>
                </c:pt>
                <c:pt idx="5">
                  <c:v>2.5499999999999998</c:v>
                </c:pt>
                <c:pt idx="6">
                  <c:v>#N/A</c:v>
                </c:pt>
                <c:pt idx="7">
                  <c:v>3.13</c:v>
                </c:pt>
                <c:pt idx="8">
                  <c:v>#N/A</c:v>
                </c:pt>
                <c:pt idx="9">
                  <c:v>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166464"/>
        <c:axId val="121168256"/>
      </c:barChart>
      <c:catAx>
        <c:axId val="1211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68256"/>
        <c:crosses val="autoZero"/>
        <c:auto val="1"/>
        <c:lblAlgn val="ctr"/>
        <c:lblOffset val="100"/>
        <c:tickLblSkip val="1"/>
        <c:tickMarkSkip val="1"/>
        <c:noMultiLvlLbl val="0"/>
      </c:catAx>
      <c:valAx>
        <c:axId val="12116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6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580</c:v>
                </c:pt>
                <c:pt idx="5">
                  <c:v>590</c:v>
                </c:pt>
                <c:pt idx="8">
                  <c:v>595</c:v>
                </c:pt>
                <c:pt idx="11">
                  <c:v>566</c:v>
                </c:pt>
                <c:pt idx="14">
                  <c:v>565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5</c:v>
                </c:pt>
                <c:pt idx="9">
                  <c:v>17</c:v>
                </c:pt>
                <c:pt idx="12">
                  <c:v>18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15</c:v>
                </c:pt>
                <c:pt idx="6">
                  <c:v>16</c:v>
                </c:pt>
                <c:pt idx="9">
                  <c:v>12</c:v>
                </c:pt>
                <c:pt idx="12">
                  <c:v>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272</c:v>
                </c:pt>
                <c:pt idx="3">
                  <c:v>258</c:v>
                </c:pt>
                <c:pt idx="6">
                  <c:v>236</c:v>
                </c:pt>
                <c:pt idx="9">
                  <c:v>215</c:v>
                </c:pt>
                <c:pt idx="12">
                  <c:v>189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483</c:v>
                </c:pt>
                <c:pt idx="3">
                  <c:v>497</c:v>
                </c:pt>
                <c:pt idx="6">
                  <c:v>452</c:v>
                </c:pt>
                <c:pt idx="9">
                  <c:v>438</c:v>
                </c:pt>
                <c:pt idx="12">
                  <c:v>450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622784"/>
        <c:axId val="2362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196</c:v>
                </c:pt>
                <c:pt idx="2">
                  <c:v>#N/A</c:v>
                </c:pt>
                <c:pt idx="3">
                  <c:v>#N/A</c:v>
                </c:pt>
                <c:pt idx="4">
                  <c:v>186</c:v>
                </c:pt>
                <c:pt idx="5">
                  <c:v>#N/A</c:v>
                </c:pt>
                <c:pt idx="6">
                  <c:v>#N/A</c:v>
                </c:pt>
                <c:pt idx="7">
                  <c:v>114</c:v>
                </c:pt>
                <c:pt idx="8">
                  <c:v>#N/A</c:v>
                </c:pt>
                <c:pt idx="9">
                  <c:v>#N/A</c:v>
                </c:pt>
                <c:pt idx="10">
                  <c:v>116</c:v>
                </c:pt>
                <c:pt idx="11">
                  <c:v>#N/A</c:v>
                </c:pt>
                <c:pt idx="12">
                  <c:v>#N/A</c:v>
                </c:pt>
                <c:pt idx="13">
                  <c:v>106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622784"/>
        <c:axId val="23624704"/>
      </c:lineChart>
      <c:catAx>
        <c:axId val="236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24704"/>
        <c:crosses val="autoZero"/>
        <c:auto val="1"/>
        <c:lblAlgn val="ctr"/>
        <c:lblOffset val="100"/>
        <c:tickLblSkip val="1"/>
        <c:tickMarkSkip val="1"/>
        <c:noMultiLvlLbl val="0"/>
      </c:catAx>
      <c:valAx>
        <c:axId val="236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4905</c:v>
                </c:pt>
                <c:pt idx="5">
                  <c:v>4865</c:v>
                </c:pt>
                <c:pt idx="8">
                  <c:v>4540</c:v>
                </c:pt>
                <c:pt idx="11">
                  <c:v>4631</c:v>
                </c:pt>
                <c:pt idx="14">
                  <c:v>4487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274</c:v>
                </c:pt>
                <c:pt idx="5">
                  <c:v>243</c:v>
                </c:pt>
                <c:pt idx="8">
                  <c:v>158</c:v>
                </c:pt>
                <c:pt idx="11">
                  <c:v>163</c:v>
                </c:pt>
                <c:pt idx="14">
                  <c:v>160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1667</c:v>
                </c:pt>
                <c:pt idx="5">
                  <c:v>1671</c:v>
                </c:pt>
                <c:pt idx="8">
                  <c:v>1851</c:v>
                </c:pt>
                <c:pt idx="11">
                  <c:v>2026</c:v>
                </c:pt>
                <c:pt idx="14">
                  <c:v>2091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800</c:v>
                </c:pt>
                <c:pt idx="3">
                  <c:v>787</c:v>
                </c:pt>
                <c:pt idx="6">
                  <c:v>800</c:v>
                </c:pt>
                <c:pt idx="9">
                  <c:v>773</c:v>
                </c:pt>
                <c:pt idx="12">
                  <c:v>782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c:v>
                </c:pt>
                <c:pt idx="3">
                  <c:v>140</c:v>
                </c:pt>
                <c:pt idx="6">
                  <c:v>125</c:v>
                </c:pt>
                <c:pt idx="9">
                  <c:v>115</c:v>
                </c:pt>
                <c:pt idx="12">
                  <c:v>134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2875</c:v>
                </c:pt>
                <c:pt idx="3">
                  <c:v>2843</c:v>
                </c:pt>
                <c:pt idx="6">
                  <c:v>2677</c:v>
                </c:pt>
                <c:pt idx="9">
                  <c:v>2305</c:v>
                </c:pt>
                <c:pt idx="12">
                  <c:v>1966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55</c:v>
                </c:pt>
                <c:pt idx="3">
                  <c:v>43</c:v>
                </c:pt>
                <c:pt idx="6">
                  <c:v>290</c:v>
                </c:pt>
                <c:pt idx="9">
                  <c:v>279</c:v>
                </c:pt>
                <c:pt idx="12">
                  <c:v>251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4057</c:v>
                </c:pt>
                <c:pt idx="3">
                  <c:v>4138</c:v>
                </c:pt>
                <c:pt idx="6">
                  <c:v>4066</c:v>
                </c:pt>
                <c:pt idx="9">
                  <c:v>3955</c:v>
                </c:pt>
                <c:pt idx="12">
                  <c:v>3961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735232"/>
        <c:axId val="12073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1040</c:v>
                </c:pt>
                <c:pt idx="2">
                  <c:v>#N/A</c:v>
                </c:pt>
                <c:pt idx="3">
                  <c:v>#N/A</c:v>
                </c:pt>
                <c:pt idx="4">
                  <c:v>1171</c:v>
                </c:pt>
                <c:pt idx="5">
                  <c:v>#N/A</c:v>
                </c:pt>
                <c:pt idx="6">
                  <c:v>#N/A</c:v>
                </c:pt>
                <c:pt idx="7">
                  <c:v>1409</c:v>
                </c:pt>
                <c:pt idx="8">
                  <c:v>#N/A</c:v>
                </c:pt>
                <c:pt idx="9">
                  <c:v>#N/A</c:v>
                </c:pt>
                <c:pt idx="10">
                  <c:v>606</c:v>
                </c:pt>
                <c:pt idx="11">
                  <c:v>#N/A</c:v>
                </c:pt>
                <c:pt idx="12">
                  <c:v>#N/A</c:v>
                </c:pt>
                <c:pt idx="13">
                  <c:v>355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735232"/>
        <c:axId val="120737152"/>
      </c:lineChart>
      <c:catAx>
        <c:axId val="1207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737152"/>
        <c:crosses val="autoZero"/>
        <c:auto val="1"/>
        <c:lblAlgn val="ctr"/>
        <c:lblOffset val="100"/>
        <c:tickLblSkip val="1"/>
        <c:tickMarkSkip val="1"/>
        <c:noMultiLvlLbl val="0"/>
      </c:catAx>
      <c:valAx>
        <c:axId val="12073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3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{4357BC4F-92BD-4394-B1A3-7031F108135C}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{7FDA8A24-0868-4BFB-9A7E-FCBECF442016}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{C8EC5CD6-4A4B-456E-836E-8BA6355EB705}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{2DF71A05-F41A-44C6-8309-1FD52FE57829}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{D9AB8A20-A6AD-4143-891C-152A46D47BA0}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{1F3D3850-AF38-47AD-ACDA-05A1359503C1}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{0B903084-30A0-4FF6-9788-797AFDF8BECE}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{769E0C7B-358A-4C4B-B045-AEE29396286E}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{818E5C55-4D66-48D8-A5AE-004E682C125C}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{05CA6622-1F40-49F7-941C-478F54B8FAF2}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403648"/>
        <c:axId val="121414016"/>
      </c:scatterChart>
      <c:valAx>
        <c:axId val="121403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414016"/>
        <c:crosses val="autoZero"/>
        <c:crossBetween val="midCat"/>
      </c:valAx>
      <c:valAx>
        <c:axId val="121414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40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{7A705328-7E6C-4049-A3EB-399F87F8C966}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{2CECB9AD-D8E3-4F88-9A40-8D9096509E9E}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{EA33358A-37D1-48BF-AE74-30521BA61766}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{322F1250-8061-4C77-95B2-A0C116EDF9E3}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{DF53592F-0416-4474-87D2-EE09BE86CE6E}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9.6</c:v>
                </c:pt>
                <c:pt idx="2">
                  <c:v>8.4</c:v>
                </c:pt>
                <c:pt idx="3">
                  <c:v>7</c:v>
                </c:pt>
                <c:pt idx="4">
                  <c:v>5.5</c:v>
                </c:pt>
              </c:numCache>
            </c:numRef>
          </c:xVal>
          <c:yVal>
            <c:numRef>
              <c:f>公会計指標分析・財政指標組合せ分析表!$K$73:$O$73</c:f>
              <c:numCache>
                <c:formatCode>#,##0.0;"▲ "#,##0.0</c:formatCode>
                <c:ptCount val="5"/>
                <c:pt idx="0">
                  <c:v>53</c:v>
                </c:pt>
                <c:pt idx="1">
                  <c:v>59.7</c:v>
                </c:pt>
                <c:pt idx="2">
                  <c:v>72.8</c:v>
                </c:pt>
                <c:pt idx="3">
                  <c:v>30.1</c:v>
                </c:pt>
                <c:pt idx="4">
                  <c:v>17.8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{D2D065E3-AAF0-4420-9DCB-B3C47C95A268}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{5B1C6C27-865D-478F-8274-D429D087B69A}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{5BF4FE39-E138-4DCE-A5F3-888D3028D414}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{ECE117AF-889B-4329-8DEE-119506536C44}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{6D09D14B-C305-4E2F-AAC8-100E33AB47DB}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6.4</c:v>
                </c:pt>
                <c:pt idx="4">
                  <c:v>6.9</c:v>
                </c:pt>
              </c:numCache>
            </c:numRef>
          </c:xVal>
          <c:yVal>
            <c:numRef>
              <c:f>公会計指標分析・財政指標組合せ分析表!$K$77:$O$77</c:f>
              <c:numCache>
                <c:formatCode>#,##0.0;"▲ "#,##0.0</c:formatCode>
                <c:ptCount val="5"/>
                <c:pt idx="0">
                  <c:v>28.4</c:v>
                </c:pt>
                <c:pt idx="1">
                  <c:v>20.5</c:v>
                </c:pt>
                <c:pt idx="2">
                  <c:v>17.899999999999999</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116352"/>
        <c:axId val="122155392"/>
      </c:scatterChart>
      <c:valAx>
        <c:axId val="122116352"/>
        <c:scaling>
          <c:orientation val="minMax"/>
          <c:max val="11.9"/>
          <c:min val="5.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155392"/>
        <c:crosses val="autoZero"/>
        <c:crossBetween val="midCat"/>
      </c:valAx>
      <c:valAx>
        <c:axId val="122155392"/>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11635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24</a:t>
          </a:r>
          <a:r>
            <a:rPr kumimoji="1" lang="ja-JP" altLang="ja-JP"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にかけ一般会計における償還ピークが一旦過ぎたため減少しているものの、大型事業の元金償還開始により再度増加している。公営企業に対する繰出金については、公共下水道特別会計がピークを過ぎているためこちらも減少している。また、水道事業会計も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年度に償還ピークを迎えたため当面減少が続く見込みであるが、減少額は小幅である。</a:t>
          </a:r>
          <a:endParaRPr lang="ja-JP" altLang="ja-JP" sz="1400">
            <a:effectLst/>
            <a:latin typeface="+mn-ea"/>
            <a:ea typeface="+mn-ea"/>
          </a:endParaRPr>
        </a:p>
        <a:p>
          <a:r>
            <a:rPr kumimoji="1" lang="ja-JP" altLang="ja-JP" sz="1400">
              <a:solidFill>
                <a:schemeClr val="dk1"/>
              </a:solidFill>
              <a:effectLst/>
              <a:latin typeface="+mn-ea"/>
              <a:ea typeface="+mn-ea"/>
              <a:cs typeface="+mn-cs"/>
            </a:rPr>
            <a:t>　債務負担行為に基づく支出額は、ねざめホテル改修事業の実施により、平成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年度より増加している。</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一般会計に係る地方債の残高は、平成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年度に公民館等大規模改修</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実施</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一旦増加した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年度以降は借入を抑制し</a:t>
          </a:r>
          <a:r>
            <a:rPr kumimoji="1" lang="ja-JP" altLang="en-US" sz="1400">
              <a:solidFill>
                <a:schemeClr val="dk1"/>
              </a:solidFill>
              <a:effectLst/>
              <a:latin typeface="+mn-lt"/>
              <a:ea typeface="+mn-ea"/>
              <a:cs typeface="+mn-cs"/>
            </a:rPr>
            <a:t>たことから</a:t>
          </a:r>
          <a:r>
            <a:rPr kumimoji="1" lang="ja-JP" altLang="ja-JP" sz="1400">
              <a:solidFill>
                <a:schemeClr val="dk1"/>
              </a:solidFill>
              <a:effectLst/>
              <a:latin typeface="+mn-lt"/>
              <a:ea typeface="+mn-ea"/>
              <a:cs typeface="+mn-cs"/>
            </a:rPr>
            <a:t>減少している。</a:t>
          </a:r>
          <a:r>
            <a:rPr kumimoji="1" lang="ja-JP" altLang="en-US" sz="1400">
              <a:solidFill>
                <a:schemeClr val="dk1"/>
              </a:solidFill>
              <a:effectLst/>
              <a:latin typeface="+mn-lt"/>
              <a:ea typeface="+mn-ea"/>
              <a:cs typeface="+mn-cs"/>
            </a:rPr>
            <a:t>しかし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年度にかけ</a:t>
          </a:r>
          <a:r>
            <a:rPr kumimoji="1" lang="ja-JP" altLang="ja-JP" sz="1400">
              <a:solidFill>
                <a:schemeClr val="dk1"/>
              </a:solidFill>
              <a:effectLst/>
              <a:latin typeface="+mn-lt"/>
              <a:ea typeface="+mn-ea"/>
              <a:cs typeface="+mn-cs"/>
            </a:rPr>
            <a:t>木曽広域連合ごみ処理施設整備</a:t>
          </a:r>
          <a:r>
            <a:rPr kumimoji="1" lang="ja-JP" altLang="en-US" sz="1400">
              <a:solidFill>
                <a:schemeClr val="dk1"/>
              </a:solidFill>
              <a:effectLst/>
              <a:latin typeface="+mn-lt"/>
              <a:ea typeface="+mn-ea"/>
              <a:cs typeface="+mn-cs"/>
            </a:rPr>
            <a:t>が実施されていることから</a:t>
          </a:r>
          <a:r>
            <a:rPr kumimoji="1" lang="ja-JP" altLang="ja-JP" sz="1400">
              <a:solidFill>
                <a:schemeClr val="dk1"/>
              </a:solidFill>
              <a:effectLst/>
              <a:latin typeface="+mn-lt"/>
              <a:ea typeface="+mn-ea"/>
              <a:cs typeface="+mn-cs"/>
            </a:rPr>
            <a:t>再度</a:t>
          </a:r>
          <a:r>
            <a:rPr kumimoji="1" lang="ja-JP" altLang="en-US" sz="1400">
              <a:solidFill>
                <a:schemeClr val="dk1"/>
              </a:solidFill>
              <a:effectLst/>
              <a:latin typeface="+mn-lt"/>
              <a:ea typeface="+mn-ea"/>
              <a:cs typeface="+mn-cs"/>
            </a:rPr>
            <a:t>増加しており、今後は庁舎建設、小学校中規模改修等の大型事業に多額の借入を予定しているため更なる増加が見込まれることから、事業実施の適正化を図り、財政の健全化に努める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債務負担行為に基づく支出予定額は、ねざめホテル改修事業の実施により、平成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年度に大きく増加している。</a:t>
          </a:r>
          <a:endParaRPr lang="ja-JP" altLang="ja-JP" sz="1800">
            <a:effectLst/>
          </a:endParaRPr>
        </a:p>
        <a:p>
          <a:r>
            <a:rPr kumimoji="1" lang="ja-JP" altLang="ja-JP" sz="1400">
              <a:solidFill>
                <a:schemeClr val="dk1"/>
              </a:solidFill>
              <a:effectLst/>
              <a:latin typeface="+mn-lt"/>
              <a:ea typeface="+mn-ea"/>
              <a:cs typeface="+mn-cs"/>
            </a:rPr>
            <a:t>　公営企業債等繰入見込額は、公共下水道特別会計、水道事業会計共に残高は減少しており、今後も減少が見込まれる。</a:t>
          </a:r>
          <a:endParaRPr lang="ja-JP" altLang="ja-JP" sz="1800">
            <a:effectLst/>
          </a:endParaRPr>
        </a:p>
        <a:p>
          <a:r>
            <a:rPr kumimoji="1" lang="ja-JP" altLang="ja-JP" sz="1400">
              <a:solidFill>
                <a:schemeClr val="dk1"/>
              </a:solidFill>
              <a:effectLst/>
              <a:latin typeface="+mn-lt"/>
              <a:ea typeface="+mn-ea"/>
              <a:cs typeface="+mn-cs"/>
            </a:rPr>
            <a:t>　充当可能基金については、庁舎建設整備基金への積み立てにより増加傾向にある。</a:t>
          </a:r>
          <a:endParaRPr lang="ja-JP" altLang="ja-JP" sz="1800">
            <a:effectLst/>
          </a:endParaRPr>
        </a:p>
        <a:p>
          <a:r>
            <a:rPr kumimoji="1" lang="ja-JP" altLang="ja-JP" sz="1050">
              <a:solidFill>
                <a:schemeClr val="dk1"/>
              </a:solidFill>
              <a:effectLst/>
              <a:latin typeface="+mn-lt"/>
              <a:ea typeface="+mn-ea"/>
              <a:cs typeface="+mn-cs"/>
            </a:rPr>
            <a:t>　</a:t>
          </a:r>
          <a:endParaRPr lang="ja-JP" altLang="ja-JP" sz="1200">
            <a:effectLst/>
          </a:endParaRPr>
        </a:p>
        <a:p>
          <a:r>
            <a:rPr kumimoji="1" lang="en-US" altLang="ja-JP" sz="12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4,750
4,695
168.42
3,761,010
3,658,980
73,434
2,530,182
3,960,576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4,750
4,695
168.42
3,761,010
3,658,980
73,434
2,530,182
3,960,576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4,750
4,695
168.42
3,761,010
3,658,980
73,434
2,530,182
3,960,576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4,750
4,695
168.42
3,761,010
3,658,980
73,434
2,530,182
3,960,576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財政力指数は、類似団体内平均値を上回ってはいるものの、概ね年</a:t>
          </a:r>
          <a:r>
            <a:rPr kumimoji="1" lang="en-US" altLang="ja-JP" sz="1300">
              <a:latin typeface="ＭＳ Ｐゴシック"/>
            </a:rPr>
            <a:t>0.01</a:t>
          </a:r>
          <a:r>
            <a:rPr kumimoji="1" lang="ja-JP" altLang="en-US" sz="1300">
              <a:latin typeface="ＭＳ Ｐゴシック"/>
            </a:rPr>
            <a:t>ずつ低下が続いている。</a:t>
          </a:r>
          <a:endParaRPr kumimoji="1" lang="en-US" altLang="ja-JP" sz="1300">
            <a:latin typeface="ＭＳ Ｐゴシック"/>
          </a:endParaRPr>
        </a:p>
        <a:p>
          <a:r>
            <a:rPr kumimoji="1" lang="ja-JP" altLang="en-US" sz="1300">
              <a:latin typeface="ＭＳ Ｐゴシック"/>
            </a:rPr>
            <a:t>　人口減少、景気の低迷や社会情勢の影響により個人住民税所得割や法人住民税法人税割等が大きく減少しており、地方交付税への依存が依然として高い状況である。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52494</xdr:rowOff>
    </xdr:from>
    <xdr:to>
      <xdr:col>7</xdr:col>
      <xdr:colOff>152400</xdr:colOff>
      <xdr:row>44</xdr:row>
      <xdr:rowOff>52494</xdr:rowOff>
    </xdr:to>
    <xdr:cxnSp macro="">
      <xdr:nvCxnSpPr>
        <xdr:cNvPr id="67" name="直線コネクタ 66"/>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52494</xdr:rowOff>
    </xdr:to>
    <xdr:cxnSp macro="">
      <xdr:nvCxnSpPr>
        <xdr:cNvPr id="70" name="直線コネクタ 69"/>
        <xdr:cNvCxnSpPr/>
      </xdr:nvCxnSpPr>
      <xdr:spPr>
        <a:xfrm>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44450</xdr:rowOff>
    </xdr:to>
    <xdr:cxnSp macro="">
      <xdr:nvCxnSpPr>
        <xdr:cNvPr id="73" name="直線コネクタ 72"/>
        <xdr:cNvCxnSpPr/>
      </xdr:nvCxnSpPr>
      <xdr:spPr>
        <a:xfrm>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52494</xdr:rowOff>
    </xdr:from>
    <xdr:to>
      <xdr:col>4</xdr:col>
      <xdr:colOff>533400</xdr:colOff>
      <xdr:row>43</xdr:row>
      <xdr:rowOff>154094</xdr:rowOff>
    </xdr:to>
    <xdr:sp macro="" textlink="">
      <xdr:nvSpPr>
        <xdr:cNvPr id="74" name="フローチャート : 判断 73"/>
        <xdr:cNvSpPr/>
      </xdr:nvSpPr>
      <xdr:spPr>
        <a:xfrm>
          <a:off x="3175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164271</xdr:rowOff>
    </xdr:from>
    <xdr:ext cx="762000" cy="259045"/>
    <xdr:sp macro="" textlink="">
      <xdr:nvSpPr>
        <xdr:cNvPr id="75" name="テキスト ボックス 74"/>
        <xdr:cNvSpPr txBox="1"/>
      </xdr:nvSpPr>
      <xdr:spPr>
        <a:xfrm>
          <a:off x="2844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36406</xdr:rowOff>
    </xdr:to>
    <xdr:cxnSp macro="">
      <xdr:nvCxnSpPr>
        <xdr:cNvPr id="76" name="直線コネクタ 75"/>
        <xdr:cNvCxnSpPr/>
      </xdr:nvCxnSpPr>
      <xdr:spPr>
        <a:xfrm>
          <a:off x="1447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7" name="フローチャート : 判断 76"/>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8" name="テキスト ボックス 77"/>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79" name="フローチャート : 判断 78"/>
        <xdr:cNvSpPr/>
      </xdr:nvSpPr>
      <xdr:spPr>
        <a:xfrm>
          <a:off x="1397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148183</xdr:rowOff>
    </xdr:from>
    <xdr:ext cx="762000" cy="259045"/>
    <xdr:sp macro="" textlink="">
      <xdr:nvSpPr>
        <xdr:cNvPr id="80" name="テキスト ボックス 79"/>
        <xdr:cNvSpPr txBox="1"/>
      </xdr:nvSpPr>
      <xdr:spPr>
        <a:xfrm>
          <a:off x="1066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1694</xdr:rowOff>
    </xdr:from>
    <xdr:to>
      <xdr:col>7</xdr:col>
      <xdr:colOff>203200</xdr:colOff>
      <xdr:row>44</xdr:row>
      <xdr:rowOff>103294</xdr:rowOff>
    </xdr:to>
    <xdr:sp macro="" textlink="">
      <xdr:nvSpPr>
        <xdr:cNvPr id="86" name="円/楕円 85"/>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18221</xdr:rowOff>
    </xdr:from>
    <xdr:ext cx="762000" cy="259045"/>
    <xdr:sp macro="" textlink="">
      <xdr:nvSpPr>
        <xdr:cNvPr id="87" name="財政力該当値テキスト"/>
        <xdr:cNvSpPr txBox="1"/>
      </xdr:nvSpPr>
      <xdr:spPr>
        <a:xfrm>
          <a:off x="50419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1694</xdr:rowOff>
    </xdr:from>
    <xdr:to>
      <xdr:col>6</xdr:col>
      <xdr:colOff>50800</xdr:colOff>
      <xdr:row>44</xdr:row>
      <xdr:rowOff>103294</xdr:rowOff>
    </xdr:to>
    <xdr:sp macro="" textlink="">
      <xdr:nvSpPr>
        <xdr:cNvPr id="88" name="円/楕円 87"/>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89" name="テキスト ボックス 88"/>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157056</xdr:rowOff>
    </xdr:from>
    <xdr:to>
      <xdr:col>3</xdr:col>
      <xdr:colOff>330200</xdr:colOff>
      <xdr:row>44</xdr:row>
      <xdr:rowOff>87206</xdr:rowOff>
    </xdr:to>
    <xdr:sp macro="" textlink="">
      <xdr:nvSpPr>
        <xdr:cNvPr id="92" name="円/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93" name="テキスト ボックス 92"/>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94" name="円/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95" name="テキスト ボックス 94"/>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年度決算では前年比＋</a:t>
          </a:r>
          <a:r>
            <a:rPr kumimoji="1" lang="en-US" altLang="ja-JP" sz="1300">
              <a:latin typeface="ＭＳ Ｐゴシック"/>
            </a:rPr>
            <a:t>2.5</a:t>
          </a:r>
          <a:r>
            <a:rPr kumimoji="1" lang="ja-JP" altLang="en-US" sz="1300">
              <a:latin typeface="ＭＳ Ｐゴシック"/>
            </a:rPr>
            <a:t>％と再度上昇したものの、類似団体内平均値内となっている。</a:t>
          </a:r>
          <a:endParaRPr kumimoji="1" lang="en-US" altLang="ja-JP" sz="1300">
            <a:latin typeface="ＭＳ Ｐゴシック"/>
          </a:endParaRPr>
        </a:p>
        <a:p>
          <a:r>
            <a:rPr kumimoji="1" lang="ja-JP" altLang="en-US" sz="1300">
              <a:latin typeface="ＭＳ Ｐゴシック"/>
            </a:rPr>
            <a:t>　前年比上昇の主な理由としては、経常的一般財源である普通交付税、地方消費税交付金、臨時財政対策債の発行額の減少が影響している。</a:t>
          </a:r>
          <a:endParaRPr kumimoji="1" lang="en-US" altLang="ja-JP" sz="1300">
            <a:latin typeface="ＭＳ Ｐゴシック"/>
          </a:endParaRPr>
        </a:p>
        <a:p>
          <a:r>
            <a:rPr kumimoji="1" lang="ja-JP" altLang="en-US" sz="1300">
              <a:latin typeface="ＭＳ Ｐゴシック"/>
            </a:rPr>
            <a:t>　歳出面の見直しにより経常経費の削減に努めていく。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104521</xdr:rowOff>
    </xdr:from>
    <xdr:to>
      <xdr:col>7</xdr:col>
      <xdr:colOff>152400</xdr:colOff>
      <xdr:row>64</xdr:row>
      <xdr:rowOff>164846</xdr:rowOff>
    </xdr:to>
    <xdr:cxnSp macro="">
      <xdr:nvCxnSpPr>
        <xdr:cNvPr id="128" name="直線コネクタ 127"/>
        <xdr:cNvCxnSpPr/>
      </xdr:nvCxnSpPr>
      <xdr:spPr>
        <a:xfrm>
          <a:off x="4114800" y="1107732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104521</xdr:rowOff>
    </xdr:from>
    <xdr:to>
      <xdr:col>6</xdr:col>
      <xdr:colOff>0</xdr:colOff>
      <xdr:row>65</xdr:row>
      <xdr:rowOff>15113</xdr:rowOff>
    </xdr:to>
    <xdr:cxnSp macro="">
      <xdr:nvCxnSpPr>
        <xdr:cNvPr id="131" name="直線コネクタ 130"/>
        <xdr:cNvCxnSpPr/>
      </xdr:nvCxnSpPr>
      <xdr:spPr>
        <a:xfrm flipV="1">
          <a:off x="3225800" y="11077321"/>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133477</xdr:rowOff>
    </xdr:from>
    <xdr:to>
      <xdr:col>4</xdr:col>
      <xdr:colOff>482600</xdr:colOff>
      <xdr:row>65</xdr:row>
      <xdr:rowOff>15113</xdr:rowOff>
    </xdr:to>
    <xdr:cxnSp macro="">
      <xdr:nvCxnSpPr>
        <xdr:cNvPr id="134" name="直線コネクタ 133"/>
        <xdr:cNvCxnSpPr/>
      </xdr:nvCxnSpPr>
      <xdr:spPr>
        <a:xfrm>
          <a:off x="2336800" y="1110627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24638</xdr:rowOff>
    </xdr:from>
    <xdr:to>
      <xdr:col>4</xdr:col>
      <xdr:colOff>533400</xdr:colOff>
      <xdr:row>65</xdr:row>
      <xdr:rowOff>126238</xdr:rowOff>
    </xdr:to>
    <xdr:sp macro="" textlink="">
      <xdr:nvSpPr>
        <xdr:cNvPr id="135" name="フローチャート : 判断 134"/>
        <xdr:cNvSpPr/>
      </xdr:nvSpPr>
      <xdr:spPr>
        <a:xfrm>
          <a:off x="3175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36" name="テキスト ボックス 135"/>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133477</xdr:rowOff>
    </xdr:from>
    <xdr:to>
      <xdr:col>3</xdr:col>
      <xdr:colOff>279400</xdr:colOff>
      <xdr:row>65</xdr:row>
      <xdr:rowOff>68199</xdr:rowOff>
    </xdr:to>
    <xdr:cxnSp macro="">
      <xdr:nvCxnSpPr>
        <xdr:cNvPr id="137" name="直線コネクタ 136"/>
        <xdr:cNvCxnSpPr/>
      </xdr:nvCxnSpPr>
      <xdr:spPr>
        <a:xfrm flipV="1">
          <a:off x="1447800" y="1110627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39" name="テキスト ボックス 138"/>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40" name="フローチャート : 判断 139"/>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85742</xdr:rowOff>
    </xdr:from>
    <xdr:ext cx="762000" cy="259045"/>
    <xdr:sp macro="" textlink="">
      <xdr:nvSpPr>
        <xdr:cNvPr id="141" name="テキスト ボックス 140"/>
        <xdr:cNvSpPr txBox="1"/>
      </xdr:nvSpPr>
      <xdr:spPr>
        <a:xfrm>
          <a:off x="1066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7" name="円/楕円 146"/>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130573</xdr:rowOff>
    </xdr:from>
    <xdr:ext cx="762000" cy="259045"/>
    <xdr:sp macro="" textlink="">
      <xdr:nvSpPr>
        <xdr:cNvPr id="148" name="財政構造の弾力性該当値テキスト"/>
        <xdr:cNvSpPr txBox="1"/>
      </xdr:nvSpPr>
      <xdr:spPr>
        <a:xfrm>
          <a:off x="50419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53721</xdr:rowOff>
    </xdr:from>
    <xdr:to>
      <xdr:col>6</xdr:col>
      <xdr:colOff>50800</xdr:colOff>
      <xdr:row>64</xdr:row>
      <xdr:rowOff>155321</xdr:rowOff>
    </xdr:to>
    <xdr:sp macro="" textlink="">
      <xdr:nvSpPr>
        <xdr:cNvPr id="149" name="円/楕円 148"/>
        <xdr:cNvSpPr/>
      </xdr:nvSpPr>
      <xdr:spPr>
        <a:xfrm>
          <a:off x="4064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140098</xdr:rowOff>
    </xdr:from>
    <xdr:ext cx="736600" cy="259045"/>
    <xdr:sp macro="" textlink="">
      <xdr:nvSpPr>
        <xdr:cNvPr id="150" name="テキスト ボックス 149"/>
        <xdr:cNvSpPr txBox="1"/>
      </xdr:nvSpPr>
      <xdr:spPr>
        <a:xfrm>
          <a:off x="3733800" y="1111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135763</xdr:rowOff>
    </xdr:from>
    <xdr:to>
      <xdr:col>4</xdr:col>
      <xdr:colOff>533400</xdr:colOff>
      <xdr:row>65</xdr:row>
      <xdr:rowOff>65913</xdr:rowOff>
    </xdr:to>
    <xdr:sp macro="" textlink="">
      <xdr:nvSpPr>
        <xdr:cNvPr id="151" name="円/楕円 150"/>
        <xdr:cNvSpPr/>
      </xdr:nvSpPr>
      <xdr:spPr>
        <a:xfrm>
          <a:off x="3175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76090</xdr:rowOff>
    </xdr:from>
    <xdr:ext cx="762000" cy="259045"/>
    <xdr:sp macro="" textlink="">
      <xdr:nvSpPr>
        <xdr:cNvPr id="152" name="テキスト ボックス 151"/>
        <xdr:cNvSpPr txBox="1"/>
      </xdr:nvSpPr>
      <xdr:spPr>
        <a:xfrm>
          <a:off x="2844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82677</xdr:rowOff>
    </xdr:from>
    <xdr:to>
      <xdr:col>3</xdr:col>
      <xdr:colOff>330200</xdr:colOff>
      <xdr:row>65</xdr:row>
      <xdr:rowOff>12827</xdr:rowOff>
    </xdr:to>
    <xdr:sp macro="" textlink="">
      <xdr:nvSpPr>
        <xdr:cNvPr id="153" name="円/楕円 152"/>
        <xdr:cNvSpPr/>
      </xdr:nvSpPr>
      <xdr:spPr>
        <a:xfrm>
          <a:off x="2286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23004</xdr:rowOff>
    </xdr:from>
    <xdr:ext cx="762000" cy="259045"/>
    <xdr:sp macro="" textlink="">
      <xdr:nvSpPr>
        <xdr:cNvPr id="154" name="テキスト ボックス 153"/>
        <xdr:cNvSpPr txBox="1"/>
      </xdr:nvSpPr>
      <xdr:spPr>
        <a:xfrm>
          <a:off x="1955800" y="1082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17399</xdr:rowOff>
    </xdr:from>
    <xdr:to>
      <xdr:col>2</xdr:col>
      <xdr:colOff>127000</xdr:colOff>
      <xdr:row>65</xdr:row>
      <xdr:rowOff>118999</xdr:rowOff>
    </xdr:to>
    <xdr:sp macro="" textlink="">
      <xdr:nvSpPr>
        <xdr:cNvPr id="155" name="円/楕円 154"/>
        <xdr:cNvSpPr/>
      </xdr:nvSpPr>
      <xdr:spPr>
        <a:xfrm>
          <a:off x="1397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103776</xdr:rowOff>
    </xdr:from>
    <xdr:ext cx="762000" cy="259045"/>
    <xdr:sp macro="" textlink="">
      <xdr:nvSpPr>
        <xdr:cNvPr id="156" name="テキスト ボックス 155"/>
        <xdr:cNvSpPr txBox="1"/>
      </xdr:nvSpPr>
      <xdr:spPr>
        <a:xfrm>
          <a:off x="1066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市町村類型の変更により、平成</a:t>
          </a:r>
          <a:r>
            <a:rPr kumimoji="1" lang="en-US" altLang="ja-JP" sz="1300">
              <a:latin typeface="ＭＳ Ｐゴシック"/>
            </a:rPr>
            <a:t>27</a:t>
          </a:r>
          <a:r>
            <a:rPr kumimoji="1" lang="ja-JP" altLang="en-US" sz="1300">
              <a:latin typeface="ＭＳ Ｐゴシック"/>
            </a:rPr>
            <a:t>年度決算以降は類似団体内平均値を大きく下回っているものの、数値としては微増傾向にある。</a:t>
          </a:r>
          <a:endParaRPr kumimoji="1" lang="en-US" altLang="ja-JP" sz="1300">
            <a:latin typeface="ＭＳ Ｐゴシック"/>
          </a:endParaRPr>
        </a:p>
        <a:p>
          <a:r>
            <a:rPr kumimoji="1" lang="ja-JP" altLang="en-US" sz="1300">
              <a:latin typeface="ＭＳ Ｐゴシック"/>
            </a:rPr>
            <a:t>　システムの電算化等による物件費の増、施設の老朽化による維持補修費の増加が依然として影響している。</a:t>
          </a:r>
          <a:endParaRPr kumimoji="1" lang="en-US" altLang="ja-JP" sz="1300">
            <a:latin typeface="ＭＳ Ｐゴシック"/>
          </a:endParaRPr>
        </a:p>
        <a:p>
          <a:r>
            <a:rPr kumimoji="1" lang="ja-JP" altLang="en-US" sz="1300">
              <a:latin typeface="ＭＳ Ｐゴシック"/>
            </a:rPr>
            <a:t>　業務の見直しや公共施設管理計画による効果的な事業実施に努め、経費の削減を図っていく。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112694</xdr:rowOff>
    </xdr:from>
    <xdr:to>
      <xdr:col>7</xdr:col>
      <xdr:colOff>152400</xdr:colOff>
      <xdr:row>81</xdr:row>
      <xdr:rowOff>114740</xdr:rowOff>
    </xdr:to>
    <xdr:cxnSp macro="">
      <xdr:nvCxnSpPr>
        <xdr:cNvPr id="188" name="直線コネクタ 187"/>
        <xdr:cNvCxnSpPr/>
      </xdr:nvCxnSpPr>
      <xdr:spPr>
        <a:xfrm>
          <a:off x="4114800" y="14000144"/>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108015</xdr:rowOff>
    </xdr:from>
    <xdr:to>
      <xdr:col>6</xdr:col>
      <xdr:colOff>0</xdr:colOff>
      <xdr:row>81</xdr:row>
      <xdr:rowOff>112694</xdr:rowOff>
    </xdr:to>
    <xdr:cxnSp macro="">
      <xdr:nvCxnSpPr>
        <xdr:cNvPr id="191" name="直線コネクタ 190"/>
        <xdr:cNvCxnSpPr/>
      </xdr:nvCxnSpPr>
      <xdr:spPr>
        <a:xfrm>
          <a:off x="3225800" y="13995465"/>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101471</xdr:rowOff>
    </xdr:from>
    <xdr:to>
      <xdr:col>4</xdr:col>
      <xdr:colOff>482600</xdr:colOff>
      <xdr:row>81</xdr:row>
      <xdr:rowOff>108015</xdr:rowOff>
    </xdr:to>
    <xdr:cxnSp macro="">
      <xdr:nvCxnSpPr>
        <xdr:cNvPr id="194" name="直線コネクタ 193"/>
        <xdr:cNvCxnSpPr/>
      </xdr:nvCxnSpPr>
      <xdr:spPr>
        <a:xfrm>
          <a:off x="2336800" y="13988921"/>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47391</xdr:rowOff>
    </xdr:from>
    <xdr:to>
      <xdr:col>4</xdr:col>
      <xdr:colOff>533400</xdr:colOff>
      <xdr:row>81</xdr:row>
      <xdr:rowOff>148991</xdr:rowOff>
    </xdr:to>
    <xdr:sp macro="" textlink="">
      <xdr:nvSpPr>
        <xdr:cNvPr id="195" name="フローチャート : 判断 194"/>
        <xdr:cNvSpPr/>
      </xdr:nvSpPr>
      <xdr:spPr>
        <a:xfrm>
          <a:off x="3175000" y="1393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159168</xdr:rowOff>
    </xdr:from>
    <xdr:ext cx="762000" cy="259045"/>
    <xdr:sp macro="" textlink="">
      <xdr:nvSpPr>
        <xdr:cNvPr id="196" name="テキスト ボックス 195"/>
        <xdr:cNvSpPr txBox="1"/>
      </xdr:nvSpPr>
      <xdr:spPr>
        <a:xfrm>
          <a:off x="2844800" y="1370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101471</xdr:rowOff>
    </xdr:from>
    <xdr:to>
      <xdr:col>3</xdr:col>
      <xdr:colOff>279400</xdr:colOff>
      <xdr:row>81</xdr:row>
      <xdr:rowOff>103451</xdr:rowOff>
    </xdr:to>
    <xdr:cxnSp macro="">
      <xdr:nvCxnSpPr>
        <xdr:cNvPr id="197" name="直線コネクタ 196"/>
        <xdr:cNvCxnSpPr/>
      </xdr:nvCxnSpPr>
      <xdr:spPr>
        <a:xfrm flipV="1">
          <a:off x="1447800" y="13988921"/>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39322</xdr:rowOff>
    </xdr:from>
    <xdr:to>
      <xdr:col>3</xdr:col>
      <xdr:colOff>330200</xdr:colOff>
      <xdr:row>81</xdr:row>
      <xdr:rowOff>140922</xdr:rowOff>
    </xdr:to>
    <xdr:sp macro="" textlink="">
      <xdr:nvSpPr>
        <xdr:cNvPr id="198" name="フローチャート : 判断 197"/>
        <xdr:cNvSpPr/>
      </xdr:nvSpPr>
      <xdr:spPr>
        <a:xfrm>
          <a:off x="2286000" y="1392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151099</xdr:rowOff>
    </xdr:from>
    <xdr:ext cx="762000" cy="259045"/>
    <xdr:sp macro="" textlink="">
      <xdr:nvSpPr>
        <xdr:cNvPr id="199" name="テキスト ボックス 198"/>
        <xdr:cNvSpPr txBox="1"/>
      </xdr:nvSpPr>
      <xdr:spPr>
        <a:xfrm>
          <a:off x="1955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43707</xdr:rowOff>
    </xdr:from>
    <xdr:to>
      <xdr:col>2</xdr:col>
      <xdr:colOff>127000</xdr:colOff>
      <xdr:row>81</xdr:row>
      <xdr:rowOff>145307</xdr:rowOff>
    </xdr:to>
    <xdr:sp macro="" textlink="">
      <xdr:nvSpPr>
        <xdr:cNvPr id="200" name="フローチャート : 判断 199"/>
        <xdr:cNvSpPr/>
      </xdr:nvSpPr>
      <xdr:spPr>
        <a:xfrm>
          <a:off x="1397000" y="1393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155484</xdr:rowOff>
    </xdr:from>
    <xdr:ext cx="762000" cy="259045"/>
    <xdr:sp macro="" textlink="">
      <xdr:nvSpPr>
        <xdr:cNvPr id="201" name="テキスト ボックス 200"/>
        <xdr:cNvSpPr txBox="1"/>
      </xdr:nvSpPr>
      <xdr:spPr>
        <a:xfrm>
          <a:off x="1066800" y="1370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63940</xdr:rowOff>
    </xdr:from>
    <xdr:to>
      <xdr:col>7</xdr:col>
      <xdr:colOff>203200</xdr:colOff>
      <xdr:row>81</xdr:row>
      <xdr:rowOff>165540</xdr:rowOff>
    </xdr:to>
    <xdr:sp macro="" textlink="">
      <xdr:nvSpPr>
        <xdr:cNvPr id="207" name="円/楕円 206"/>
        <xdr:cNvSpPr/>
      </xdr:nvSpPr>
      <xdr:spPr>
        <a:xfrm>
          <a:off x="4902200" y="139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156667</xdr:rowOff>
    </xdr:from>
    <xdr:ext cx="762000" cy="259045"/>
    <xdr:sp macro="" textlink="">
      <xdr:nvSpPr>
        <xdr:cNvPr id="208" name="人件費・物件費等の状況該当値テキスト"/>
        <xdr:cNvSpPr txBox="1"/>
      </xdr:nvSpPr>
      <xdr:spPr>
        <a:xfrm>
          <a:off x="5041900" y="1387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250,911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61894</xdr:rowOff>
    </xdr:from>
    <xdr:to>
      <xdr:col>6</xdr:col>
      <xdr:colOff>50800</xdr:colOff>
      <xdr:row>81</xdr:row>
      <xdr:rowOff>163494</xdr:rowOff>
    </xdr:to>
    <xdr:sp macro="" textlink="">
      <xdr:nvSpPr>
        <xdr:cNvPr id="209" name="円/楕円 208"/>
        <xdr:cNvSpPr/>
      </xdr:nvSpPr>
      <xdr:spPr>
        <a:xfrm>
          <a:off x="4064000" y="139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2221</xdr:rowOff>
    </xdr:from>
    <xdr:ext cx="736600" cy="259045"/>
    <xdr:sp macro="" textlink="">
      <xdr:nvSpPr>
        <xdr:cNvPr id="210" name="テキスト ボックス 209"/>
        <xdr:cNvSpPr txBox="1"/>
      </xdr:nvSpPr>
      <xdr:spPr>
        <a:xfrm>
          <a:off x="3733800" y="1371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246,671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57215</xdr:rowOff>
    </xdr:from>
    <xdr:to>
      <xdr:col>4</xdr:col>
      <xdr:colOff>533400</xdr:colOff>
      <xdr:row>81</xdr:row>
      <xdr:rowOff>158815</xdr:rowOff>
    </xdr:to>
    <xdr:sp macro="" textlink="">
      <xdr:nvSpPr>
        <xdr:cNvPr id="211" name="円/楕円 210"/>
        <xdr:cNvSpPr/>
      </xdr:nvSpPr>
      <xdr:spPr>
        <a:xfrm>
          <a:off x="3175000" y="139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143592</xdr:rowOff>
    </xdr:from>
    <xdr:ext cx="762000" cy="259045"/>
    <xdr:sp macro="" textlink="">
      <xdr:nvSpPr>
        <xdr:cNvPr id="212" name="テキスト ボックス 211"/>
        <xdr:cNvSpPr txBox="1"/>
      </xdr:nvSpPr>
      <xdr:spPr>
        <a:xfrm>
          <a:off x="2844800" y="140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50671</xdr:rowOff>
    </xdr:from>
    <xdr:to>
      <xdr:col>3</xdr:col>
      <xdr:colOff>330200</xdr:colOff>
      <xdr:row>81</xdr:row>
      <xdr:rowOff>152271</xdr:rowOff>
    </xdr:to>
    <xdr:sp macro="" textlink="">
      <xdr:nvSpPr>
        <xdr:cNvPr id="213" name="円/楕円 212"/>
        <xdr:cNvSpPr/>
      </xdr:nvSpPr>
      <xdr:spPr>
        <a:xfrm>
          <a:off x="2286000" y="13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137048</xdr:rowOff>
    </xdr:from>
    <xdr:ext cx="762000" cy="259045"/>
    <xdr:sp macro="" textlink="">
      <xdr:nvSpPr>
        <xdr:cNvPr id="214" name="テキスト ボックス 213"/>
        <xdr:cNvSpPr txBox="1"/>
      </xdr:nvSpPr>
      <xdr:spPr>
        <a:xfrm>
          <a:off x="1955800" y="140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223,419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52651</xdr:rowOff>
    </xdr:from>
    <xdr:to>
      <xdr:col>2</xdr:col>
      <xdr:colOff>127000</xdr:colOff>
      <xdr:row>81</xdr:row>
      <xdr:rowOff>154251</xdr:rowOff>
    </xdr:to>
    <xdr:sp macro="" textlink="">
      <xdr:nvSpPr>
        <xdr:cNvPr id="215" name="円/楕円 214"/>
        <xdr:cNvSpPr/>
      </xdr:nvSpPr>
      <xdr:spPr>
        <a:xfrm>
          <a:off x="1397000" y="139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139028</xdr:rowOff>
    </xdr:from>
    <xdr:ext cx="762000" cy="259045"/>
    <xdr:sp macro="" textlink="">
      <xdr:nvSpPr>
        <xdr:cNvPr id="216" name="テキスト ボックス 215"/>
        <xdr:cNvSpPr txBox="1"/>
      </xdr:nvSpPr>
      <xdr:spPr>
        <a:xfrm>
          <a:off x="1066800" y="1402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概ね類似団体内平均値と同様の数値・推移となっており、国を下回っている。</a:t>
          </a:r>
        </a:p>
        <a:p>
          <a:r>
            <a:rPr kumimoji="1" lang="ja-JP" altLang="en-US" sz="1300" baseline="0">
              <a:latin typeface="ＭＳ Ｐゴシック"/>
            </a:rPr>
            <a:t>　今後も地域の状況等を踏まえながら、適正な給与水準を保っていく。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8573</xdr:rowOff>
    </xdr:from>
    <xdr:to>
      <xdr:col>24</xdr:col>
      <xdr:colOff>558800</xdr:colOff>
      <xdr:row>87</xdr:row>
      <xdr:rowOff>44768</xdr:rowOff>
    </xdr:to>
    <xdr:cxnSp macro="">
      <xdr:nvCxnSpPr>
        <xdr:cNvPr id="246" name="直線コネクタ 245"/>
        <xdr:cNvCxnSpPr/>
      </xdr:nvCxnSpPr>
      <xdr:spPr>
        <a:xfrm flipV="1">
          <a:off x="16179800" y="1492472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161925</xdr:rowOff>
    </xdr:from>
    <xdr:to>
      <xdr:col>23</xdr:col>
      <xdr:colOff>406400</xdr:colOff>
      <xdr:row>87</xdr:row>
      <xdr:rowOff>44768</xdr:rowOff>
    </xdr:to>
    <xdr:cxnSp macro="">
      <xdr:nvCxnSpPr>
        <xdr:cNvPr id="249" name="直線コネクタ 248"/>
        <xdr:cNvCxnSpPr/>
      </xdr:nvCxnSpPr>
      <xdr:spPr>
        <a:xfrm>
          <a:off x="15290800" y="149066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1" name="テキスト ボックス 250"/>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119698</xdr:rowOff>
    </xdr:from>
    <xdr:to>
      <xdr:col>22</xdr:col>
      <xdr:colOff>203200</xdr:colOff>
      <xdr:row>86</xdr:row>
      <xdr:rowOff>161925</xdr:rowOff>
    </xdr:to>
    <xdr:cxnSp macro="">
      <xdr:nvCxnSpPr>
        <xdr:cNvPr id="252" name="直線コネクタ 251"/>
        <xdr:cNvCxnSpPr/>
      </xdr:nvCxnSpPr>
      <xdr:spPr>
        <a:xfrm>
          <a:off x="14401800" y="1486439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117157</xdr:rowOff>
    </xdr:from>
    <xdr:to>
      <xdr:col>22</xdr:col>
      <xdr:colOff>254000</xdr:colOff>
      <xdr:row>87</xdr:row>
      <xdr:rowOff>47307</xdr:rowOff>
    </xdr:to>
    <xdr:sp macro="" textlink="">
      <xdr:nvSpPr>
        <xdr:cNvPr id="253" name="フローチャート : 判断 252"/>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32084</xdr:rowOff>
    </xdr:from>
    <xdr:ext cx="762000" cy="259045"/>
    <xdr:sp macro="" textlink="">
      <xdr:nvSpPr>
        <xdr:cNvPr id="254" name="テキスト ボックス 253"/>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119698</xdr:rowOff>
    </xdr:from>
    <xdr:to>
      <xdr:col>21</xdr:col>
      <xdr:colOff>0</xdr:colOff>
      <xdr:row>89</xdr:row>
      <xdr:rowOff>69850</xdr:rowOff>
    </xdr:to>
    <xdr:cxnSp macro="">
      <xdr:nvCxnSpPr>
        <xdr:cNvPr id="255" name="直線コネクタ 254"/>
        <xdr:cNvCxnSpPr/>
      </xdr:nvCxnSpPr>
      <xdr:spPr>
        <a:xfrm flipV="1">
          <a:off x="13512800" y="14864398"/>
          <a:ext cx="8890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105093</xdr:rowOff>
    </xdr:from>
    <xdr:to>
      <xdr:col>21</xdr:col>
      <xdr:colOff>50800</xdr:colOff>
      <xdr:row>87</xdr:row>
      <xdr:rowOff>35243</xdr:rowOff>
    </xdr:to>
    <xdr:sp macro="" textlink="">
      <xdr:nvSpPr>
        <xdr:cNvPr id="256" name="フローチャート : 判断 255"/>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20020</xdr:rowOff>
    </xdr:from>
    <xdr:ext cx="762000" cy="259045"/>
    <xdr:sp macro="" textlink="">
      <xdr:nvSpPr>
        <xdr:cNvPr id="257" name="テキスト ボックス 256"/>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58" name="フローチャート : 判断 257"/>
        <xdr:cNvSpPr/>
      </xdr:nvSpPr>
      <xdr:spPr>
        <a:xfrm>
          <a:off x="13462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59" name="テキスト ボックス 258"/>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129223</xdr:rowOff>
    </xdr:from>
    <xdr:to>
      <xdr:col>24</xdr:col>
      <xdr:colOff>609600</xdr:colOff>
      <xdr:row>87</xdr:row>
      <xdr:rowOff>59373</xdr:rowOff>
    </xdr:to>
    <xdr:sp macro="" textlink="">
      <xdr:nvSpPr>
        <xdr:cNvPr id="265" name="円/楕円 264"/>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101300</xdr:rowOff>
    </xdr:from>
    <xdr:ext cx="762000" cy="259045"/>
    <xdr:sp macro="" textlink="">
      <xdr:nvSpPr>
        <xdr:cNvPr id="266" name="給与水準   （国との比較）該当値テキスト"/>
        <xdr:cNvSpPr txBox="1"/>
      </xdr:nvSpPr>
      <xdr:spPr>
        <a:xfrm>
          <a:off x="17106900" y="14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165418</xdr:rowOff>
    </xdr:from>
    <xdr:to>
      <xdr:col>23</xdr:col>
      <xdr:colOff>457200</xdr:colOff>
      <xdr:row>87</xdr:row>
      <xdr:rowOff>95568</xdr:rowOff>
    </xdr:to>
    <xdr:sp macro="" textlink="">
      <xdr:nvSpPr>
        <xdr:cNvPr id="267" name="円/楕円 266"/>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80345</xdr:rowOff>
    </xdr:from>
    <xdr:ext cx="736600" cy="259045"/>
    <xdr:sp macro="" textlink="">
      <xdr:nvSpPr>
        <xdr:cNvPr id="268" name="テキスト ボックス 267"/>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111125</xdr:rowOff>
    </xdr:from>
    <xdr:to>
      <xdr:col>22</xdr:col>
      <xdr:colOff>254000</xdr:colOff>
      <xdr:row>87</xdr:row>
      <xdr:rowOff>41275</xdr:rowOff>
    </xdr:to>
    <xdr:sp macro="" textlink="">
      <xdr:nvSpPr>
        <xdr:cNvPr id="269" name="円/楕円 268"/>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51452</xdr:rowOff>
    </xdr:from>
    <xdr:ext cx="762000" cy="259045"/>
    <xdr:sp macro="" textlink="">
      <xdr:nvSpPr>
        <xdr:cNvPr id="270" name="テキスト ボックス 269"/>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68898</xdr:rowOff>
    </xdr:from>
    <xdr:to>
      <xdr:col>21</xdr:col>
      <xdr:colOff>50800</xdr:colOff>
      <xdr:row>86</xdr:row>
      <xdr:rowOff>170498</xdr:rowOff>
    </xdr:to>
    <xdr:sp macro="" textlink="">
      <xdr:nvSpPr>
        <xdr:cNvPr id="271" name="円/楕円 270"/>
        <xdr:cNvSpPr/>
      </xdr:nvSpPr>
      <xdr:spPr>
        <a:xfrm>
          <a:off x="14351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72" name="テキスト ボックス 271"/>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3" name="円/楕円 27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74" name="テキスト ボックス 273"/>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市町村類型の変更により、平成</a:t>
          </a:r>
          <a:r>
            <a:rPr kumimoji="1" lang="en-US" altLang="ja-JP" sz="1300">
              <a:latin typeface="ＭＳ Ｐゴシック"/>
            </a:rPr>
            <a:t>27</a:t>
          </a:r>
          <a:r>
            <a:rPr kumimoji="1" lang="ja-JP" altLang="en-US" sz="1300">
              <a:latin typeface="ＭＳ Ｐゴシック"/>
            </a:rPr>
            <a:t>年度決算以降は類似団体内平均値を下回ってはいるものの、数値としては微増傾向にある。</a:t>
          </a:r>
          <a:endParaRPr kumimoji="1" lang="en-US" altLang="ja-JP" sz="1300">
            <a:latin typeface="ＭＳ Ｐゴシック"/>
          </a:endParaRPr>
        </a:p>
        <a:p>
          <a:r>
            <a:rPr kumimoji="1" lang="ja-JP" altLang="en-US" sz="1300">
              <a:latin typeface="ＭＳ Ｐゴシック"/>
            </a:rPr>
            <a:t>　地形的に山間地であるため地域が点在していることから、効率性の悪さなどの課題点も多く、一概に人口＝事務量が当てはまらない面もあるが、人口が大きく減少している中、職員数についても徐々にではあるが減少している。</a:t>
          </a:r>
        </a:p>
        <a:p>
          <a:r>
            <a:rPr kumimoji="1" lang="ja-JP" altLang="en-US" sz="1300">
              <a:latin typeface="ＭＳ Ｐゴシック"/>
            </a:rPr>
            <a:t>　今後も適正な人員配置と業務の効率化を図り、適正な定員管理に努める。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169974</xdr:rowOff>
    </xdr:from>
    <xdr:to>
      <xdr:col>24</xdr:col>
      <xdr:colOff>558800</xdr:colOff>
      <xdr:row>59</xdr:row>
      <xdr:rowOff>1512</xdr:rowOff>
    </xdr:to>
    <xdr:cxnSp macro="">
      <xdr:nvCxnSpPr>
        <xdr:cNvPr id="310" name="直線コネクタ 309"/>
        <xdr:cNvCxnSpPr/>
      </xdr:nvCxnSpPr>
      <xdr:spPr>
        <a:xfrm>
          <a:off x="16179800" y="10114074"/>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164919</xdr:rowOff>
    </xdr:from>
    <xdr:to>
      <xdr:col>23</xdr:col>
      <xdr:colOff>406400</xdr:colOff>
      <xdr:row>58</xdr:row>
      <xdr:rowOff>169974</xdr:rowOff>
    </xdr:to>
    <xdr:cxnSp macro="">
      <xdr:nvCxnSpPr>
        <xdr:cNvPr id="313" name="直線コネクタ 312"/>
        <xdr:cNvCxnSpPr/>
      </xdr:nvCxnSpPr>
      <xdr:spPr>
        <a:xfrm>
          <a:off x="15290800" y="10109019"/>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164919</xdr:rowOff>
    </xdr:from>
    <xdr:to>
      <xdr:col>22</xdr:col>
      <xdr:colOff>203200</xdr:colOff>
      <xdr:row>58</xdr:row>
      <xdr:rowOff>165953</xdr:rowOff>
    </xdr:to>
    <xdr:cxnSp macro="">
      <xdr:nvCxnSpPr>
        <xdr:cNvPr id="316" name="直線コネクタ 315"/>
        <xdr:cNvCxnSpPr/>
      </xdr:nvCxnSpPr>
      <xdr:spPr>
        <a:xfrm flipV="1">
          <a:off x="14401800" y="10109019"/>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81256</xdr:rowOff>
    </xdr:from>
    <xdr:to>
      <xdr:col>22</xdr:col>
      <xdr:colOff>254000</xdr:colOff>
      <xdr:row>59</xdr:row>
      <xdr:rowOff>11406</xdr:rowOff>
    </xdr:to>
    <xdr:sp macro="" textlink="">
      <xdr:nvSpPr>
        <xdr:cNvPr id="317" name="フローチャート : 判断 316"/>
        <xdr:cNvSpPr/>
      </xdr:nvSpPr>
      <xdr:spPr>
        <a:xfrm>
          <a:off x="15240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21583</xdr:rowOff>
    </xdr:from>
    <xdr:ext cx="762000" cy="259045"/>
    <xdr:sp macro="" textlink="">
      <xdr:nvSpPr>
        <xdr:cNvPr id="318" name="テキスト ボックス 317"/>
        <xdr:cNvSpPr txBox="1"/>
      </xdr:nvSpPr>
      <xdr:spPr>
        <a:xfrm>
          <a:off x="14909800" y="97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164114</xdr:rowOff>
    </xdr:from>
    <xdr:to>
      <xdr:col>21</xdr:col>
      <xdr:colOff>0</xdr:colOff>
      <xdr:row>58</xdr:row>
      <xdr:rowOff>165953</xdr:rowOff>
    </xdr:to>
    <xdr:cxnSp macro="">
      <xdr:nvCxnSpPr>
        <xdr:cNvPr id="319" name="直線コネクタ 318"/>
        <xdr:cNvCxnSpPr/>
      </xdr:nvCxnSpPr>
      <xdr:spPr>
        <a:xfrm>
          <a:off x="13512800" y="10108214"/>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79187</xdr:rowOff>
    </xdr:from>
    <xdr:to>
      <xdr:col>21</xdr:col>
      <xdr:colOff>50800</xdr:colOff>
      <xdr:row>59</xdr:row>
      <xdr:rowOff>9337</xdr:rowOff>
    </xdr:to>
    <xdr:sp macro="" textlink="">
      <xdr:nvSpPr>
        <xdr:cNvPr id="320" name="フローチャート : 判断 319"/>
        <xdr:cNvSpPr/>
      </xdr:nvSpPr>
      <xdr:spPr>
        <a:xfrm>
          <a:off x="14351000" y="100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19514</xdr:rowOff>
    </xdr:from>
    <xdr:ext cx="762000" cy="259045"/>
    <xdr:sp macro="" textlink="">
      <xdr:nvSpPr>
        <xdr:cNvPr id="321" name="テキスト ボックス 320"/>
        <xdr:cNvSpPr txBox="1"/>
      </xdr:nvSpPr>
      <xdr:spPr>
        <a:xfrm>
          <a:off x="14020800" y="97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78613</xdr:rowOff>
    </xdr:from>
    <xdr:to>
      <xdr:col>19</xdr:col>
      <xdr:colOff>533400</xdr:colOff>
      <xdr:row>59</xdr:row>
      <xdr:rowOff>8763</xdr:rowOff>
    </xdr:to>
    <xdr:sp macro="" textlink="">
      <xdr:nvSpPr>
        <xdr:cNvPr id="322" name="フローチャート : 判断 321"/>
        <xdr:cNvSpPr/>
      </xdr:nvSpPr>
      <xdr:spPr>
        <a:xfrm>
          <a:off x="13462000" y="100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18940</xdr:rowOff>
    </xdr:from>
    <xdr:ext cx="762000" cy="259045"/>
    <xdr:sp macro="" textlink="">
      <xdr:nvSpPr>
        <xdr:cNvPr id="323" name="テキスト ボックス 322"/>
        <xdr:cNvSpPr txBox="1"/>
      </xdr:nvSpPr>
      <xdr:spPr>
        <a:xfrm>
          <a:off x="13131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122162</xdr:rowOff>
    </xdr:from>
    <xdr:to>
      <xdr:col>24</xdr:col>
      <xdr:colOff>609600</xdr:colOff>
      <xdr:row>59</xdr:row>
      <xdr:rowOff>52312</xdr:rowOff>
    </xdr:to>
    <xdr:sp macro="" textlink="">
      <xdr:nvSpPr>
        <xdr:cNvPr id="329" name="円/楕円 328"/>
        <xdr:cNvSpPr/>
      </xdr:nvSpPr>
      <xdr:spPr>
        <a:xfrm>
          <a:off x="169672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43439</xdr:rowOff>
    </xdr:from>
    <xdr:ext cx="762000" cy="259045"/>
    <xdr:sp macro="" textlink="">
      <xdr:nvSpPr>
        <xdr:cNvPr id="330" name="定員管理の状況該当値テキスト"/>
        <xdr:cNvSpPr txBox="1"/>
      </xdr:nvSpPr>
      <xdr:spPr>
        <a:xfrm>
          <a:off x="17106900" y="998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119174</xdr:rowOff>
    </xdr:from>
    <xdr:to>
      <xdr:col>23</xdr:col>
      <xdr:colOff>457200</xdr:colOff>
      <xdr:row>59</xdr:row>
      <xdr:rowOff>49324</xdr:rowOff>
    </xdr:to>
    <xdr:sp macro="" textlink="">
      <xdr:nvSpPr>
        <xdr:cNvPr id="331" name="円/楕円 330"/>
        <xdr:cNvSpPr/>
      </xdr:nvSpPr>
      <xdr:spPr>
        <a:xfrm>
          <a:off x="16129000" y="100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59501</xdr:rowOff>
    </xdr:from>
    <xdr:ext cx="736600" cy="259045"/>
    <xdr:sp macro="" textlink="">
      <xdr:nvSpPr>
        <xdr:cNvPr id="332" name="テキスト ボックス 331"/>
        <xdr:cNvSpPr txBox="1"/>
      </xdr:nvSpPr>
      <xdr:spPr>
        <a:xfrm>
          <a:off x="15798800" y="983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114119</xdr:rowOff>
    </xdr:from>
    <xdr:to>
      <xdr:col>22</xdr:col>
      <xdr:colOff>254000</xdr:colOff>
      <xdr:row>59</xdr:row>
      <xdr:rowOff>44269</xdr:rowOff>
    </xdr:to>
    <xdr:sp macro="" textlink="">
      <xdr:nvSpPr>
        <xdr:cNvPr id="333" name="円/楕円 332"/>
        <xdr:cNvSpPr/>
      </xdr:nvSpPr>
      <xdr:spPr>
        <a:xfrm>
          <a:off x="15240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29046</xdr:rowOff>
    </xdr:from>
    <xdr:ext cx="762000" cy="259045"/>
    <xdr:sp macro="" textlink="">
      <xdr:nvSpPr>
        <xdr:cNvPr id="334" name="テキスト ボックス 333"/>
        <xdr:cNvSpPr txBox="1"/>
      </xdr:nvSpPr>
      <xdr:spPr>
        <a:xfrm>
          <a:off x="149098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115153</xdr:rowOff>
    </xdr:from>
    <xdr:to>
      <xdr:col>21</xdr:col>
      <xdr:colOff>50800</xdr:colOff>
      <xdr:row>59</xdr:row>
      <xdr:rowOff>45303</xdr:rowOff>
    </xdr:to>
    <xdr:sp macro="" textlink="">
      <xdr:nvSpPr>
        <xdr:cNvPr id="335" name="円/楕円 334"/>
        <xdr:cNvSpPr/>
      </xdr:nvSpPr>
      <xdr:spPr>
        <a:xfrm>
          <a:off x="14351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30080</xdr:rowOff>
    </xdr:from>
    <xdr:ext cx="762000" cy="259045"/>
    <xdr:sp macro="" textlink="">
      <xdr:nvSpPr>
        <xdr:cNvPr id="336" name="テキスト ボックス 335"/>
        <xdr:cNvSpPr txBox="1"/>
      </xdr:nvSpPr>
      <xdr:spPr>
        <a:xfrm>
          <a:off x="14020800" y="1014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113314</xdr:rowOff>
    </xdr:from>
    <xdr:to>
      <xdr:col>19</xdr:col>
      <xdr:colOff>533400</xdr:colOff>
      <xdr:row>59</xdr:row>
      <xdr:rowOff>43464</xdr:rowOff>
    </xdr:to>
    <xdr:sp macro="" textlink="">
      <xdr:nvSpPr>
        <xdr:cNvPr id="337" name="円/楕円 336"/>
        <xdr:cNvSpPr/>
      </xdr:nvSpPr>
      <xdr:spPr>
        <a:xfrm>
          <a:off x="13462000" y="10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28241</xdr:rowOff>
    </xdr:from>
    <xdr:ext cx="762000" cy="259045"/>
    <xdr:sp macro="" textlink="">
      <xdr:nvSpPr>
        <xdr:cNvPr id="338" name="テキスト ボックス 337"/>
        <xdr:cNvSpPr txBox="1"/>
      </xdr:nvSpPr>
      <xdr:spPr>
        <a:xfrm>
          <a:off x="13131800" y="10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則、元利償還金＞借入額として新規の地方債発行を抑制してきたことにより、地方債残高は減少している。また、企業会計においても減少し、元利償還金に対する繰出金も減少したことから、実質公債費比率は低下傾向にある。</a:t>
          </a:r>
        </a:p>
        <a:p>
          <a:r>
            <a:rPr kumimoji="1" lang="ja-JP" altLang="en-US" sz="1300">
              <a:latin typeface="ＭＳ Ｐゴシック"/>
            </a:rPr>
            <a:t>　但し、大型事業（公民館等大規模改修）の元金償還が始まったこと、木曽広域連合ごみ処理施設建設に伴う借入により、残高及び償還額は増加に転じ、今後庁舎建設等の大型事業により増加する見込みであるため、計画的な地方債の借入により健全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116417</xdr:rowOff>
    </xdr:to>
    <xdr:cxnSp macro="">
      <xdr:nvCxnSpPr>
        <xdr:cNvPr id="371" name="直線コネクタ 370"/>
        <xdr:cNvCxnSpPr/>
      </xdr:nvCxnSpPr>
      <xdr:spPr>
        <a:xfrm flipV="1">
          <a:off x="16179800" y="70252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57573</xdr:rowOff>
    </xdr:to>
    <xdr:cxnSp macro="">
      <xdr:nvCxnSpPr>
        <xdr:cNvPr id="374" name="直線コネクタ 373"/>
        <xdr:cNvCxnSpPr/>
      </xdr:nvCxnSpPr>
      <xdr:spPr>
        <a:xfrm flipV="1">
          <a:off x="15290800" y="714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154094</xdr:rowOff>
    </xdr:to>
    <xdr:cxnSp macro="">
      <xdr:nvCxnSpPr>
        <xdr:cNvPr id="377" name="直線コネクタ 376"/>
        <xdr:cNvCxnSpPr/>
      </xdr:nvCxnSpPr>
      <xdr:spPr>
        <a:xfrm flipV="1">
          <a:off x="14401800" y="72584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78" name="フローチャート : 判断 377"/>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79" name="テキスト ボックス 378"/>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46990</xdr:rowOff>
    </xdr:to>
    <xdr:cxnSp macro="">
      <xdr:nvCxnSpPr>
        <xdr:cNvPr id="380" name="直線コネクタ 379"/>
        <xdr:cNvCxnSpPr/>
      </xdr:nvCxnSpPr>
      <xdr:spPr>
        <a:xfrm flipV="1">
          <a:off x="13512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4233</xdr:rowOff>
    </xdr:from>
    <xdr:to>
      <xdr:col>21</xdr:col>
      <xdr:colOff>50800</xdr:colOff>
      <xdr:row>43</xdr:row>
      <xdr:rowOff>105833</xdr:rowOff>
    </xdr:to>
    <xdr:sp macro="" textlink="">
      <xdr:nvSpPr>
        <xdr:cNvPr id="381" name="フローチャート : 判断 380"/>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382" name="テキスト ボックス 381"/>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383" name="フローチャート : 判断 382"/>
        <xdr:cNvSpPr/>
      </xdr:nvSpPr>
      <xdr:spPr>
        <a:xfrm>
          <a:off x="13462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384" name="テキスト ボックス 383"/>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90" name="円/楕円 38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391"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392" name="円/楕円 39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393" name="テキスト ボックス 39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394" name="円/楕円 393"/>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118550</xdr:rowOff>
    </xdr:from>
    <xdr:ext cx="762000" cy="259045"/>
    <xdr:sp macro="" textlink="">
      <xdr:nvSpPr>
        <xdr:cNvPr id="395" name="テキスト ボックス 394"/>
        <xdr:cNvSpPr txBox="1"/>
      </xdr:nvSpPr>
      <xdr:spPr>
        <a:xfrm>
          <a:off x="14909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396" name="円/楕円 395"/>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43621</xdr:rowOff>
    </xdr:from>
    <xdr:ext cx="762000" cy="259045"/>
    <xdr:sp macro="" textlink="">
      <xdr:nvSpPr>
        <xdr:cNvPr id="397" name="テキスト ボックス 396"/>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398" name="円/楕円 39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107967</xdr:rowOff>
    </xdr:from>
    <xdr:ext cx="762000" cy="259045"/>
    <xdr:sp macro="" textlink="">
      <xdr:nvSpPr>
        <xdr:cNvPr id="399" name="テキスト ボックス 398"/>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年度決算では前年比△</a:t>
          </a:r>
          <a:r>
            <a:rPr kumimoji="1" lang="en-US" altLang="ja-JP" sz="1300">
              <a:latin typeface="ＭＳ Ｐゴシック"/>
            </a:rPr>
            <a:t>12.3</a:t>
          </a:r>
          <a:r>
            <a:rPr kumimoji="1" lang="ja-JP" altLang="en-US" sz="1300">
              <a:latin typeface="ＭＳ Ｐゴシック"/>
            </a:rPr>
            <a:t>％と平成</a:t>
          </a:r>
          <a:r>
            <a:rPr kumimoji="1" lang="en-US" altLang="ja-JP" sz="1300">
              <a:latin typeface="ＭＳ Ｐゴシック"/>
            </a:rPr>
            <a:t>26</a:t>
          </a:r>
          <a:r>
            <a:rPr kumimoji="1" lang="ja-JP" altLang="en-US" sz="1300">
              <a:latin typeface="ＭＳ Ｐゴシック"/>
            </a:rPr>
            <a:t>年度以降大きく低下している。</a:t>
          </a:r>
        </a:p>
        <a:p>
          <a:r>
            <a:rPr kumimoji="1" lang="ja-JP" altLang="en-US" sz="1300">
              <a:latin typeface="ＭＳ Ｐゴシック"/>
            </a:rPr>
            <a:t>　これは一般会計及び公営企業会計における地方債残高が減少していること、充当可能基金のうち特に庁舎建設整備基金残高が増加していることによるものである。</a:t>
          </a:r>
        </a:p>
        <a:p>
          <a:r>
            <a:rPr kumimoji="1" lang="ja-JP" altLang="en-US" sz="1300">
              <a:latin typeface="ＭＳ Ｐゴシック"/>
            </a:rPr>
            <a:t>　今後一般会計では、庁舎建設等の大型事業の実施により地方債残高の増加と基金残高の減少が見込まれることから、計画的且つ健全な財政運営に努める。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113538</xdr:rowOff>
    </xdr:from>
    <xdr:to>
      <xdr:col>24</xdr:col>
      <xdr:colOff>558800</xdr:colOff>
      <xdr:row>15</xdr:row>
      <xdr:rowOff>41021</xdr:rowOff>
    </xdr:to>
    <xdr:cxnSp macro="">
      <xdr:nvCxnSpPr>
        <xdr:cNvPr id="433" name="直線コネクタ 432"/>
        <xdr:cNvCxnSpPr/>
      </xdr:nvCxnSpPr>
      <xdr:spPr>
        <a:xfrm flipV="1">
          <a:off x="16179800" y="2513838"/>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41021</xdr:rowOff>
    </xdr:from>
    <xdr:to>
      <xdr:col>23</xdr:col>
      <xdr:colOff>406400</xdr:colOff>
      <xdr:row>17</xdr:row>
      <xdr:rowOff>41571</xdr:rowOff>
    </xdr:to>
    <xdr:cxnSp macro="">
      <xdr:nvCxnSpPr>
        <xdr:cNvPr id="436" name="直線コネクタ 435"/>
        <xdr:cNvCxnSpPr/>
      </xdr:nvCxnSpPr>
      <xdr:spPr>
        <a:xfrm flipV="1">
          <a:off x="15290800" y="2612771"/>
          <a:ext cx="889000" cy="3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107654</xdr:rowOff>
    </xdr:from>
    <xdr:to>
      <xdr:col>22</xdr:col>
      <xdr:colOff>203200</xdr:colOff>
      <xdr:row>17</xdr:row>
      <xdr:rowOff>41571</xdr:rowOff>
    </xdr:to>
    <xdr:cxnSp macro="">
      <xdr:nvCxnSpPr>
        <xdr:cNvPr id="439" name="直線コネクタ 438"/>
        <xdr:cNvCxnSpPr/>
      </xdr:nvCxnSpPr>
      <xdr:spPr>
        <a:xfrm>
          <a:off x="14401800" y="2850854"/>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40" name="フローチャート : 判断 439"/>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1" name="テキスト ボックス 440"/>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53763</xdr:rowOff>
    </xdr:from>
    <xdr:to>
      <xdr:col>21</xdr:col>
      <xdr:colOff>0</xdr:colOff>
      <xdr:row>16</xdr:row>
      <xdr:rowOff>107654</xdr:rowOff>
    </xdr:to>
    <xdr:cxnSp macro="">
      <xdr:nvCxnSpPr>
        <xdr:cNvPr id="442" name="直線コネクタ 441"/>
        <xdr:cNvCxnSpPr/>
      </xdr:nvCxnSpPr>
      <xdr:spPr>
        <a:xfrm>
          <a:off x="13512800" y="2796963"/>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43" name="フローチャート : 判断 442"/>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44" name="テキスト ボックス 443"/>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5" name="フローチャート : 判断 444"/>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46" name="テキスト ボックス 445"/>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52" name="円/楕円 451"/>
        <xdr:cNvSpPr/>
      </xdr:nvSpPr>
      <xdr:spPr>
        <a:xfrm>
          <a:off x="169672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34815</xdr:rowOff>
    </xdr:from>
    <xdr:ext cx="762000" cy="259045"/>
    <xdr:sp macro="" textlink="">
      <xdr:nvSpPr>
        <xdr:cNvPr id="453" name="将来負担の状況該当値テキスト"/>
        <xdr:cNvSpPr txBox="1"/>
      </xdr:nvSpPr>
      <xdr:spPr>
        <a:xfrm>
          <a:off x="17106900" y="243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161671</xdr:rowOff>
    </xdr:from>
    <xdr:to>
      <xdr:col>23</xdr:col>
      <xdr:colOff>457200</xdr:colOff>
      <xdr:row>15</xdr:row>
      <xdr:rowOff>91821</xdr:rowOff>
    </xdr:to>
    <xdr:sp macro="" textlink="">
      <xdr:nvSpPr>
        <xdr:cNvPr id="454" name="円/楕円 453"/>
        <xdr:cNvSpPr/>
      </xdr:nvSpPr>
      <xdr:spPr>
        <a:xfrm>
          <a:off x="16129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76598</xdr:rowOff>
    </xdr:from>
    <xdr:ext cx="736600" cy="259045"/>
    <xdr:sp macro="" textlink="">
      <xdr:nvSpPr>
        <xdr:cNvPr id="455" name="テキスト ボックス 454"/>
        <xdr:cNvSpPr txBox="1"/>
      </xdr:nvSpPr>
      <xdr:spPr>
        <a:xfrm>
          <a:off x="15798800" y="264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162221</xdr:rowOff>
    </xdr:from>
    <xdr:to>
      <xdr:col>22</xdr:col>
      <xdr:colOff>254000</xdr:colOff>
      <xdr:row>17</xdr:row>
      <xdr:rowOff>92371</xdr:rowOff>
    </xdr:to>
    <xdr:sp macro="" textlink="">
      <xdr:nvSpPr>
        <xdr:cNvPr id="456" name="円/楕円 455"/>
        <xdr:cNvSpPr/>
      </xdr:nvSpPr>
      <xdr:spPr>
        <a:xfrm>
          <a:off x="152400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77148</xdr:rowOff>
    </xdr:from>
    <xdr:ext cx="762000" cy="259045"/>
    <xdr:sp macro="" textlink="">
      <xdr:nvSpPr>
        <xdr:cNvPr id="457" name="テキスト ボックス 456"/>
        <xdr:cNvSpPr txBox="1"/>
      </xdr:nvSpPr>
      <xdr:spPr>
        <a:xfrm>
          <a:off x="14909800" y="29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56854</xdr:rowOff>
    </xdr:from>
    <xdr:to>
      <xdr:col>21</xdr:col>
      <xdr:colOff>50800</xdr:colOff>
      <xdr:row>16</xdr:row>
      <xdr:rowOff>158454</xdr:rowOff>
    </xdr:to>
    <xdr:sp macro="" textlink="">
      <xdr:nvSpPr>
        <xdr:cNvPr id="458" name="円/楕円 457"/>
        <xdr:cNvSpPr/>
      </xdr:nvSpPr>
      <xdr:spPr>
        <a:xfrm>
          <a:off x="14351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143231</xdr:rowOff>
    </xdr:from>
    <xdr:ext cx="762000" cy="259045"/>
    <xdr:sp macro="" textlink="">
      <xdr:nvSpPr>
        <xdr:cNvPr id="459" name="テキスト ボックス 458"/>
        <xdr:cNvSpPr txBox="1"/>
      </xdr:nvSpPr>
      <xdr:spPr>
        <a:xfrm>
          <a:off x="14020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2963</xdr:rowOff>
    </xdr:from>
    <xdr:to>
      <xdr:col>19</xdr:col>
      <xdr:colOff>533400</xdr:colOff>
      <xdr:row>16</xdr:row>
      <xdr:rowOff>104563</xdr:rowOff>
    </xdr:to>
    <xdr:sp macro="" textlink="">
      <xdr:nvSpPr>
        <xdr:cNvPr id="460" name="円/楕円 459"/>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89340</xdr:rowOff>
    </xdr:from>
    <xdr:ext cx="762000" cy="259045"/>
    <xdr:sp macro="" textlink="">
      <xdr:nvSpPr>
        <xdr:cNvPr id="461" name="テキスト ボックス 460"/>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4,750
4,695
168.42
3,761,010
3,658,980
73,434
2,530,182
3,960,576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類似団体内平均値より低い数値で、概ね同様に推移している。</a:t>
          </a:r>
        </a:p>
        <a:p>
          <a:r>
            <a:rPr kumimoji="1" lang="ja-JP" altLang="en-US" sz="1300">
              <a:latin typeface="ＭＳ Ｐゴシック"/>
            </a:rPr>
            <a:t>　職員の年齢構成が高くなっている中、適正な定員管理を行い、業務の効率化を進め人件費の抑制に努める。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30988</xdr:rowOff>
    </xdr:from>
    <xdr:to>
      <xdr:col>7</xdr:col>
      <xdr:colOff>15875</xdr:colOff>
      <xdr:row>34</xdr:row>
      <xdr:rowOff>44704</xdr:rowOff>
    </xdr:to>
    <xdr:cxnSp macro="">
      <xdr:nvCxnSpPr>
        <xdr:cNvPr id="64" name="直線コネクタ 63"/>
        <xdr:cNvCxnSpPr/>
      </xdr:nvCxnSpPr>
      <xdr:spPr>
        <a:xfrm>
          <a:off x="3987800" y="58602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30988</xdr:rowOff>
    </xdr:from>
    <xdr:to>
      <xdr:col>5</xdr:col>
      <xdr:colOff>549275</xdr:colOff>
      <xdr:row>34</xdr:row>
      <xdr:rowOff>76708</xdr:rowOff>
    </xdr:to>
    <xdr:cxnSp macro="">
      <xdr:nvCxnSpPr>
        <xdr:cNvPr id="67" name="直線コネクタ 66"/>
        <xdr:cNvCxnSpPr/>
      </xdr:nvCxnSpPr>
      <xdr:spPr>
        <a:xfrm flipV="1">
          <a:off x="3098800" y="5860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44704</xdr:rowOff>
    </xdr:from>
    <xdr:to>
      <xdr:col>4</xdr:col>
      <xdr:colOff>346075</xdr:colOff>
      <xdr:row>34</xdr:row>
      <xdr:rowOff>76708</xdr:rowOff>
    </xdr:to>
    <xdr:cxnSp macro="">
      <xdr:nvCxnSpPr>
        <xdr:cNvPr id="70" name="直線コネクタ 69"/>
        <xdr:cNvCxnSpPr/>
      </xdr:nvCxnSpPr>
      <xdr:spPr>
        <a:xfrm>
          <a:off x="2209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76200</xdr:rowOff>
    </xdr:from>
    <xdr:to>
      <xdr:col>4</xdr:col>
      <xdr:colOff>396875</xdr:colOff>
      <xdr:row>35</xdr:row>
      <xdr:rowOff>6350</xdr:rowOff>
    </xdr:to>
    <xdr:sp macro="" textlink="">
      <xdr:nvSpPr>
        <xdr:cNvPr id="71" name="フローチャート : 判断 70"/>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162577</xdr:rowOff>
    </xdr:from>
    <xdr:ext cx="762000" cy="259045"/>
    <xdr:sp macro="" textlink="">
      <xdr:nvSpPr>
        <xdr:cNvPr id="72" name="テキスト ボックス 71"/>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44704</xdr:rowOff>
    </xdr:from>
    <xdr:to>
      <xdr:col>3</xdr:col>
      <xdr:colOff>142875</xdr:colOff>
      <xdr:row>34</xdr:row>
      <xdr:rowOff>108712</xdr:rowOff>
    </xdr:to>
    <xdr:cxnSp macro="">
      <xdr:nvCxnSpPr>
        <xdr:cNvPr id="73" name="直線コネクタ 72"/>
        <xdr:cNvCxnSpPr/>
      </xdr:nvCxnSpPr>
      <xdr:spPr>
        <a:xfrm flipV="1">
          <a:off x="1320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48768</xdr:rowOff>
    </xdr:from>
    <xdr:to>
      <xdr:col>3</xdr:col>
      <xdr:colOff>193675</xdr:colOff>
      <xdr:row>34</xdr:row>
      <xdr:rowOff>150368</xdr:rowOff>
    </xdr:to>
    <xdr:sp macro="" textlink="">
      <xdr:nvSpPr>
        <xdr:cNvPr id="74" name="フローチャート : 判断 73"/>
        <xdr:cNvSpPr/>
      </xdr:nvSpPr>
      <xdr:spPr>
        <a:xfrm>
          <a:off x="2159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135145</xdr:rowOff>
    </xdr:from>
    <xdr:ext cx="762000" cy="259045"/>
    <xdr:sp macro="" textlink="">
      <xdr:nvSpPr>
        <xdr:cNvPr id="75" name="テキスト ボックス 74"/>
        <xdr:cNvSpPr txBox="1"/>
      </xdr:nvSpPr>
      <xdr:spPr>
        <a:xfrm>
          <a:off x="1828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67056</xdr:rowOff>
    </xdr:from>
    <xdr:to>
      <xdr:col>1</xdr:col>
      <xdr:colOff>676275</xdr:colOff>
      <xdr:row>34</xdr:row>
      <xdr:rowOff>168656</xdr:rowOff>
    </xdr:to>
    <xdr:sp macro="" textlink="">
      <xdr:nvSpPr>
        <xdr:cNvPr id="76" name="フローチャート : 判断 75"/>
        <xdr:cNvSpPr/>
      </xdr:nvSpPr>
      <xdr:spPr>
        <a:xfrm>
          <a:off x="1270000" y="589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153433</xdr:rowOff>
    </xdr:from>
    <xdr:ext cx="762000" cy="259045"/>
    <xdr:sp macro="" textlink="">
      <xdr:nvSpPr>
        <xdr:cNvPr id="77" name="テキスト ボックス 76"/>
        <xdr:cNvSpPr txBox="1"/>
      </xdr:nvSpPr>
      <xdr:spPr>
        <a:xfrm>
          <a:off x="939800" y="59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165354</xdr:rowOff>
    </xdr:from>
    <xdr:to>
      <xdr:col>7</xdr:col>
      <xdr:colOff>66675</xdr:colOff>
      <xdr:row>34</xdr:row>
      <xdr:rowOff>95504</xdr:rowOff>
    </xdr:to>
    <xdr:sp macro="" textlink="">
      <xdr:nvSpPr>
        <xdr:cNvPr id="83" name="円/楕円 82"/>
        <xdr:cNvSpPr/>
      </xdr:nvSpPr>
      <xdr:spPr>
        <a:xfrm>
          <a:off x="4775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10431</xdr:rowOff>
    </xdr:from>
    <xdr:ext cx="762000" cy="259045"/>
    <xdr:sp macro="" textlink="">
      <xdr:nvSpPr>
        <xdr:cNvPr id="84" name="人件費該当値テキスト"/>
        <xdr:cNvSpPr txBox="1"/>
      </xdr:nvSpPr>
      <xdr:spPr>
        <a:xfrm>
          <a:off x="4914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151638</xdr:rowOff>
    </xdr:from>
    <xdr:to>
      <xdr:col>5</xdr:col>
      <xdr:colOff>600075</xdr:colOff>
      <xdr:row>34</xdr:row>
      <xdr:rowOff>81788</xdr:rowOff>
    </xdr:to>
    <xdr:sp macro="" textlink="">
      <xdr:nvSpPr>
        <xdr:cNvPr id="85" name="円/楕円 84"/>
        <xdr:cNvSpPr/>
      </xdr:nvSpPr>
      <xdr:spPr>
        <a:xfrm>
          <a:off x="3937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91965</xdr:rowOff>
    </xdr:from>
    <xdr:ext cx="736600" cy="259045"/>
    <xdr:sp macro="" textlink="">
      <xdr:nvSpPr>
        <xdr:cNvPr id="86" name="テキスト ボックス 85"/>
        <xdr:cNvSpPr txBox="1"/>
      </xdr:nvSpPr>
      <xdr:spPr>
        <a:xfrm>
          <a:off x="3606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25908</xdr:rowOff>
    </xdr:from>
    <xdr:to>
      <xdr:col>4</xdr:col>
      <xdr:colOff>396875</xdr:colOff>
      <xdr:row>34</xdr:row>
      <xdr:rowOff>127508</xdr:rowOff>
    </xdr:to>
    <xdr:sp macro="" textlink="">
      <xdr:nvSpPr>
        <xdr:cNvPr id="87" name="円/楕円 86"/>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137685</xdr:rowOff>
    </xdr:from>
    <xdr:ext cx="762000" cy="259045"/>
    <xdr:sp macro="" textlink="">
      <xdr:nvSpPr>
        <xdr:cNvPr id="88" name="テキスト ボックス 87"/>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165354</xdr:rowOff>
    </xdr:from>
    <xdr:to>
      <xdr:col>3</xdr:col>
      <xdr:colOff>193675</xdr:colOff>
      <xdr:row>34</xdr:row>
      <xdr:rowOff>95504</xdr:rowOff>
    </xdr:to>
    <xdr:sp macro="" textlink="">
      <xdr:nvSpPr>
        <xdr:cNvPr id="89" name="円/楕円 88"/>
        <xdr:cNvSpPr/>
      </xdr:nvSpPr>
      <xdr:spPr>
        <a:xfrm>
          <a:off x="2159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105681</xdr:rowOff>
    </xdr:from>
    <xdr:ext cx="762000" cy="259045"/>
    <xdr:sp macro="" textlink="">
      <xdr:nvSpPr>
        <xdr:cNvPr id="90" name="テキスト ボックス 89"/>
        <xdr:cNvSpPr txBox="1"/>
      </xdr:nvSpPr>
      <xdr:spPr>
        <a:xfrm>
          <a:off x="1828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57912</xdr:rowOff>
    </xdr:from>
    <xdr:to>
      <xdr:col>1</xdr:col>
      <xdr:colOff>676275</xdr:colOff>
      <xdr:row>34</xdr:row>
      <xdr:rowOff>159512</xdr:rowOff>
    </xdr:to>
    <xdr:sp macro="" textlink="">
      <xdr:nvSpPr>
        <xdr:cNvPr id="91" name="円/楕円 90"/>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169689</xdr:rowOff>
    </xdr:from>
    <xdr:ext cx="762000" cy="259045"/>
    <xdr:sp macro="" textlink="">
      <xdr:nvSpPr>
        <xdr:cNvPr id="92" name="テキスト ボックス 91"/>
        <xdr:cNvSpPr txBox="1"/>
      </xdr:nvSpPr>
      <xdr:spPr>
        <a:xfrm>
          <a:off x="939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消耗品管理の一元化などコストの削減に努めてきたことにより、近年は類似団体内平均値を下回っている。</a:t>
          </a:r>
        </a:p>
        <a:p>
          <a:r>
            <a:rPr kumimoji="1" lang="ja-JP" altLang="en-US" sz="1300">
              <a:latin typeface="ＭＳ Ｐゴシック"/>
            </a:rPr>
            <a:t>　多くの業務が電算化されており、保守点検や機器使用料などの経費が膨らみ微増傾向にあるため、引き続き業務内容の精査を行い抑制に努める。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104140</xdr:rowOff>
    </xdr:to>
    <xdr:cxnSp macro="">
      <xdr:nvCxnSpPr>
        <xdr:cNvPr id="122" name="直線コネクタ 121"/>
        <xdr:cNvCxnSpPr/>
      </xdr:nvCxnSpPr>
      <xdr:spPr>
        <a:xfrm>
          <a:off x="15671800" y="2815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72136</xdr:rowOff>
    </xdr:to>
    <xdr:cxnSp macro="">
      <xdr:nvCxnSpPr>
        <xdr:cNvPr id="125" name="直線コネクタ 124"/>
        <xdr:cNvCxnSpPr/>
      </xdr:nvCxnSpPr>
      <xdr:spPr>
        <a:xfrm>
          <a:off x="14782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72136</xdr:rowOff>
    </xdr:to>
    <xdr:cxnSp macro="">
      <xdr:nvCxnSpPr>
        <xdr:cNvPr id="128" name="直線コネクタ 127"/>
        <xdr:cNvCxnSpPr/>
      </xdr:nvCxnSpPr>
      <xdr:spPr>
        <a:xfrm flipV="1">
          <a:off x="13893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29" name="フローチャート : 判断 128"/>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0" name="テキスト ボックス 129"/>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72136</xdr:rowOff>
    </xdr:from>
    <xdr:to>
      <xdr:col>20</xdr:col>
      <xdr:colOff>158750</xdr:colOff>
      <xdr:row>16</xdr:row>
      <xdr:rowOff>81280</xdr:rowOff>
    </xdr:to>
    <xdr:cxnSp macro="">
      <xdr:nvCxnSpPr>
        <xdr:cNvPr id="131" name="直線コネクタ 130"/>
        <xdr:cNvCxnSpPr/>
      </xdr:nvCxnSpPr>
      <xdr:spPr>
        <a:xfrm flipV="1">
          <a:off x="13004800" y="2815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2" name="フローチャート :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5" name="テキスト ボックス 134"/>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1" name="円/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3" name="円/楕円 142"/>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133113</xdr:rowOff>
    </xdr:from>
    <xdr:ext cx="736600" cy="259045"/>
    <xdr:sp macro="" textlink="">
      <xdr:nvSpPr>
        <xdr:cNvPr id="144" name="テキスト ボックス 143"/>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5" name="円/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21336</xdr:rowOff>
    </xdr:from>
    <xdr:to>
      <xdr:col>20</xdr:col>
      <xdr:colOff>209550</xdr:colOff>
      <xdr:row>16</xdr:row>
      <xdr:rowOff>122936</xdr:rowOff>
    </xdr:to>
    <xdr:sp macro="" textlink="">
      <xdr:nvSpPr>
        <xdr:cNvPr id="147" name="円/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49" name="円/楕円 148"/>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50" name="テキスト ボックス 14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市町村類型の変更もあり、類似団体内平均値と同様の数値で推移している。</a:t>
          </a:r>
        </a:p>
        <a:p>
          <a:r>
            <a:rPr kumimoji="1" lang="ja-JP" altLang="en-US" sz="1300" baseline="0">
              <a:latin typeface="ＭＳ Ｐゴシック"/>
            </a:rPr>
            <a:t>　高齢化などにより微増傾向にあり、今後の増加も見込まれることから、審査等を正確に行い抑制に努める。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69850</xdr:rowOff>
    </xdr:to>
    <xdr:cxnSp macro="">
      <xdr:nvCxnSpPr>
        <xdr:cNvPr id="184" name="直線コネクタ 183"/>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53522</xdr:rowOff>
    </xdr:to>
    <xdr:cxnSp macro="">
      <xdr:nvCxnSpPr>
        <xdr:cNvPr id="187" name="直線コネクタ 186"/>
        <xdr:cNvCxnSpPr/>
      </xdr:nvCxnSpPr>
      <xdr:spPr>
        <a:xfrm flipV="1">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53522</xdr:rowOff>
    </xdr:to>
    <xdr:cxnSp macro="">
      <xdr:nvCxnSpPr>
        <xdr:cNvPr id="190" name="直線コネクタ 189"/>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193" name="直線コネクタ 192"/>
        <xdr:cNvCxnSpPr/>
      </xdr:nvCxnSpPr>
      <xdr:spPr>
        <a:xfrm flipV="1">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43543</xdr:rowOff>
    </xdr:from>
    <xdr:to>
      <xdr:col>3</xdr:col>
      <xdr:colOff>193675</xdr:colOff>
      <xdr:row>56</xdr:row>
      <xdr:rowOff>145143</xdr:rowOff>
    </xdr:to>
    <xdr:sp macro="" textlink="">
      <xdr:nvSpPr>
        <xdr:cNvPr id="194" name="フローチャート : 判断 193"/>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195" name="テキスト ボックス 194"/>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6" name="フローチャート : 判断 195"/>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7" name="テキスト ボックス 196"/>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3" name="円/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4"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5" name="円/楕円 204"/>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6" name="テキスト ボックス 205"/>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7" name="円/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8" name="テキスト ボックス 20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09" name="円/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1" name="円/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2" name="テキスト ボックス 21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類似団体内平均値と比較しても高い値で推移しているが、減少傾向にある。</a:t>
          </a:r>
        </a:p>
        <a:p>
          <a:r>
            <a:rPr kumimoji="1" lang="ja-JP" altLang="en-US" sz="1300">
              <a:latin typeface="ＭＳ Ｐゴシック"/>
            </a:rPr>
            <a:t>　公共下水道特別会計への繰出金について、公債費のピークが過ぎたため減少が続いており、当面は同様の状況が見込まれる。しかし、依然として一般会計より多額の繰り出しを行っており大きな負担となっていることから、経営戦略等により経営の見直しを図っ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58</xdr:row>
      <xdr:rowOff>127000</xdr:rowOff>
    </xdr:to>
    <xdr:cxnSp macro="">
      <xdr:nvCxnSpPr>
        <xdr:cNvPr id="244" name="直線コネクタ 243"/>
        <xdr:cNvCxnSpPr/>
      </xdr:nvCxnSpPr>
      <xdr:spPr>
        <a:xfrm flipV="1">
          <a:off x="15671800" y="1006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54610</xdr:rowOff>
    </xdr:to>
    <xdr:cxnSp macro="">
      <xdr:nvCxnSpPr>
        <xdr:cNvPr id="247" name="直線コネクタ 246"/>
        <xdr:cNvCxnSpPr/>
      </xdr:nvCxnSpPr>
      <xdr:spPr>
        <a:xfrm flipV="1">
          <a:off x="14782800" y="1007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54610</xdr:rowOff>
    </xdr:to>
    <xdr:cxnSp macro="">
      <xdr:nvCxnSpPr>
        <xdr:cNvPr id="250" name="直線コネクタ 249"/>
        <xdr:cNvCxnSpPr/>
      </xdr:nvCxnSpPr>
      <xdr:spPr>
        <a:xfrm>
          <a:off x="13893800" y="1013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1" name="フローチャート : 判断 250"/>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52" name="テキスト ボックス 251"/>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100330</xdr:rowOff>
    </xdr:to>
    <xdr:cxnSp macro="">
      <xdr:nvCxnSpPr>
        <xdr:cNvPr id="253" name="直線コネクタ 252"/>
        <xdr:cNvCxnSpPr/>
      </xdr:nvCxnSpPr>
      <xdr:spPr>
        <a:xfrm flipV="1">
          <a:off x="13004800" y="10139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60960</xdr:rowOff>
    </xdr:from>
    <xdr:to>
      <xdr:col>20</xdr:col>
      <xdr:colOff>209550</xdr:colOff>
      <xdr:row>58</xdr:row>
      <xdr:rowOff>162560</xdr:rowOff>
    </xdr:to>
    <xdr:sp macro="" textlink="">
      <xdr:nvSpPr>
        <xdr:cNvPr id="254" name="フローチャート : 判断 253"/>
        <xdr:cNvSpPr/>
      </xdr:nvSpPr>
      <xdr:spPr>
        <a:xfrm>
          <a:off x="13843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1287</xdr:rowOff>
    </xdr:from>
    <xdr:ext cx="762000" cy="259045"/>
    <xdr:sp macro="" textlink="">
      <xdr:nvSpPr>
        <xdr:cNvPr id="255" name="テキスト ボックス 254"/>
        <xdr:cNvSpPr txBox="1"/>
      </xdr:nvSpPr>
      <xdr:spPr>
        <a:xfrm>
          <a:off x="13512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56" name="フローチャート : 判断 255"/>
        <xdr:cNvSpPr/>
      </xdr:nvSpPr>
      <xdr:spPr>
        <a:xfrm>
          <a:off x="12954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1287</xdr:rowOff>
    </xdr:from>
    <xdr:ext cx="762000" cy="259045"/>
    <xdr:sp macro="" textlink="">
      <xdr:nvSpPr>
        <xdr:cNvPr id="257" name="テキスト ボックス 256"/>
        <xdr:cNvSpPr txBox="1"/>
      </xdr:nvSpPr>
      <xdr:spPr>
        <a:xfrm>
          <a:off x="12623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63" name="円/楕円 262"/>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64"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5" name="円/楕円 264"/>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6" name="テキスト ボックス 26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3810</xdr:rowOff>
    </xdr:from>
    <xdr:to>
      <xdr:col>21</xdr:col>
      <xdr:colOff>412750</xdr:colOff>
      <xdr:row>59</xdr:row>
      <xdr:rowOff>105410</xdr:rowOff>
    </xdr:to>
    <xdr:sp macro="" textlink="">
      <xdr:nvSpPr>
        <xdr:cNvPr id="267" name="円/楕円 266"/>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90187</xdr:rowOff>
    </xdr:from>
    <xdr:ext cx="762000" cy="259045"/>
    <xdr:sp macro="" textlink="">
      <xdr:nvSpPr>
        <xdr:cNvPr id="268" name="テキスト ボックス 267"/>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69" name="円/楕円 268"/>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0" name="テキスト ボックス 269"/>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49530</xdr:rowOff>
    </xdr:from>
    <xdr:to>
      <xdr:col>19</xdr:col>
      <xdr:colOff>6350</xdr:colOff>
      <xdr:row>59</xdr:row>
      <xdr:rowOff>151130</xdr:rowOff>
    </xdr:to>
    <xdr:sp macro="" textlink="">
      <xdr:nvSpPr>
        <xdr:cNvPr id="271" name="円/楕円 270"/>
        <xdr:cNvSpPr/>
      </xdr:nvSpPr>
      <xdr:spPr>
        <a:xfrm>
          <a:off x="1295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135907</xdr:rowOff>
    </xdr:from>
    <xdr:ext cx="762000" cy="259045"/>
    <xdr:sp macro="" textlink="">
      <xdr:nvSpPr>
        <xdr:cNvPr id="272" name="テキスト ボックス 271"/>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類似団体内平均値と比較して若干高い値となっており、微増傾向にある。</a:t>
          </a:r>
        </a:p>
        <a:p>
          <a:r>
            <a:rPr kumimoji="1" lang="ja-JP" altLang="en-US" sz="1300">
              <a:latin typeface="ＭＳ Ｐゴシック"/>
            </a:rPr>
            <a:t>　各種団体等への補助について、活動実績と成果を十分に検証していくほか、補助金等の約半分は木曽広域連合へのものであることから、町のみでなく連合を含めて内容を十分に精査し、抑制に努めていく。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37</xdr:row>
      <xdr:rowOff>143002</xdr:rowOff>
    </xdr:to>
    <xdr:cxnSp macro="">
      <xdr:nvCxnSpPr>
        <xdr:cNvPr id="302" name="直線コネクタ 301"/>
        <xdr:cNvCxnSpPr/>
      </xdr:nvCxnSpPr>
      <xdr:spPr>
        <a:xfrm>
          <a:off x="15671800" y="6472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37</xdr:row>
      <xdr:rowOff>138430</xdr:rowOff>
    </xdr:to>
    <xdr:cxnSp macro="">
      <xdr:nvCxnSpPr>
        <xdr:cNvPr id="305" name="直線コネクタ 304"/>
        <xdr:cNvCxnSpPr/>
      </xdr:nvCxnSpPr>
      <xdr:spPr>
        <a:xfrm flipV="1">
          <a:off x="14782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138430</xdr:rowOff>
    </xdr:to>
    <xdr:cxnSp macro="">
      <xdr:nvCxnSpPr>
        <xdr:cNvPr id="308" name="直線コネクタ 307"/>
        <xdr:cNvCxnSpPr/>
      </xdr:nvCxnSpPr>
      <xdr:spPr>
        <a:xfrm>
          <a:off x="13893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9" name="フローチャート : 判断 308"/>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0" name="テキスト ボックス 309"/>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124714</xdr:rowOff>
    </xdr:to>
    <xdr:cxnSp macro="">
      <xdr:nvCxnSpPr>
        <xdr:cNvPr id="311" name="直線コネクタ 310"/>
        <xdr:cNvCxnSpPr/>
      </xdr:nvCxnSpPr>
      <xdr:spPr>
        <a:xfrm flipV="1">
          <a:off x="13004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2" name="フローチャート : 判断 311"/>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3" name="テキスト ボックス 312"/>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1" name="円/楕円 320"/>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2"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3" name="円/楕円 322"/>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4" name="テキスト ボックス 323"/>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5" name="円/楕円 32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26" name="テキスト ボックス 32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7" name="円/楕円 326"/>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8" name="テキスト ボックス 327"/>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29" name="円/楕円 328"/>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0" name="テキスト ボックス 329"/>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発行額を抑制してきたこと、過去の高金利な地方債の償還が終了してきたことなどから低下傾向にあったが、近年行った公民館等大規模改修事業の元金償還開始や、木曽広域連合ごみ処理施設建設に伴う借入により増加に転じた。</a:t>
          </a:r>
        </a:p>
        <a:p>
          <a:r>
            <a:rPr kumimoji="1" lang="ja-JP" altLang="en-US" sz="1300">
              <a:latin typeface="ＭＳ Ｐゴシック"/>
            </a:rPr>
            <a:t>　今後、庁舎建設等の大型事業に伴う借入の予定により増加が見込まれるため、計画的な借入や繰上償還の検討により抑制に努める。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111761</xdr:rowOff>
    </xdr:to>
    <xdr:cxnSp macro="">
      <xdr:nvCxnSpPr>
        <xdr:cNvPr id="362" name="直線コネクタ 361"/>
        <xdr:cNvCxnSpPr/>
      </xdr:nvCxnSpPr>
      <xdr:spPr>
        <a:xfrm>
          <a:off x="3987800" y="131000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111761</xdr:rowOff>
    </xdr:to>
    <xdr:cxnSp macro="">
      <xdr:nvCxnSpPr>
        <xdr:cNvPr id="365" name="直線コネクタ 364"/>
        <xdr:cNvCxnSpPr/>
      </xdr:nvCxnSpPr>
      <xdr:spPr>
        <a:xfrm flipV="1">
          <a:off x="3098800" y="13100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76</xdr:row>
      <xdr:rowOff>146050</xdr:rowOff>
    </xdr:to>
    <xdr:cxnSp macro="">
      <xdr:nvCxnSpPr>
        <xdr:cNvPr id="368" name="直線コネクタ 367"/>
        <xdr:cNvCxnSpPr/>
      </xdr:nvCxnSpPr>
      <xdr:spPr>
        <a:xfrm flipV="1">
          <a:off x="2209800" y="13141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9" name="フローチャート : 判断 368"/>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70" name="テキスト ボックス 369"/>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146050</xdr:rowOff>
    </xdr:from>
    <xdr:to>
      <xdr:col>3</xdr:col>
      <xdr:colOff>142875</xdr:colOff>
      <xdr:row>76</xdr:row>
      <xdr:rowOff>146050</xdr:rowOff>
    </xdr:to>
    <xdr:cxnSp macro="">
      <xdr:nvCxnSpPr>
        <xdr:cNvPr id="371" name="直線コネクタ 370"/>
        <xdr:cNvCxnSpPr/>
      </xdr:nvCxnSpPr>
      <xdr:spPr>
        <a:xfrm>
          <a:off x="1320800" y="1317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2" name="フローチャート : 判断 371"/>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3" name="テキスト ボックス 372"/>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4" name="フローチャート : 判断 373"/>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5" name="テキスト ボックス 374"/>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81" name="円/楕円 380"/>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82"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3" name="円/楕円 382"/>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4" name="テキスト ボックス 383"/>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5" name="円/楕円 384"/>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6" name="テキスト ボックス 385"/>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95250</xdr:rowOff>
    </xdr:from>
    <xdr:to>
      <xdr:col>3</xdr:col>
      <xdr:colOff>193675</xdr:colOff>
      <xdr:row>77</xdr:row>
      <xdr:rowOff>25400</xdr:rowOff>
    </xdr:to>
    <xdr:sp macro="" textlink="">
      <xdr:nvSpPr>
        <xdr:cNvPr id="387" name="円/楕円 386"/>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10177</xdr:rowOff>
    </xdr:from>
    <xdr:ext cx="762000" cy="259045"/>
    <xdr:sp macro="" textlink="">
      <xdr:nvSpPr>
        <xdr:cNvPr id="388" name="テキスト ボックス 387"/>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95250</xdr:rowOff>
    </xdr:from>
    <xdr:to>
      <xdr:col>1</xdr:col>
      <xdr:colOff>676275</xdr:colOff>
      <xdr:row>77</xdr:row>
      <xdr:rowOff>25400</xdr:rowOff>
    </xdr:to>
    <xdr:sp macro="" textlink="">
      <xdr:nvSpPr>
        <xdr:cNvPr id="389" name="円/楕円 388"/>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35577</xdr:rowOff>
    </xdr:from>
    <xdr:ext cx="762000" cy="259045"/>
    <xdr:sp macro="" textlink="">
      <xdr:nvSpPr>
        <xdr:cNvPr id="390" name="テキスト ボックス 389"/>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前年比微増ではあるものの、概ね類似団体内平均値と同様の数値で推移している。</a:t>
          </a:r>
        </a:p>
        <a:p>
          <a:r>
            <a:rPr kumimoji="1" lang="ja-JP" altLang="en-US" sz="1300">
              <a:latin typeface="ＭＳ Ｐゴシック"/>
            </a:rPr>
            <a:t>　水道事業会計への負担金、公共下水道特別会計への繰出金が依然大きな負担となっていることから、町全体の経費見直しに努める。</a:t>
          </a:r>
        </a:p>
        <a:p>
          <a:r>
            <a:rPr kumimoji="1" lang="ja-JP" altLang="en-US" sz="1300">
              <a:latin typeface="ＭＳ Ｐゴシック"/>
            </a:rPr>
            <a:t>　また、施設の老朽化等により維持補修費が年々増加していることから、公共施設管理計画等により施設の在り方について検討し、経費の削減を図っていく。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109038</xdr:rowOff>
    </xdr:from>
    <xdr:to>
      <xdr:col>24</xdr:col>
      <xdr:colOff>31750</xdr:colOff>
      <xdr:row>77</xdr:row>
      <xdr:rowOff>154758</xdr:rowOff>
    </xdr:to>
    <xdr:cxnSp macro="">
      <xdr:nvCxnSpPr>
        <xdr:cNvPr id="425" name="直線コネクタ 424"/>
        <xdr:cNvCxnSpPr/>
      </xdr:nvCxnSpPr>
      <xdr:spPr>
        <a:xfrm>
          <a:off x="15671800" y="133106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109038</xdr:rowOff>
    </xdr:from>
    <xdr:to>
      <xdr:col>22</xdr:col>
      <xdr:colOff>565150</xdr:colOff>
      <xdr:row>78</xdr:row>
      <xdr:rowOff>12700</xdr:rowOff>
    </xdr:to>
    <xdr:cxnSp macro="">
      <xdr:nvCxnSpPr>
        <xdr:cNvPr id="428" name="直線コネクタ 427"/>
        <xdr:cNvCxnSpPr/>
      </xdr:nvCxnSpPr>
      <xdr:spPr>
        <a:xfrm flipV="1">
          <a:off x="14782800" y="13310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82913</xdr:rowOff>
    </xdr:from>
    <xdr:to>
      <xdr:col>21</xdr:col>
      <xdr:colOff>361950</xdr:colOff>
      <xdr:row>78</xdr:row>
      <xdr:rowOff>12700</xdr:rowOff>
    </xdr:to>
    <xdr:cxnSp macro="">
      <xdr:nvCxnSpPr>
        <xdr:cNvPr id="431" name="直線コネクタ 430"/>
        <xdr:cNvCxnSpPr/>
      </xdr:nvCxnSpPr>
      <xdr:spPr>
        <a:xfrm>
          <a:off x="13893800" y="132845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32" name="フローチャート : 判断 431"/>
        <xdr:cNvSpPr/>
      </xdr:nvSpPr>
      <xdr:spPr>
        <a:xfrm>
          <a:off x="14732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3" name="テキスト ボックス 432"/>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82913</xdr:rowOff>
    </xdr:from>
    <xdr:to>
      <xdr:col>20</xdr:col>
      <xdr:colOff>158750</xdr:colOff>
      <xdr:row>78</xdr:row>
      <xdr:rowOff>55155</xdr:rowOff>
    </xdr:to>
    <xdr:cxnSp macro="">
      <xdr:nvCxnSpPr>
        <xdr:cNvPr id="434" name="直線コネクタ 433"/>
        <xdr:cNvCxnSpPr/>
      </xdr:nvCxnSpPr>
      <xdr:spPr>
        <a:xfrm flipV="1">
          <a:off x="13004800" y="13284563"/>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123552</xdr:rowOff>
    </xdr:from>
    <xdr:to>
      <xdr:col>20</xdr:col>
      <xdr:colOff>209550</xdr:colOff>
      <xdr:row>78</xdr:row>
      <xdr:rowOff>53702</xdr:rowOff>
    </xdr:to>
    <xdr:sp macro="" textlink="">
      <xdr:nvSpPr>
        <xdr:cNvPr id="435" name="フローチャート : 判断 434"/>
        <xdr:cNvSpPr/>
      </xdr:nvSpPr>
      <xdr:spPr>
        <a:xfrm>
          <a:off x="13843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38479</xdr:rowOff>
    </xdr:from>
    <xdr:ext cx="762000" cy="259045"/>
    <xdr:sp macro="" textlink="">
      <xdr:nvSpPr>
        <xdr:cNvPr id="436" name="テキスト ボックス 435"/>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37" name="フローチャート : 判断 436"/>
        <xdr:cNvSpPr/>
      </xdr:nvSpPr>
      <xdr:spPr>
        <a:xfrm>
          <a:off x="12954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54083</xdr:rowOff>
    </xdr:from>
    <xdr:ext cx="762000" cy="259045"/>
    <xdr:sp macro="" textlink="">
      <xdr:nvSpPr>
        <xdr:cNvPr id="438" name="テキスト ボックス 437"/>
        <xdr:cNvSpPr txBox="1"/>
      </xdr:nvSpPr>
      <xdr:spPr>
        <a:xfrm>
          <a:off x="12623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103958</xdr:rowOff>
    </xdr:from>
    <xdr:to>
      <xdr:col>24</xdr:col>
      <xdr:colOff>82550</xdr:colOff>
      <xdr:row>78</xdr:row>
      <xdr:rowOff>34108</xdr:rowOff>
    </xdr:to>
    <xdr:sp macro="" textlink="">
      <xdr:nvSpPr>
        <xdr:cNvPr id="444" name="円/楕円 443"/>
        <xdr:cNvSpPr/>
      </xdr:nvSpPr>
      <xdr:spPr>
        <a:xfrm>
          <a:off x="16459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76035</xdr:rowOff>
    </xdr:from>
    <xdr:ext cx="762000" cy="259045"/>
    <xdr:sp macro="" textlink="">
      <xdr:nvSpPr>
        <xdr:cNvPr id="445" name="公債費以外該当値テキスト"/>
        <xdr:cNvSpPr txBox="1"/>
      </xdr:nvSpPr>
      <xdr:spPr>
        <a:xfrm>
          <a:off x="16598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58238</xdr:rowOff>
    </xdr:from>
    <xdr:to>
      <xdr:col>22</xdr:col>
      <xdr:colOff>615950</xdr:colOff>
      <xdr:row>77</xdr:row>
      <xdr:rowOff>159838</xdr:rowOff>
    </xdr:to>
    <xdr:sp macro="" textlink="">
      <xdr:nvSpPr>
        <xdr:cNvPr id="446" name="円/楕円 445"/>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144615</xdr:rowOff>
    </xdr:from>
    <xdr:ext cx="736600" cy="259045"/>
    <xdr:sp macro="" textlink="">
      <xdr:nvSpPr>
        <xdr:cNvPr id="447" name="テキスト ボックス 446"/>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49" name="テキスト ボックス 448"/>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32113</xdr:rowOff>
    </xdr:from>
    <xdr:to>
      <xdr:col>20</xdr:col>
      <xdr:colOff>209550</xdr:colOff>
      <xdr:row>77</xdr:row>
      <xdr:rowOff>133713</xdr:rowOff>
    </xdr:to>
    <xdr:sp macro="" textlink="">
      <xdr:nvSpPr>
        <xdr:cNvPr id="450" name="円/楕円 449"/>
        <xdr:cNvSpPr/>
      </xdr:nvSpPr>
      <xdr:spPr>
        <a:xfrm>
          <a:off x="13843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143890</xdr:rowOff>
    </xdr:from>
    <xdr:ext cx="762000" cy="259045"/>
    <xdr:sp macro="" textlink="">
      <xdr:nvSpPr>
        <xdr:cNvPr id="451" name="テキスト ボックス 450"/>
        <xdr:cNvSpPr txBox="1"/>
      </xdr:nvSpPr>
      <xdr:spPr>
        <a:xfrm>
          <a:off x="13512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4355</xdr:rowOff>
    </xdr:from>
    <xdr:to>
      <xdr:col>19</xdr:col>
      <xdr:colOff>6350</xdr:colOff>
      <xdr:row>78</xdr:row>
      <xdr:rowOff>105955</xdr:rowOff>
    </xdr:to>
    <xdr:sp macro="" textlink="">
      <xdr:nvSpPr>
        <xdr:cNvPr id="452" name="円/楕円 451"/>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90732</xdr:rowOff>
    </xdr:from>
    <xdr:ext cx="762000" cy="259045"/>
    <xdr:sp macro="" textlink="">
      <xdr:nvSpPr>
        <xdr:cNvPr id="453" name="テキスト ボックス 452"/>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17322</xdr:rowOff>
    </xdr:from>
    <xdr:to>
      <xdr:col>4</xdr:col>
      <xdr:colOff>1117600</xdr:colOff>
      <xdr:row>19</xdr:row>
      <xdr:rowOff>18916</xdr:rowOff>
    </xdr:to>
    <xdr:cxnSp macro="">
      <xdr:nvCxnSpPr>
        <xdr:cNvPr id="51" name="直線コネクタ 50"/>
        <xdr:cNvCxnSpPr/>
      </xdr:nvCxnSpPr>
      <xdr:spPr bwMode="auto">
        <a:xfrm flipV="1">
          <a:off x="5003800" y="3322497"/>
          <a:ext cx="647700" cy="1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18916</xdr:rowOff>
    </xdr:from>
    <xdr:to>
      <xdr:col>4</xdr:col>
      <xdr:colOff>469900</xdr:colOff>
      <xdr:row>19</xdr:row>
      <xdr:rowOff>28718</xdr:rowOff>
    </xdr:to>
    <xdr:cxnSp macro="">
      <xdr:nvCxnSpPr>
        <xdr:cNvPr id="54" name="直線コネクタ 53"/>
        <xdr:cNvCxnSpPr/>
      </xdr:nvCxnSpPr>
      <xdr:spPr bwMode="auto">
        <a:xfrm flipV="1">
          <a:off x="4305300" y="3324091"/>
          <a:ext cx="698500" cy="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28718</xdr:rowOff>
    </xdr:from>
    <xdr:to>
      <xdr:col>3</xdr:col>
      <xdr:colOff>904875</xdr:colOff>
      <xdr:row>19</xdr:row>
      <xdr:rowOff>48683</xdr:rowOff>
    </xdr:to>
    <xdr:cxnSp macro="">
      <xdr:nvCxnSpPr>
        <xdr:cNvPr id="57" name="直線コネクタ 56"/>
        <xdr:cNvCxnSpPr/>
      </xdr:nvCxnSpPr>
      <xdr:spPr bwMode="auto">
        <a:xfrm flipV="1">
          <a:off x="3606800" y="3333893"/>
          <a:ext cx="698500" cy="1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35362</xdr:rowOff>
    </xdr:from>
    <xdr:to>
      <xdr:col>3</xdr:col>
      <xdr:colOff>955675</xdr:colOff>
      <xdr:row>19</xdr:row>
      <xdr:rowOff>136962</xdr:rowOff>
    </xdr:to>
    <xdr:sp macro="" textlink="">
      <xdr:nvSpPr>
        <xdr:cNvPr id="58" name="フローチャート : 判断 57"/>
        <xdr:cNvSpPr/>
      </xdr:nvSpPr>
      <xdr:spPr bwMode="auto">
        <a:xfrm>
          <a:off x="42545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121739</xdr:rowOff>
    </xdr:from>
    <xdr:ext cx="762000" cy="259045"/>
    <xdr:sp macro="" textlink="">
      <xdr:nvSpPr>
        <xdr:cNvPr id="59" name="テキスト ボックス 58"/>
        <xdr:cNvSpPr txBox="1"/>
      </xdr:nvSpPr>
      <xdr:spPr>
        <a:xfrm>
          <a:off x="39243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48035</xdr:rowOff>
    </xdr:from>
    <xdr:to>
      <xdr:col>3</xdr:col>
      <xdr:colOff>206375</xdr:colOff>
      <xdr:row>19</xdr:row>
      <xdr:rowOff>48683</xdr:rowOff>
    </xdr:to>
    <xdr:cxnSp macro="">
      <xdr:nvCxnSpPr>
        <xdr:cNvPr id="60" name="直線コネクタ 59"/>
        <xdr:cNvCxnSpPr/>
      </xdr:nvCxnSpPr>
      <xdr:spPr bwMode="auto">
        <a:xfrm>
          <a:off x="2908300" y="3353210"/>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41758</xdr:rowOff>
    </xdr:from>
    <xdr:to>
      <xdr:col>3</xdr:col>
      <xdr:colOff>257175</xdr:colOff>
      <xdr:row>19</xdr:row>
      <xdr:rowOff>143358</xdr:rowOff>
    </xdr:to>
    <xdr:sp macro="" textlink="">
      <xdr:nvSpPr>
        <xdr:cNvPr id="61" name="フローチャート : 判断 60"/>
        <xdr:cNvSpPr/>
      </xdr:nvSpPr>
      <xdr:spPr bwMode="auto">
        <a:xfrm>
          <a:off x="3556000" y="33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128135</xdr:rowOff>
    </xdr:from>
    <xdr:ext cx="762000" cy="259045"/>
    <xdr:sp macro="" textlink="">
      <xdr:nvSpPr>
        <xdr:cNvPr id="62" name="テキスト ボックス 61"/>
        <xdr:cNvSpPr txBox="1"/>
      </xdr:nvSpPr>
      <xdr:spPr>
        <a:xfrm>
          <a:off x="32258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40768</xdr:rowOff>
    </xdr:from>
    <xdr:to>
      <xdr:col>2</xdr:col>
      <xdr:colOff>692150</xdr:colOff>
      <xdr:row>19</xdr:row>
      <xdr:rowOff>142368</xdr:rowOff>
    </xdr:to>
    <xdr:sp macro="" textlink="">
      <xdr:nvSpPr>
        <xdr:cNvPr id="63" name="フローチャート : 判断 62"/>
        <xdr:cNvSpPr/>
      </xdr:nvSpPr>
      <xdr:spPr bwMode="auto">
        <a:xfrm>
          <a:off x="2857500" y="3345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127145</xdr:rowOff>
    </xdr:from>
    <xdr:ext cx="762000" cy="259045"/>
    <xdr:sp macro="" textlink="">
      <xdr:nvSpPr>
        <xdr:cNvPr id="64" name="テキスト ボックス 63"/>
        <xdr:cNvSpPr txBox="1"/>
      </xdr:nvSpPr>
      <xdr:spPr>
        <a:xfrm>
          <a:off x="2527300" y="343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137972</xdr:rowOff>
    </xdr:from>
    <xdr:to>
      <xdr:col>5</xdr:col>
      <xdr:colOff>34925</xdr:colOff>
      <xdr:row>19</xdr:row>
      <xdr:rowOff>68122</xdr:rowOff>
    </xdr:to>
    <xdr:sp macro="" textlink="">
      <xdr:nvSpPr>
        <xdr:cNvPr id="70" name="円/楕円 69"/>
        <xdr:cNvSpPr/>
      </xdr:nvSpPr>
      <xdr:spPr bwMode="auto">
        <a:xfrm>
          <a:off x="5600700" y="327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110049</xdr:rowOff>
    </xdr:from>
    <xdr:ext cx="762000" cy="259045"/>
    <xdr:sp macro="" textlink="">
      <xdr:nvSpPr>
        <xdr:cNvPr id="71" name="人口1人当たり決算額の推移該当値テキスト130"/>
        <xdr:cNvSpPr txBox="1"/>
      </xdr:nvSpPr>
      <xdr:spPr>
        <a:xfrm>
          <a:off x="5740400" y="324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176,336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139566</xdr:rowOff>
    </xdr:from>
    <xdr:to>
      <xdr:col>4</xdr:col>
      <xdr:colOff>520700</xdr:colOff>
      <xdr:row>19</xdr:row>
      <xdr:rowOff>69716</xdr:rowOff>
    </xdr:to>
    <xdr:sp macro="" textlink="">
      <xdr:nvSpPr>
        <xdr:cNvPr id="72" name="円/楕円 71"/>
        <xdr:cNvSpPr/>
      </xdr:nvSpPr>
      <xdr:spPr bwMode="auto">
        <a:xfrm>
          <a:off x="4953000" y="3273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54493</xdr:rowOff>
    </xdr:from>
    <xdr:ext cx="736600" cy="259045"/>
    <xdr:sp macro="" textlink="">
      <xdr:nvSpPr>
        <xdr:cNvPr id="73" name="テキスト ボックス 72"/>
        <xdr:cNvSpPr txBox="1"/>
      </xdr:nvSpPr>
      <xdr:spPr>
        <a:xfrm>
          <a:off x="4622800" y="335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149368</xdr:rowOff>
    </xdr:from>
    <xdr:to>
      <xdr:col>3</xdr:col>
      <xdr:colOff>955675</xdr:colOff>
      <xdr:row>19</xdr:row>
      <xdr:rowOff>79518</xdr:rowOff>
    </xdr:to>
    <xdr:sp macro="" textlink="">
      <xdr:nvSpPr>
        <xdr:cNvPr id="74" name="円/楕円 73"/>
        <xdr:cNvSpPr/>
      </xdr:nvSpPr>
      <xdr:spPr bwMode="auto">
        <a:xfrm>
          <a:off x="4254500" y="328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89695</xdr:rowOff>
    </xdr:from>
    <xdr:ext cx="762000" cy="259045"/>
    <xdr:sp macro="" textlink="">
      <xdr:nvSpPr>
        <xdr:cNvPr id="75" name="テキスト ボックス 74"/>
        <xdr:cNvSpPr txBox="1"/>
      </xdr:nvSpPr>
      <xdr:spPr>
        <a:xfrm>
          <a:off x="3924300" y="305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169333</xdr:rowOff>
    </xdr:from>
    <xdr:to>
      <xdr:col>3</xdr:col>
      <xdr:colOff>257175</xdr:colOff>
      <xdr:row>19</xdr:row>
      <xdr:rowOff>99483</xdr:rowOff>
    </xdr:to>
    <xdr:sp macro="" textlink="">
      <xdr:nvSpPr>
        <xdr:cNvPr id="76" name="円/楕円 75"/>
        <xdr:cNvSpPr/>
      </xdr:nvSpPr>
      <xdr:spPr bwMode="auto">
        <a:xfrm>
          <a:off x="3556000" y="330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109660</xdr:rowOff>
    </xdr:from>
    <xdr:ext cx="762000" cy="259045"/>
    <xdr:sp macro="" textlink="">
      <xdr:nvSpPr>
        <xdr:cNvPr id="77" name="テキスト ボックス 76"/>
        <xdr:cNvSpPr txBox="1"/>
      </xdr:nvSpPr>
      <xdr:spPr>
        <a:xfrm>
          <a:off x="3225800" y="307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168685</xdr:rowOff>
    </xdr:from>
    <xdr:to>
      <xdr:col>2</xdr:col>
      <xdr:colOff>692150</xdr:colOff>
      <xdr:row>19</xdr:row>
      <xdr:rowOff>98835</xdr:rowOff>
    </xdr:to>
    <xdr:sp macro="" textlink="">
      <xdr:nvSpPr>
        <xdr:cNvPr id="78" name="円/楕円 77"/>
        <xdr:cNvSpPr/>
      </xdr:nvSpPr>
      <xdr:spPr bwMode="auto">
        <a:xfrm>
          <a:off x="2857500" y="330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109011</xdr:rowOff>
    </xdr:from>
    <xdr:ext cx="762000" cy="259045"/>
    <xdr:sp macro="" textlink="">
      <xdr:nvSpPr>
        <xdr:cNvPr id="79" name="テキスト ボックス 78"/>
        <xdr:cNvSpPr txBox="1"/>
      </xdr:nvSpPr>
      <xdr:spPr>
        <a:xfrm>
          <a:off x="2527300" y="30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302807</xdr:rowOff>
    </xdr:from>
    <xdr:to>
      <xdr:col>4</xdr:col>
      <xdr:colOff>1117600</xdr:colOff>
      <xdr:row>35</xdr:row>
      <xdr:rowOff>310474</xdr:rowOff>
    </xdr:to>
    <xdr:cxnSp macro="">
      <xdr:nvCxnSpPr>
        <xdr:cNvPr id="110" name="直線コネクタ 109"/>
        <xdr:cNvCxnSpPr/>
      </xdr:nvCxnSpPr>
      <xdr:spPr bwMode="auto">
        <a:xfrm>
          <a:off x="5003800" y="6913157"/>
          <a:ext cx="647700" cy="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302807</xdr:rowOff>
    </xdr:from>
    <xdr:to>
      <xdr:col>4</xdr:col>
      <xdr:colOff>469900</xdr:colOff>
      <xdr:row>35</xdr:row>
      <xdr:rowOff>309642</xdr:rowOff>
    </xdr:to>
    <xdr:cxnSp macro="">
      <xdr:nvCxnSpPr>
        <xdr:cNvPr id="113" name="直線コネクタ 112"/>
        <xdr:cNvCxnSpPr/>
      </xdr:nvCxnSpPr>
      <xdr:spPr bwMode="auto">
        <a:xfrm flipV="1">
          <a:off x="4305300" y="6913157"/>
          <a:ext cx="698500" cy="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244756</xdr:rowOff>
    </xdr:from>
    <xdr:to>
      <xdr:col>3</xdr:col>
      <xdr:colOff>904875</xdr:colOff>
      <xdr:row>35</xdr:row>
      <xdr:rowOff>309642</xdr:rowOff>
    </xdr:to>
    <xdr:cxnSp macro="">
      <xdr:nvCxnSpPr>
        <xdr:cNvPr id="116" name="直線コネクタ 115"/>
        <xdr:cNvCxnSpPr/>
      </xdr:nvCxnSpPr>
      <xdr:spPr bwMode="auto">
        <a:xfrm>
          <a:off x="3606800" y="6855106"/>
          <a:ext cx="698500" cy="64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233637</xdr:rowOff>
    </xdr:from>
    <xdr:to>
      <xdr:col>3</xdr:col>
      <xdr:colOff>955675</xdr:colOff>
      <xdr:row>35</xdr:row>
      <xdr:rowOff>335237</xdr:rowOff>
    </xdr:to>
    <xdr:sp macro="" textlink="">
      <xdr:nvSpPr>
        <xdr:cNvPr id="117" name="フローチャート : 判断 116"/>
        <xdr:cNvSpPr/>
      </xdr:nvSpPr>
      <xdr:spPr bwMode="auto">
        <a:xfrm>
          <a:off x="4254500" y="6843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2514</xdr:rowOff>
    </xdr:from>
    <xdr:ext cx="762000" cy="259045"/>
    <xdr:sp macro="" textlink="">
      <xdr:nvSpPr>
        <xdr:cNvPr id="118" name="テキスト ボックス 117"/>
        <xdr:cNvSpPr txBox="1"/>
      </xdr:nvSpPr>
      <xdr:spPr>
        <a:xfrm>
          <a:off x="3924300" y="661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236779</xdr:rowOff>
    </xdr:from>
    <xdr:to>
      <xdr:col>3</xdr:col>
      <xdr:colOff>206375</xdr:colOff>
      <xdr:row>35</xdr:row>
      <xdr:rowOff>244756</xdr:rowOff>
    </xdr:to>
    <xdr:cxnSp macro="">
      <xdr:nvCxnSpPr>
        <xdr:cNvPr id="119" name="直線コネクタ 118"/>
        <xdr:cNvCxnSpPr/>
      </xdr:nvCxnSpPr>
      <xdr:spPr bwMode="auto">
        <a:xfrm>
          <a:off x="2908300" y="6847129"/>
          <a:ext cx="698500" cy="7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218691</xdr:rowOff>
    </xdr:from>
    <xdr:to>
      <xdr:col>3</xdr:col>
      <xdr:colOff>257175</xdr:colOff>
      <xdr:row>35</xdr:row>
      <xdr:rowOff>320291</xdr:rowOff>
    </xdr:to>
    <xdr:sp macro="" textlink="">
      <xdr:nvSpPr>
        <xdr:cNvPr id="120" name="フローチャート : 判断 119"/>
        <xdr:cNvSpPr/>
      </xdr:nvSpPr>
      <xdr:spPr bwMode="auto">
        <a:xfrm>
          <a:off x="3556000" y="6829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305068</xdr:rowOff>
    </xdr:from>
    <xdr:ext cx="762000" cy="259045"/>
    <xdr:sp macro="" textlink="">
      <xdr:nvSpPr>
        <xdr:cNvPr id="121" name="テキスト ボックス 120"/>
        <xdr:cNvSpPr txBox="1"/>
      </xdr:nvSpPr>
      <xdr:spPr>
        <a:xfrm>
          <a:off x="3225800" y="69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207188</xdr:rowOff>
    </xdr:from>
    <xdr:to>
      <xdr:col>2</xdr:col>
      <xdr:colOff>692150</xdr:colOff>
      <xdr:row>35</xdr:row>
      <xdr:rowOff>308788</xdr:rowOff>
    </xdr:to>
    <xdr:sp macro="" textlink="">
      <xdr:nvSpPr>
        <xdr:cNvPr id="122" name="フローチャート : 判断 121"/>
        <xdr:cNvSpPr/>
      </xdr:nvSpPr>
      <xdr:spPr bwMode="auto">
        <a:xfrm>
          <a:off x="2857500" y="6817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293565</xdr:rowOff>
    </xdr:from>
    <xdr:ext cx="762000" cy="259045"/>
    <xdr:sp macro="" textlink="">
      <xdr:nvSpPr>
        <xdr:cNvPr id="123" name="テキスト ボックス 122"/>
        <xdr:cNvSpPr txBox="1"/>
      </xdr:nvSpPr>
      <xdr:spPr>
        <a:xfrm>
          <a:off x="2527300" y="6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259674</xdr:rowOff>
    </xdr:from>
    <xdr:to>
      <xdr:col>5</xdr:col>
      <xdr:colOff>34925</xdr:colOff>
      <xdr:row>36</xdr:row>
      <xdr:rowOff>18374</xdr:rowOff>
    </xdr:to>
    <xdr:sp macro="" textlink="">
      <xdr:nvSpPr>
        <xdr:cNvPr id="129" name="円/楕円 128"/>
        <xdr:cNvSpPr/>
      </xdr:nvSpPr>
      <xdr:spPr bwMode="auto">
        <a:xfrm>
          <a:off x="56007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231751</xdr:rowOff>
    </xdr:from>
    <xdr:ext cx="762000" cy="259045"/>
    <xdr:sp macro="" textlink="">
      <xdr:nvSpPr>
        <xdr:cNvPr id="130" name="人口1人当たり決算額の推移該当値テキスト445"/>
        <xdr:cNvSpPr txBox="1"/>
      </xdr:nvSpPr>
      <xdr:spPr>
        <a:xfrm>
          <a:off x="5740400" y="68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252007</xdr:rowOff>
    </xdr:from>
    <xdr:to>
      <xdr:col>4</xdr:col>
      <xdr:colOff>520700</xdr:colOff>
      <xdr:row>36</xdr:row>
      <xdr:rowOff>10707</xdr:rowOff>
    </xdr:to>
    <xdr:sp macro="" textlink="">
      <xdr:nvSpPr>
        <xdr:cNvPr id="131" name="円/楕円 130"/>
        <xdr:cNvSpPr/>
      </xdr:nvSpPr>
      <xdr:spPr bwMode="auto">
        <a:xfrm>
          <a:off x="4953000" y="686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338384</xdr:rowOff>
    </xdr:from>
    <xdr:ext cx="736600" cy="259045"/>
    <xdr:sp macro="" textlink="">
      <xdr:nvSpPr>
        <xdr:cNvPr id="132" name="テキスト ボックス 131"/>
        <xdr:cNvSpPr txBox="1"/>
      </xdr:nvSpPr>
      <xdr:spPr>
        <a:xfrm>
          <a:off x="4622800" y="694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258842</xdr:rowOff>
    </xdr:from>
    <xdr:to>
      <xdr:col>3</xdr:col>
      <xdr:colOff>955675</xdr:colOff>
      <xdr:row>36</xdr:row>
      <xdr:rowOff>17542</xdr:rowOff>
    </xdr:to>
    <xdr:sp macro="" textlink="">
      <xdr:nvSpPr>
        <xdr:cNvPr id="133" name="円/楕円 132"/>
        <xdr:cNvSpPr/>
      </xdr:nvSpPr>
      <xdr:spPr bwMode="auto">
        <a:xfrm>
          <a:off x="4254500" y="686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2319</xdr:rowOff>
    </xdr:from>
    <xdr:ext cx="762000" cy="259045"/>
    <xdr:sp macro="" textlink="">
      <xdr:nvSpPr>
        <xdr:cNvPr id="134" name="テキスト ボックス 133"/>
        <xdr:cNvSpPr txBox="1"/>
      </xdr:nvSpPr>
      <xdr:spPr>
        <a:xfrm>
          <a:off x="3924300" y="695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193956</xdr:rowOff>
    </xdr:from>
    <xdr:to>
      <xdr:col>3</xdr:col>
      <xdr:colOff>257175</xdr:colOff>
      <xdr:row>35</xdr:row>
      <xdr:rowOff>295556</xdr:rowOff>
    </xdr:to>
    <xdr:sp macro="" textlink="">
      <xdr:nvSpPr>
        <xdr:cNvPr id="135" name="円/楕円 134"/>
        <xdr:cNvSpPr/>
      </xdr:nvSpPr>
      <xdr:spPr bwMode="auto">
        <a:xfrm>
          <a:off x="3556000" y="680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305733</xdr:rowOff>
    </xdr:from>
    <xdr:ext cx="762000" cy="259045"/>
    <xdr:sp macro="" textlink="">
      <xdr:nvSpPr>
        <xdr:cNvPr id="136" name="テキスト ボックス 135"/>
        <xdr:cNvSpPr txBox="1"/>
      </xdr:nvSpPr>
      <xdr:spPr>
        <a:xfrm>
          <a:off x="3225800" y="65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185979</xdr:rowOff>
    </xdr:from>
    <xdr:to>
      <xdr:col>2</xdr:col>
      <xdr:colOff>692150</xdr:colOff>
      <xdr:row>35</xdr:row>
      <xdr:rowOff>287579</xdr:rowOff>
    </xdr:to>
    <xdr:sp macro="" textlink="">
      <xdr:nvSpPr>
        <xdr:cNvPr id="137" name="円/楕円 136"/>
        <xdr:cNvSpPr/>
      </xdr:nvSpPr>
      <xdr:spPr bwMode="auto">
        <a:xfrm>
          <a:off x="2857500" y="679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297756</xdr:rowOff>
    </xdr:from>
    <xdr:ext cx="762000" cy="259045"/>
    <xdr:sp macro="" textlink="">
      <xdr:nvSpPr>
        <xdr:cNvPr id="138" name="テキスト ボックス 137"/>
        <xdr:cNvSpPr txBox="1"/>
      </xdr:nvSpPr>
      <xdr:spPr>
        <a:xfrm>
          <a:off x="2527300" y="656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4,750
4,695
168.42
3,761,010
3,658,980
73,434
2,530,182
3,960,576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51077</xdr:rowOff>
    </xdr:from>
    <xdr:to>
      <xdr:col>6</xdr:col>
      <xdr:colOff>511175</xdr:colOff>
      <xdr:row>38</xdr:row>
      <xdr:rowOff>52536</xdr:rowOff>
    </xdr:to>
    <xdr:cxnSp macro="">
      <xdr:nvCxnSpPr>
        <xdr:cNvPr id="62" name="直線コネクタ 61"/>
        <xdr:cNvCxnSpPr/>
      </xdr:nvCxnSpPr>
      <xdr:spPr>
        <a:xfrm flipV="1">
          <a:off x="3797300" y="6566177"/>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52536</xdr:rowOff>
    </xdr:from>
    <xdr:to>
      <xdr:col>5</xdr:col>
      <xdr:colOff>358775</xdr:colOff>
      <xdr:row>38</xdr:row>
      <xdr:rowOff>54087</xdr:rowOff>
    </xdr:to>
    <xdr:cxnSp macro="">
      <xdr:nvCxnSpPr>
        <xdr:cNvPr id="65" name="直線コネクタ 64"/>
        <xdr:cNvCxnSpPr/>
      </xdr:nvCxnSpPr>
      <xdr:spPr>
        <a:xfrm flipV="1">
          <a:off x="2908300" y="6567636"/>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54087</xdr:rowOff>
    </xdr:from>
    <xdr:to>
      <xdr:col>4</xdr:col>
      <xdr:colOff>155575</xdr:colOff>
      <xdr:row>38</xdr:row>
      <xdr:rowOff>66025</xdr:rowOff>
    </xdr:to>
    <xdr:cxnSp macro="">
      <xdr:nvCxnSpPr>
        <xdr:cNvPr id="68" name="直線コネクタ 67"/>
        <xdr:cNvCxnSpPr/>
      </xdr:nvCxnSpPr>
      <xdr:spPr>
        <a:xfrm flipV="1">
          <a:off x="2019300" y="6569187"/>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39588</xdr:rowOff>
    </xdr:from>
    <xdr:to>
      <xdr:col>4</xdr:col>
      <xdr:colOff>206375</xdr:colOff>
      <xdr:row>38</xdr:row>
      <xdr:rowOff>141188</xdr:rowOff>
    </xdr:to>
    <xdr:sp macro="" textlink="">
      <xdr:nvSpPr>
        <xdr:cNvPr id="69" name="フローチャート : 判断 68"/>
        <xdr:cNvSpPr/>
      </xdr:nvSpPr>
      <xdr:spPr>
        <a:xfrm>
          <a:off x="2857500" y="655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132315</xdr:rowOff>
    </xdr:from>
    <xdr:ext cx="599010" cy="259045"/>
    <xdr:sp macro="" textlink="">
      <xdr:nvSpPr>
        <xdr:cNvPr id="70" name="テキスト ボックス 69"/>
        <xdr:cNvSpPr txBox="1"/>
      </xdr:nvSpPr>
      <xdr:spPr>
        <a:xfrm>
          <a:off x="2608794" y="664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63174</xdr:rowOff>
    </xdr:from>
    <xdr:to>
      <xdr:col>2</xdr:col>
      <xdr:colOff>638175</xdr:colOff>
      <xdr:row>38</xdr:row>
      <xdr:rowOff>66025</xdr:rowOff>
    </xdr:to>
    <xdr:cxnSp macro="">
      <xdr:nvCxnSpPr>
        <xdr:cNvPr id="71" name="直線コネクタ 70"/>
        <xdr:cNvCxnSpPr/>
      </xdr:nvCxnSpPr>
      <xdr:spPr>
        <a:xfrm>
          <a:off x="1130300" y="6578274"/>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43409</xdr:rowOff>
    </xdr:from>
    <xdr:to>
      <xdr:col>3</xdr:col>
      <xdr:colOff>3175</xdr:colOff>
      <xdr:row>38</xdr:row>
      <xdr:rowOff>145009</xdr:rowOff>
    </xdr:to>
    <xdr:sp macro="" textlink="">
      <xdr:nvSpPr>
        <xdr:cNvPr id="72" name="フローチャート : 判断 71"/>
        <xdr:cNvSpPr/>
      </xdr:nvSpPr>
      <xdr:spPr>
        <a:xfrm>
          <a:off x="1968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136136</xdr:rowOff>
    </xdr:from>
    <xdr:ext cx="599010" cy="259045"/>
    <xdr:sp macro="" textlink="">
      <xdr:nvSpPr>
        <xdr:cNvPr id="73" name="テキスト ボックス 72"/>
        <xdr:cNvSpPr txBox="1"/>
      </xdr:nvSpPr>
      <xdr:spPr>
        <a:xfrm>
          <a:off x="1719794" y="665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42494</xdr:rowOff>
    </xdr:from>
    <xdr:to>
      <xdr:col>1</xdr:col>
      <xdr:colOff>485775</xdr:colOff>
      <xdr:row>38</xdr:row>
      <xdr:rowOff>144094</xdr:rowOff>
    </xdr:to>
    <xdr:sp macro="" textlink="">
      <xdr:nvSpPr>
        <xdr:cNvPr id="74" name="フローチャート : 判断 73"/>
        <xdr:cNvSpPr/>
      </xdr:nvSpPr>
      <xdr:spPr>
        <a:xfrm>
          <a:off x="1079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135221</xdr:rowOff>
    </xdr:from>
    <xdr:ext cx="599010" cy="259045"/>
    <xdr:sp macro="" textlink="">
      <xdr:nvSpPr>
        <xdr:cNvPr id="75" name="テキスト ボックス 74"/>
        <xdr:cNvSpPr txBox="1"/>
      </xdr:nvSpPr>
      <xdr:spPr>
        <a:xfrm>
          <a:off x="830794" y="66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277</xdr:rowOff>
    </xdr:from>
    <xdr:to>
      <xdr:col>6</xdr:col>
      <xdr:colOff>561975</xdr:colOff>
      <xdr:row>38</xdr:row>
      <xdr:rowOff>101877</xdr:rowOff>
    </xdr:to>
    <xdr:sp macro="" textlink="">
      <xdr:nvSpPr>
        <xdr:cNvPr id="81" name="円/楕円 80"/>
        <xdr:cNvSpPr/>
      </xdr:nvSpPr>
      <xdr:spPr>
        <a:xfrm>
          <a:off x="4584700" y="65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86654</xdr:rowOff>
    </xdr:from>
    <xdr:ext cx="599010" cy="259045"/>
    <xdr:sp macro="" textlink="">
      <xdr:nvSpPr>
        <xdr:cNvPr id="82" name="人件費該当値テキスト"/>
        <xdr:cNvSpPr txBox="1"/>
      </xdr:nvSpPr>
      <xdr:spPr>
        <a:xfrm>
          <a:off x="4686300" y="643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1736</xdr:rowOff>
    </xdr:from>
    <xdr:to>
      <xdr:col>5</xdr:col>
      <xdr:colOff>409575</xdr:colOff>
      <xdr:row>38</xdr:row>
      <xdr:rowOff>103336</xdr:rowOff>
    </xdr:to>
    <xdr:sp macro="" textlink="">
      <xdr:nvSpPr>
        <xdr:cNvPr id="83" name="円/楕円 82"/>
        <xdr:cNvSpPr/>
      </xdr:nvSpPr>
      <xdr:spPr>
        <a:xfrm>
          <a:off x="3746500" y="65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94463</xdr:rowOff>
    </xdr:from>
    <xdr:ext cx="599010" cy="259045"/>
    <xdr:sp macro="" textlink="">
      <xdr:nvSpPr>
        <xdr:cNvPr id="84" name="テキスト ボックス 83"/>
        <xdr:cNvSpPr txBox="1"/>
      </xdr:nvSpPr>
      <xdr:spPr>
        <a:xfrm>
          <a:off x="3497794" y="660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3287</xdr:rowOff>
    </xdr:from>
    <xdr:to>
      <xdr:col>4</xdr:col>
      <xdr:colOff>206375</xdr:colOff>
      <xdr:row>38</xdr:row>
      <xdr:rowOff>104887</xdr:rowOff>
    </xdr:to>
    <xdr:sp macro="" textlink="">
      <xdr:nvSpPr>
        <xdr:cNvPr id="85" name="円/楕円 84"/>
        <xdr:cNvSpPr/>
      </xdr:nvSpPr>
      <xdr:spPr>
        <a:xfrm>
          <a:off x="2857500" y="6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121415</xdr:rowOff>
    </xdr:from>
    <xdr:ext cx="599010" cy="259045"/>
    <xdr:sp macro="" textlink="">
      <xdr:nvSpPr>
        <xdr:cNvPr id="86" name="テキスト ボックス 85"/>
        <xdr:cNvSpPr txBox="1"/>
      </xdr:nvSpPr>
      <xdr:spPr>
        <a:xfrm>
          <a:off x="2608794" y="629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15225</xdr:rowOff>
    </xdr:from>
    <xdr:to>
      <xdr:col>3</xdr:col>
      <xdr:colOff>3175</xdr:colOff>
      <xdr:row>38</xdr:row>
      <xdr:rowOff>116825</xdr:rowOff>
    </xdr:to>
    <xdr:sp macro="" textlink="">
      <xdr:nvSpPr>
        <xdr:cNvPr id="87" name="円/楕円 86"/>
        <xdr:cNvSpPr/>
      </xdr:nvSpPr>
      <xdr:spPr>
        <a:xfrm>
          <a:off x="1968500" y="65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133352</xdr:rowOff>
    </xdr:from>
    <xdr:ext cx="599010" cy="259045"/>
    <xdr:sp macro="" textlink="">
      <xdr:nvSpPr>
        <xdr:cNvPr id="88" name="テキスト ボックス 87"/>
        <xdr:cNvSpPr txBox="1"/>
      </xdr:nvSpPr>
      <xdr:spPr>
        <a:xfrm>
          <a:off x="1719794" y="630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12374</xdr:rowOff>
    </xdr:from>
    <xdr:to>
      <xdr:col>1</xdr:col>
      <xdr:colOff>485775</xdr:colOff>
      <xdr:row>38</xdr:row>
      <xdr:rowOff>113974</xdr:rowOff>
    </xdr:to>
    <xdr:sp macro="" textlink="">
      <xdr:nvSpPr>
        <xdr:cNvPr id="89" name="円/楕円 88"/>
        <xdr:cNvSpPr/>
      </xdr:nvSpPr>
      <xdr:spPr>
        <a:xfrm>
          <a:off x="1079500" y="6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130501</xdr:rowOff>
    </xdr:from>
    <xdr:ext cx="599010" cy="259045"/>
    <xdr:sp macro="" textlink="">
      <xdr:nvSpPr>
        <xdr:cNvPr id="90" name="テキスト ボックス 89"/>
        <xdr:cNvSpPr txBox="1"/>
      </xdr:nvSpPr>
      <xdr:spPr>
        <a:xfrm>
          <a:off x="830794" y="63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127933</xdr:rowOff>
    </xdr:from>
    <xdr:to>
      <xdr:col>6</xdr:col>
      <xdr:colOff>511175</xdr:colOff>
      <xdr:row>57</xdr:row>
      <xdr:rowOff>130164</xdr:rowOff>
    </xdr:to>
    <xdr:cxnSp macro="">
      <xdr:nvCxnSpPr>
        <xdr:cNvPr id="115" name="直線コネクタ 114"/>
        <xdr:cNvCxnSpPr/>
      </xdr:nvCxnSpPr>
      <xdr:spPr>
        <a:xfrm flipV="1">
          <a:off x="3797300" y="9900583"/>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130164</xdr:rowOff>
    </xdr:from>
    <xdr:to>
      <xdr:col>5</xdr:col>
      <xdr:colOff>358775</xdr:colOff>
      <xdr:row>57</xdr:row>
      <xdr:rowOff>134411</xdr:rowOff>
    </xdr:to>
    <xdr:cxnSp macro="">
      <xdr:nvCxnSpPr>
        <xdr:cNvPr id="118" name="直線コネクタ 117"/>
        <xdr:cNvCxnSpPr/>
      </xdr:nvCxnSpPr>
      <xdr:spPr>
        <a:xfrm flipV="1">
          <a:off x="2908300" y="9902814"/>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134411</xdr:rowOff>
    </xdr:from>
    <xdr:to>
      <xdr:col>4</xdr:col>
      <xdr:colOff>155575</xdr:colOff>
      <xdr:row>57</xdr:row>
      <xdr:rowOff>137896</xdr:rowOff>
    </xdr:to>
    <xdr:cxnSp macro="">
      <xdr:nvCxnSpPr>
        <xdr:cNvPr id="121" name="直線コネクタ 120"/>
        <xdr:cNvCxnSpPr/>
      </xdr:nvCxnSpPr>
      <xdr:spPr>
        <a:xfrm flipV="1">
          <a:off x="2019300" y="9907061"/>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84607</xdr:rowOff>
    </xdr:from>
    <xdr:to>
      <xdr:col>4</xdr:col>
      <xdr:colOff>206375</xdr:colOff>
      <xdr:row>58</xdr:row>
      <xdr:rowOff>14757</xdr:rowOff>
    </xdr:to>
    <xdr:sp macro="" textlink="">
      <xdr:nvSpPr>
        <xdr:cNvPr id="122" name="フローチャート : 判断 121"/>
        <xdr:cNvSpPr/>
      </xdr:nvSpPr>
      <xdr:spPr>
        <a:xfrm>
          <a:off x="2857500" y="9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5884</xdr:rowOff>
    </xdr:from>
    <xdr:ext cx="599010" cy="259045"/>
    <xdr:sp macro="" textlink="">
      <xdr:nvSpPr>
        <xdr:cNvPr id="123" name="テキスト ボックス 122"/>
        <xdr:cNvSpPr txBox="1"/>
      </xdr:nvSpPr>
      <xdr:spPr>
        <a:xfrm>
          <a:off x="2608794" y="99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136338</xdr:rowOff>
    </xdr:from>
    <xdr:to>
      <xdr:col>2</xdr:col>
      <xdr:colOff>638175</xdr:colOff>
      <xdr:row>57</xdr:row>
      <xdr:rowOff>137896</xdr:rowOff>
    </xdr:to>
    <xdr:cxnSp macro="">
      <xdr:nvCxnSpPr>
        <xdr:cNvPr id="124" name="直線コネクタ 123"/>
        <xdr:cNvCxnSpPr/>
      </xdr:nvCxnSpPr>
      <xdr:spPr>
        <a:xfrm>
          <a:off x="1130300" y="9908988"/>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92015</xdr:rowOff>
    </xdr:from>
    <xdr:to>
      <xdr:col>3</xdr:col>
      <xdr:colOff>3175</xdr:colOff>
      <xdr:row>58</xdr:row>
      <xdr:rowOff>22165</xdr:rowOff>
    </xdr:to>
    <xdr:sp macro="" textlink="">
      <xdr:nvSpPr>
        <xdr:cNvPr id="125" name="フローチャート : 判断 124"/>
        <xdr:cNvSpPr/>
      </xdr:nvSpPr>
      <xdr:spPr>
        <a:xfrm>
          <a:off x="1968500" y="986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13292</xdr:rowOff>
    </xdr:from>
    <xdr:ext cx="534377" cy="259045"/>
    <xdr:sp macro="" textlink="">
      <xdr:nvSpPr>
        <xdr:cNvPr id="126" name="テキスト ボックス 125"/>
        <xdr:cNvSpPr txBox="1"/>
      </xdr:nvSpPr>
      <xdr:spPr>
        <a:xfrm>
          <a:off x="1752111" y="99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87525</xdr:rowOff>
    </xdr:from>
    <xdr:to>
      <xdr:col>1</xdr:col>
      <xdr:colOff>485775</xdr:colOff>
      <xdr:row>58</xdr:row>
      <xdr:rowOff>17675</xdr:rowOff>
    </xdr:to>
    <xdr:sp macro="" textlink="">
      <xdr:nvSpPr>
        <xdr:cNvPr id="127" name="フローチャート : 判断 126"/>
        <xdr:cNvSpPr/>
      </xdr:nvSpPr>
      <xdr:spPr>
        <a:xfrm>
          <a:off x="1079500" y="986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8802</xdr:rowOff>
    </xdr:from>
    <xdr:ext cx="599010" cy="259045"/>
    <xdr:sp macro="" textlink="">
      <xdr:nvSpPr>
        <xdr:cNvPr id="128" name="テキスト ボックス 127"/>
        <xdr:cNvSpPr txBox="1"/>
      </xdr:nvSpPr>
      <xdr:spPr>
        <a:xfrm>
          <a:off x="830794" y="99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77133</xdr:rowOff>
    </xdr:from>
    <xdr:to>
      <xdr:col>6</xdr:col>
      <xdr:colOff>561975</xdr:colOff>
      <xdr:row>58</xdr:row>
      <xdr:rowOff>7283</xdr:rowOff>
    </xdr:to>
    <xdr:sp macro="" textlink="">
      <xdr:nvSpPr>
        <xdr:cNvPr id="134" name="円/楕円 133"/>
        <xdr:cNvSpPr/>
      </xdr:nvSpPr>
      <xdr:spPr>
        <a:xfrm>
          <a:off x="4584700" y="98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163510</xdr:rowOff>
    </xdr:from>
    <xdr:ext cx="599010" cy="259045"/>
    <xdr:sp macro="" textlink="">
      <xdr:nvSpPr>
        <xdr:cNvPr id="135" name="物件費該当値テキスト"/>
        <xdr:cNvSpPr txBox="1"/>
      </xdr:nvSpPr>
      <xdr:spPr>
        <a:xfrm>
          <a:off x="4686300" y="976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79364</xdr:rowOff>
    </xdr:from>
    <xdr:to>
      <xdr:col>5</xdr:col>
      <xdr:colOff>409575</xdr:colOff>
      <xdr:row>58</xdr:row>
      <xdr:rowOff>9514</xdr:rowOff>
    </xdr:to>
    <xdr:sp macro="" textlink="">
      <xdr:nvSpPr>
        <xdr:cNvPr id="136" name="円/楕円 135"/>
        <xdr:cNvSpPr/>
      </xdr:nvSpPr>
      <xdr:spPr>
        <a:xfrm>
          <a:off x="3746500" y="9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641</xdr:rowOff>
    </xdr:from>
    <xdr:ext cx="599010" cy="259045"/>
    <xdr:sp macro="" textlink="">
      <xdr:nvSpPr>
        <xdr:cNvPr id="137" name="テキスト ボックス 136"/>
        <xdr:cNvSpPr txBox="1"/>
      </xdr:nvSpPr>
      <xdr:spPr>
        <a:xfrm>
          <a:off x="3497794" y="994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83611</xdr:rowOff>
    </xdr:from>
    <xdr:to>
      <xdr:col>4</xdr:col>
      <xdr:colOff>206375</xdr:colOff>
      <xdr:row>58</xdr:row>
      <xdr:rowOff>13761</xdr:rowOff>
    </xdr:to>
    <xdr:sp macro="" textlink="">
      <xdr:nvSpPr>
        <xdr:cNvPr id="138" name="円/楕円 137"/>
        <xdr:cNvSpPr/>
      </xdr:nvSpPr>
      <xdr:spPr>
        <a:xfrm>
          <a:off x="2857500" y="98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30288</xdr:rowOff>
    </xdr:from>
    <xdr:ext cx="599010" cy="259045"/>
    <xdr:sp macro="" textlink="">
      <xdr:nvSpPr>
        <xdr:cNvPr id="139" name="テキスト ボックス 138"/>
        <xdr:cNvSpPr txBox="1"/>
      </xdr:nvSpPr>
      <xdr:spPr>
        <a:xfrm>
          <a:off x="2608794" y="963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87096</xdr:rowOff>
    </xdr:from>
    <xdr:to>
      <xdr:col>3</xdr:col>
      <xdr:colOff>3175</xdr:colOff>
      <xdr:row>58</xdr:row>
      <xdr:rowOff>17246</xdr:rowOff>
    </xdr:to>
    <xdr:sp macro="" textlink="">
      <xdr:nvSpPr>
        <xdr:cNvPr id="140" name="円/楕円 139"/>
        <xdr:cNvSpPr/>
      </xdr:nvSpPr>
      <xdr:spPr>
        <a:xfrm>
          <a:off x="1968500" y="98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33773</xdr:rowOff>
    </xdr:from>
    <xdr:ext cx="599010" cy="259045"/>
    <xdr:sp macro="" textlink="">
      <xdr:nvSpPr>
        <xdr:cNvPr id="141" name="テキスト ボックス 140"/>
        <xdr:cNvSpPr txBox="1"/>
      </xdr:nvSpPr>
      <xdr:spPr>
        <a:xfrm>
          <a:off x="1719794" y="963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85538</xdr:rowOff>
    </xdr:from>
    <xdr:to>
      <xdr:col>1</xdr:col>
      <xdr:colOff>485775</xdr:colOff>
      <xdr:row>58</xdr:row>
      <xdr:rowOff>15688</xdr:rowOff>
    </xdr:to>
    <xdr:sp macro="" textlink="">
      <xdr:nvSpPr>
        <xdr:cNvPr id="142" name="円/楕円 141"/>
        <xdr:cNvSpPr/>
      </xdr:nvSpPr>
      <xdr:spPr>
        <a:xfrm>
          <a:off x="1079500" y="98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32215</xdr:rowOff>
    </xdr:from>
    <xdr:ext cx="599010" cy="259045"/>
    <xdr:sp macro="" textlink="">
      <xdr:nvSpPr>
        <xdr:cNvPr id="143" name="テキスト ボックス 142"/>
        <xdr:cNvSpPr txBox="1"/>
      </xdr:nvSpPr>
      <xdr:spPr>
        <a:xfrm>
          <a:off x="830794" y="963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109246</xdr:rowOff>
    </xdr:from>
    <xdr:to>
      <xdr:col>6</xdr:col>
      <xdr:colOff>511175</xdr:colOff>
      <xdr:row>78</xdr:row>
      <xdr:rowOff>112410</xdr:rowOff>
    </xdr:to>
    <xdr:cxnSp macro="">
      <xdr:nvCxnSpPr>
        <xdr:cNvPr id="170" name="直線コネクタ 169"/>
        <xdr:cNvCxnSpPr/>
      </xdr:nvCxnSpPr>
      <xdr:spPr>
        <a:xfrm>
          <a:off x="3797300" y="13482346"/>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109246</xdr:rowOff>
    </xdr:from>
    <xdr:to>
      <xdr:col>5</xdr:col>
      <xdr:colOff>358775</xdr:colOff>
      <xdr:row>78</xdr:row>
      <xdr:rowOff>115615</xdr:rowOff>
    </xdr:to>
    <xdr:cxnSp macro="">
      <xdr:nvCxnSpPr>
        <xdr:cNvPr id="173" name="直線コネクタ 172"/>
        <xdr:cNvCxnSpPr/>
      </xdr:nvCxnSpPr>
      <xdr:spPr>
        <a:xfrm flipV="1">
          <a:off x="2908300" y="13482346"/>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115615</xdr:rowOff>
    </xdr:from>
    <xdr:to>
      <xdr:col>4</xdr:col>
      <xdr:colOff>155575</xdr:colOff>
      <xdr:row>78</xdr:row>
      <xdr:rowOff>118235</xdr:rowOff>
    </xdr:to>
    <xdr:cxnSp macro="">
      <xdr:nvCxnSpPr>
        <xdr:cNvPr id="176" name="直線コネクタ 175"/>
        <xdr:cNvCxnSpPr/>
      </xdr:nvCxnSpPr>
      <xdr:spPr>
        <a:xfrm flipV="1">
          <a:off x="2019300" y="1348871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53389</xdr:rowOff>
    </xdr:from>
    <xdr:to>
      <xdr:col>4</xdr:col>
      <xdr:colOff>206375</xdr:colOff>
      <xdr:row>78</xdr:row>
      <xdr:rowOff>154989</xdr:rowOff>
    </xdr:to>
    <xdr:sp macro="" textlink="">
      <xdr:nvSpPr>
        <xdr:cNvPr id="177" name="フローチャート : 判断 176"/>
        <xdr:cNvSpPr/>
      </xdr:nvSpPr>
      <xdr:spPr>
        <a:xfrm>
          <a:off x="2857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66</xdr:rowOff>
    </xdr:from>
    <xdr:ext cx="469744" cy="259045"/>
    <xdr:sp macro="" textlink="">
      <xdr:nvSpPr>
        <xdr:cNvPr id="178" name="テキスト ボックス 177"/>
        <xdr:cNvSpPr txBox="1"/>
      </xdr:nvSpPr>
      <xdr:spPr>
        <a:xfrm>
          <a:off x="2673427" y="1320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118235</xdr:rowOff>
    </xdr:from>
    <xdr:to>
      <xdr:col>2</xdr:col>
      <xdr:colOff>638175</xdr:colOff>
      <xdr:row>78</xdr:row>
      <xdr:rowOff>122290</xdr:rowOff>
    </xdr:to>
    <xdr:cxnSp macro="">
      <xdr:nvCxnSpPr>
        <xdr:cNvPr id="179" name="直線コネクタ 178"/>
        <xdr:cNvCxnSpPr/>
      </xdr:nvCxnSpPr>
      <xdr:spPr>
        <a:xfrm flipV="1">
          <a:off x="1130300" y="13491335"/>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56037</xdr:rowOff>
    </xdr:from>
    <xdr:to>
      <xdr:col>3</xdr:col>
      <xdr:colOff>3175</xdr:colOff>
      <xdr:row>78</xdr:row>
      <xdr:rowOff>157637</xdr:rowOff>
    </xdr:to>
    <xdr:sp macro="" textlink="">
      <xdr:nvSpPr>
        <xdr:cNvPr id="180" name="フローチャート : 判断 179"/>
        <xdr:cNvSpPr/>
      </xdr:nvSpPr>
      <xdr:spPr>
        <a:xfrm>
          <a:off x="1968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2714</xdr:rowOff>
    </xdr:from>
    <xdr:ext cx="469744" cy="259045"/>
    <xdr:sp macro="" textlink="">
      <xdr:nvSpPr>
        <xdr:cNvPr id="181" name="テキスト ボックス 180"/>
        <xdr:cNvSpPr txBox="1"/>
      </xdr:nvSpPr>
      <xdr:spPr>
        <a:xfrm>
          <a:off x="1784427" y="1320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55995</xdr:rowOff>
    </xdr:from>
    <xdr:to>
      <xdr:col>1</xdr:col>
      <xdr:colOff>485775</xdr:colOff>
      <xdr:row>78</xdr:row>
      <xdr:rowOff>157595</xdr:rowOff>
    </xdr:to>
    <xdr:sp macro="" textlink="">
      <xdr:nvSpPr>
        <xdr:cNvPr id="182" name="フローチャート : 判断 181"/>
        <xdr:cNvSpPr/>
      </xdr:nvSpPr>
      <xdr:spPr>
        <a:xfrm>
          <a:off x="1079500" y="134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2672</xdr:rowOff>
    </xdr:from>
    <xdr:ext cx="469744" cy="259045"/>
    <xdr:sp macro="" textlink="">
      <xdr:nvSpPr>
        <xdr:cNvPr id="183" name="テキスト ボックス 182"/>
        <xdr:cNvSpPr txBox="1"/>
      </xdr:nvSpPr>
      <xdr:spPr>
        <a:xfrm>
          <a:off x="895427" y="132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61610</xdr:rowOff>
    </xdr:from>
    <xdr:to>
      <xdr:col>6</xdr:col>
      <xdr:colOff>561975</xdr:colOff>
      <xdr:row>78</xdr:row>
      <xdr:rowOff>163210</xdr:rowOff>
    </xdr:to>
    <xdr:sp macro="" textlink="">
      <xdr:nvSpPr>
        <xdr:cNvPr id="189" name="円/楕円 188"/>
        <xdr:cNvSpPr/>
      </xdr:nvSpPr>
      <xdr:spPr>
        <a:xfrm>
          <a:off x="4584700" y="134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147987</xdr:rowOff>
    </xdr:from>
    <xdr:ext cx="469744" cy="259045"/>
    <xdr:sp macro="" textlink="">
      <xdr:nvSpPr>
        <xdr:cNvPr id="190" name="維持補修費該当値テキスト"/>
        <xdr:cNvSpPr txBox="1"/>
      </xdr:nvSpPr>
      <xdr:spPr>
        <a:xfrm>
          <a:off x="4686300" y="13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58446</xdr:rowOff>
    </xdr:from>
    <xdr:to>
      <xdr:col>5</xdr:col>
      <xdr:colOff>409575</xdr:colOff>
      <xdr:row>78</xdr:row>
      <xdr:rowOff>160046</xdr:rowOff>
    </xdr:to>
    <xdr:sp macro="" textlink="">
      <xdr:nvSpPr>
        <xdr:cNvPr id="191" name="円/楕円 190"/>
        <xdr:cNvSpPr/>
      </xdr:nvSpPr>
      <xdr:spPr>
        <a:xfrm>
          <a:off x="3746500" y="134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151173</xdr:rowOff>
    </xdr:from>
    <xdr:ext cx="469744" cy="259045"/>
    <xdr:sp macro="" textlink="">
      <xdr:nvSpPr>
        <xdr:cNvPr id="192" name="テキスト ボックス 191"/>
        <xdr:cNvSpPr txBox="1"/>
      </xdr:nvSpPr>
      <xdr:spPr>
        <a:xfrm>
          <a:off x="3562427" y="13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64815</xdr:rowOff>
    </xdr:from>
    <xdr:to>
      <xdr:col>4</xdr:col>
      <xdr:colOff>206375</xdr:colOff>
      <xdr:row>78</xdr:row>
      <xdr:rowOff>166415</xdr:rowOff>
    </xdr:to>
    <xdr:sp macro="" textlink="">
      <xdr:nvSpPr>
        <xdr:cNvPr id="193" name="円/楕円 192"/>
        <xdr:cNvSpPr/>
      </xdr:nvSpPr>
      <xdr:spPr>
        <a:xfrm>
          <a:off x="2857500" y="134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157542</xdr:rowOff>
    </xdr:from>
    <xdr:ext cx="469744" cy="259045"/>
    <xdr:sp macro="" textlink="">
      <xdr:nvSpPr>
        <xdr:cNvPr id="194" name="テキスト ボックス 193"/>
        <xdr:cNvSpPr txBox="1"/>
      </xdr:nvSpPr>
      <xdr:spPr>
        <a:xfrm>
          <a:off x="2673427" y="1353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67435</xdr:rowOff>
    </xdr:from>
    <xdr:to>
      <xdr:col>3</xdr:col>
      <xdr:colOff>3175</xdr:colOff>
      <xdr:row>78</xdr:row>
      <xdr:rowOff>169035</xdr:rowOff>
    </xdr:to>
    <xdr:sp macro="" textlink="">
      <xdr:nvSpPr>
        <xdr:cNvPr id="195" name="円/楕円 194"/>
        <xdr:cNvSpPr/>
      </xdr:nvSpPr>
      <xdr:spPr>
        <a:xfrm>
          <a:off x="1968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160162</xdr:rowOff>
    </xdr:from>
    <xdr:ext cx="469744" cy="259045"/>
    <xdr:sp macro="" textlink="">
      <xdr:nvSpPr>
        <xdr:cNvPr id="196" name="テキスト ボックス 195"/>
        <xdr:cNvSpPr txBox="1"/>
      </xdr:nvSpPr>
      <xdr:spPr>
        <a:xfrm>
          <a:off x="1784427" y="1353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71490</xdr:rowOff>
    </xdr:from>
    <xdr:to>
      <xdr:col>1</xdr:col>
      <xdr:colOff>485775</xdr:colOff>
      <xdr:row>79</xdr:row>
      <xdr:rowOff>1640</xdr:rowOff>
    </xdr:to>
    <xdr:sp macro="" textlink="">
      <xdr:nvSpPr>
        <xdr:cNvPr id="197" name="円/楕円 196"/>
        <xdr:cNvSpPr/>
      </xdr:nvSpPr>
      <xdr:spPr>
        <a:xfrm>
          <a:off x="1079500" y="13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164217</xdr:rowOff>
    </xdr:from>
    <xdr:ext cx="469744" cy="259045"/>
    <xdr:sp macro="" textlink="">
      <xdr:nvSpPr>
        <xdr:cNvPr id="198" name="テキスト ボックス 197"/>
        <xdr:cNvSpPr txBox="1"/>
      </xdr:nvSpPr>
      <xdr:spPr>
        <a:xfrm>
          <a:off x="895427" y="135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124803</xdr:rowOff>
    </xdr:from>
    <xdr:to>
      <xdr:col>6</xdr:col>
      <xdr:colOff>511175</xdr:colOff>
      <xdr:row>96</xdr:row>
      <xdr:rowOff>166354</xdr:rowOff>
    </xdr:to>
    <xdr:cxnSp macro="">
      <xdr:nvCxnSpPr>
        <xdr:cNvPr id="227" name="直線コネクタ 226"/>
        <xdr:cNvCxnSpPr/>
      </xdr:nvCxnSpPr>
      <xdr:spPr>
        <a:xfrm flipV="1">
          <a:off x="3797300" y="16584003"/>
          <a:ext cx="8382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166354</xdr:rowOff>
    </xdr:from>
    <xdr:to>
      <xdr:col>5</xdr:col>
      <xdr:colOff>358775</xdr:colOff>
      <xdr:row>97</xdr:row>
      <xdr:rowOff>11768</xdr:rowOff>
    </xdr:to>
    <xdr:cxnSp macro="">
      <xdr:nvCxnSpPr>
        <xdr:cNvPr id="230" name="直線コネクタ 229"/>
        <xdr:cNvCxnSpPr/>
      </xdr:nvCxnSpPr>
      <xdr:spPr>
        <a:xfrm flipV="1">
          <a:off x="2908300" y="16625554"/>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11768</xdr:rowOff>
    </xdr:from>
    <xdr:to>
      <xdr:col>4</xdr:col>
      <xdr:colOff>155575</xdr:colOff>
      <xdr:row>97</xdr:row>
      <xdr:rowOff>56657</xdr:rowOff>
    </xdr:to>
    <xdr:cxnSp macro="">
      <xdr:nvCxnSpPr>
        <xdr:cNvPr id="233" name="直線コネクタ 232"/>
        <xdr:cNvCxnSpPr/>
      </xdr:nvCxnSpPr>
      <xdr:spPr>
        <a:xfrm flipV="1">
          <a:off x="2019300" y="16642418"/>
          <a:ext cx="889000" cy="4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67518</xdr:rowOff>
    </xdr:from>
    <xdr:to>
      <xdr:col>4</xdr:col>
      <xdr:colOff>206375</xdr:colOff>
      <xdr:row>96</xdr:row>
      <xdr:rowOff>169118</xdr:rowOff>
    </xdr:to>
    <xdr:sp macro="" textlink="">
      <xdr:nvSpPr>
        <xdr:cNvPr id="234" name="フローチャート : 判断 233"/>
        <xdr:cNvSpPr/>
      </xdr:nvSpPr>
      <xdr:spPr>
        <a:xfrm>
          <a:off x="2857500" y="165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14195</xdr:rowOff>
    </xdr:from>
    <xdr:ext cx="534377" cy="259045"/>
    <xdr:sp macro="" textlink="">
      <xdr:nvSpPr>
        <xdr:cNvPr id="235" name="テキスト ボックス 234"/>
        <xdr:cNvSpPr txBox="1"/>
      </xdr:nvSpPr>
      <xdr:spPr>
        <a:xfrm>
          <a:off x="2641111" y="163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56657</xdr:rowOff>
    </xdr:from>
    <xdr:to>
      <xdr:col>2</xdr:col>
      <xdr:colOff>638175</xdr:colOff>
      <xdr:row>97</xdr:row>
      <xdr:rowOff>59057</xdr:rowOff>
    </xdr:to>
    <xdr:cxnSp macro="">
      <xdr:nvCxnSpPr>
        <xdr:cNvPr id="236" name="直線コネクタ 235"/>
        <xdr:cNvCxnSpPr/>
      </xdr:nvCxnSpPr>
      <xdr:spPr>
        <a:xfrm flipV="1">
          <a:off x="1130300" y="1668730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101336</xdr:rowOff>
    </xdr:from>
    <xdr:to>
      <xdr:col>3</xdr:col>
      <xdr:colOff>3175</xdr:colOff>
      <xdr:row>97</xdr:row>
      <xdr:rowOff>31486</xdr:rowOff>
    </xdr:to>
    <xdr:sp macro="" textlink="">
      <xdr:nvSpPr>
        <xdr:cNvPr id="237" name="フローチャート : 判断 236"/>
        <xdr:cNvSpPr/>
      </xdr:nvSpPr>
      <xdr:spPr>
        <a:xfrm>
          <a:off x="1968500" y="1656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48013</xdr:rowOff>
    </xdr:from>
    <xdr:ext cx="534377" cy="259045"/>
    <xdr:sp macro="" textlink="">
      <xdr:nvSpPr>
        <xdr:cNvPr id="238" name="テキスト ボックス 237"/>
        <xdr:cNvSpPr txBox="1"/>
      </xdr:nvSpPr>
      <xdr:spPr>
        <a:xfrm>
          <a:off x="1752111" y="163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115196</xdr:rowOff>
    </xdr:from>
    <xdr:to>
      <xdr:col>1</xdr:col>
      <xdr:colOff>485775</xdr:colOff>
      <xdr:row>97</xdr:row>
      <xdr:rowOff>45346</xdr:rowOff>
    </xdr:to>
    <xdr:sp macro="" textlink="">
      <xdr:nvSpPr>
        <xdr:cNvPr id="239" name="フローチャート : 判断 238"/>
        <xdr:cNvSpPr/>
      </xdr:nvSpPr>
      <xdr:spPr>
        <a:xfrm>
          <a:off x="1079500" y="165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61873</xdr:rowOff>
    </xdr:from>
    <xdr:ext cx="534377" cy="259045"/>
    <xdr:sp macro="" textlink="">
      <xdr:nvSpPr>
        <xdr:cNvPr id="240" name="テキスト ボックス 239"/>
        <xdr:cNvSpPr txBox="1"/>
      </xdr:nvSpPr>
      <xdr:spPr>
        <a:xfrm>
          <a:off x="863111" y="163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74003</xdr:rowOff>
    </xdr:from>
    <xdr:to>
      <xdr:col>6</xdr:col>
      <xdr:colOff>561975</xdr:colOff>
      <xdr:row>97</xdr:row>
      <xdr:rowOff>4153</xdr:rowOff>
    </xdr:to>
    <xdr:sp macro="" textlink="">
      <xdr:nvSpPr>
        <xdr:cNvPr id="246" name="円/楕円 245"/>
        <xdr:cNvSpPr/>
      </xdr:nvSpPr>
      <xdr:spPr>
        <a:xfrm>
          <a:off x="45847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52430</xdr:rowOff>
    </xdr:from>
    <xdr:ext cx="534377" cy="259045"/>
    <xdr:sp macro="" textlink="">
      <xdr:nvSpPr>
        <xdr:cNvPr id="247" name="扶助費該当値テキスト"/>
        <xdr:cNvSpPr txBox="1"/>
      </xdr:nvSpPr>
      <xdr:spPr>
        <a:xfrm>
          <a:off x="4686300" y="165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115554</xdr:rowOff>
    </xdr:from>
    <xdr:to>
      <xdr:col>5</xdr:col>
      <xdr:colOff>409575</xdr:colOff>
      <xdr:row>97</xdr:row>
      <xdr:rowOff>45704</xdr:rowOff>
    </xdr:to>
    <xdr:sp macro="" textlink="">
      <xdr:nvSpPr>
        <xdr:cNvPr id="248" name="円/楕円 247"/>
        <xdr:cNvSpPr/>
      </xdr:nvSpPr>
      <xdr:spPr>
        <a:xfrm>
          <a:off x="3746500" y="165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36831</xdr:rowOff>
    </xdr:from>
    <xdr:ext cx="534377" cy="259045"/>
    <xdr:sp macro="" textlink="">
      <xdr:nvSpPr>
        <xdr:cNvPr id="249" name="テキスト ボックス 248"/>
        <xdr:cNvSpPr txBox="1"/>
      </xdr:nvSpPr>
      <xdr:spPr>
        <a:xfrm>
          <a:off x="3530111" y="16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132418</xdr:rowOff>
    </xdr:from>
    <xdr:to>
      <xdr:col>4</xdr:col>
      <xdr:colOff>206375</xdr:colOff>
      <xdr:row>97</xdr:row>
      <xdr:rowOff>62568</xdr:rowOff>
    </xdr:to>
    <xdr:sp macro="" textlink="">
      <xdr:nvSpPr>
        <xdr:cNvPr id="250" name="円/楕円 249"/>
        <xdr:cNvSpPr/>
      </xdr:nvSpPr>
      <xdr:spPr>
        <a:xfrm>
          <a:off x="2857500" y="1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53695</xdr:rowOff>
    </xdr:from>
    <xdr:ext cx="534377" cy="259045"/>
    <xdr:sp macro="" textlink="">
      <xdr:nvSpPr>
        <xdr:cNvPr id="251" name="テキスト ボックス 250"/>
        <xdr:cNvSpPr txBox="1"/>
      </xdr:nvSpPr>
      <xdr:spPr>
        <a:xfrm>
          <a:off x="2641111" y="166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5857</xdr:rowOff>
    </xdr:from>
    <xdr:to>
      <xdr:col>3</xdr:col>
      <xdr:colOff>3175</xdr:colOff>
      <xdr:row>97</xdr:row>
      <xdr:rowOff>107457</xdr:rowOff>
    </xdr:to>
    <xdr:sp macro="" textlink="">
      <xdr:nvSpPr>
        <xdr:cNvPr id="252" name="円/楕円 251"/>
        <xdr:cNvSpPr/>
      </xdr:nvSpPr>
      <xdr:spPr>
        <a:xfrm>
          <a:off x="1968500" y="166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98584</xdr:rowOff>
    </xdr:from>
    <xdr:ext cx="534377" cy="259045"/>
    <xdr:sp macro="" textlink="">
      <xdr:nvSpPr>
        <xdr:cNvPr id="253" name="テキスト ボックス 252"/>
        <xdr:cNvSpPr txBox="1"/>
      </xdr:nvSpPr>
      <xdr:spPr>
        <a:xfrm>
          <a:off x="1752111" y="1672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8257</xdr:rowOff>
    </xdr:from>
    <xdr:to>
      <xdr:col>1</xdr:col>
      <xdr:colOff>485775</xdr:colOff>
      <xdr:row>97</xdr:row>
      <xdr:rowOff>109857</xdr:rowOff>
    </xdr:to>
    <xdr:sp macro="" textlink="">
      <xdr:nvSpPr>
        <xdr:cNvPr id="254" name="円/楕円 253"/>
        <xdr:cNvSpPr/>
      </xdr:nvSpPr>
      <xdr:spPr>
        <a:xfrm>
          <a:off x="1079500" y="166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100984</xdr:rowOff>
    </xdr:from>
    <xdr:ext cx="534377" cy="259045"/>
    <xdr:sp macro="" textlink="">
      <xdr:nvSpPr>
        <xdr:cNvPr id="255" name="テキスト ボックス 254"/>
        <xdr:cNvSpPr txBox="1"/>
      </xdr:nvSpPr>
      <xdr:spPr>
        <a:xfrm>
          <a:off x="863111" y="167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90966</xdr:rowOff>
    </xdr:from>
    <xdr:to>
      <xdr:col>15</xdr:col>
      <xdr:colOff>180975</xdr:colOff>
      <xdr:row>36</xdr:row>
      <xdr:rowOff>162566</xdr:rowOff>
    </xdr:to>
    <xdr:cxnSp macro="">
      <xdr:nvCxnSpPr>
        <xdr:cNvPr id="286" name="直線コネクタ 285"/>
        <xdr:cNvCxnSpPr/>
      </xdr:nvCxnSpPr>
      <xdr:spPr>
        <a:xfrm flipV="1">
          <a:off x="9639300" y="6263166"/>
          <a:ext cx="838200" cy="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162566</xdr:rowOff>
    </xdr:from>
    <xdr:to>
      <xdr:col>14</xdr:col>
      <xdr:colOff>28575</xdr:colOff>
      <xdr:row>37</xdr:row>
      <xdr:rowOff>17990</xdr:rowOff>
    </xdr:to>
    <xdr:cxnSp macro="">
      <xdr:nvCxnSpPr>
        <xdr:cNvPr id="289" name="直線コネクタ 288"/>
        <xdr:cNvCxnSpPr/>
      </xdr:nvCxnSpPr>
      <xdr:spPr>
        <a:xfrm flipV="1">
          <a:off x="8750300" y="6334766"/>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17990</xdr:rowOff>
    </xdr:from>
    <xdr:to>
      <xdr:col>12</xdr:col>
      <xdr:colOff>511175</xdr:colOff>
      <xdr:row>37</xdr:row>
      <xdr:rowOff>55775</xdr:rowOff>
    </xdr:to>
    <xdr:cxnSp macro="">
      <xdr:nvCxnSpPr>
        <xdr:cNvPr id="292" name="直線コネクタ 291"/>
        <xdr:cNvCxnSpPr/>
      </xdr:nvCxnSpPr>
      <xdr:spPr>
        <a:xfrm flipV="1">
          <a:off x="7861300" y="6361640"/>
          <a:ext cx="8890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93299</xdr:rowOff>
    </xdr:from>
    <xdr:to>
      <xdr:col>12</xdr:col>
      <xdr:colOff>561975</xdr:colOff>
      <xdr:row>38</xdr:row>
      <xdr:rowOff>23449</xdr:rowOff>
    </xdr:to>
    <xdr:sp macro="" textlink="">
      <xdr:nvSpPr>
        <xdr:cNvPr id="293" name="フローチャート : 判断 292"/>
        <xdr:cNvSpPr/>
      </xdr:nvSpPr>
      <xdr:spPr>
        <a:xfrm>
          <a:off x="8699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14576</xdr:rowOff>
    </xdr:from>
    <xdr:ext cx="534377" cy="259045"/>
    <xdr:sp macro="" textlink="">
      <xdr:nvSpPr>
        <xdr:cNvPr id="294" name="テキスト ボックス 293"/>
        <xdr:cNvSpPr txBox="1"/>
      </xdr:nvSpPr>
      <xdr:spPr>
        <a:xfrm>
          <a:off x="8483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40017</xdr:rowOff>
    </xdr:from>
    <xdr:to>
      <xdr:col>11</xdr:col>
      <xdr:colOff>307975</xdr:colOff>
      <xdr:row>37</xdr:row>
      <xdr:rowOff>55775</xdr:rowOff>
    </xdr:to>
    <xdr:cxnSp macro="">
      <xdr:nvCxnSpPr>
        <xdr:cNvPr id="295" name="直線コネクタ 294"/>
        <xdr:cNvCxnSpPr/>
      </xdr:nvCxnSpPr>
      <xdr:spPr>
        <a:xfrm>
          <a:off x="6972300" y="6383667"/>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111159</xdr:rowOff>
    </xdr:from>
    <xdr:to>
      <xdr:col>11</xdr:col>
      <xdr:colOff>358775</xdr:colOff>
      <xdr:row>38</xdr:row>
      <xdr:rowOff>41309</xdr:rowOff>
    </xdr:to>
    <xdr:sp macro="" textlink="">
      <xdr:nvSpPr>
        <xdr:cNvPr id="296" name="フローチャート : 判断 295"/>
        <xdr:cNvSpPr/>
      </xdr:nvSpPr>
      <xdr:spPr>
        <a:xfrm>
          <a:off x="7810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32436</xdr:rowOff>
    </xdr:from>
    <xdr:ext cx="534377" cy="259045"/>
    <xdr:sp macro="" textlink="">
      <xdr:nvSpPr>
        <xdr:cNvPr id="297" name="テキスト ボックス 296"/>
        <xdr:cNvSpPr txBox="1"/>
      </xdr:nvSpPr>
      <xdr:spPr>
        <a:xfrm>
          <a:off x="7594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117413</xdr:rowOff>
    </xdr:from>
    <xdr:to>
      <xdr:col>10</xdr:col>
      <xdr:colOff>155575</xdr:colOff>
      <xdr:row>38</xdr:row>
      <xdr:rowOff>47563</xdr:rowOff>
    </xdr:to>
    <xdr:sp macro="" textlink="">
      <xdr:nvSpPr>
        <xdr:cNvPr id="298" name="フローチャート : 判断 297"/>
        <xdr:cNvSpPr/>
      </xdr:nvSpPr>
      <xdr:spPr>
        <a:xfrm>
          <a:off x="6921500" y="646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38690</xdr:rowOff>
    </xdr:from>
    <xdr:ext cx="534377" cy="259045"/>
    <xdr:sp macro="" textlink="">
      <xdr:nvSpPr>
        <xdr:cNvPr id="299" name="テキスト ボックス 298"/>
        <xdr:cNvSpPr txBox="1"/>
      </xdr:nvSpPr>
      <xdr:spPr>
        <a:xfrm>
          <a:off x="6705111" y="65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40166</xdr:rowOff>
    </xdr:from>
    <xdr:to>
      <xdr:col>15</xdr:col>
      <xdr:colOff>231775</xdr:colOff>
      <xdr:row>36</xdr:row>
      <xdr:rowOff>141766</xdr:rowOff>
    </xdr:to>
    <xdr:sp macro="" textlink="">
      <xdr:nvSpPr>
        <xdr:cNvPr id="305" name="円/楕円 304"/>
        <xdr:cNvSpPr/>
      </xdr:nvSpPr>
      <xdr:spPr>
        <a:xfrm>
          <a:off x="10426700" y="62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18593</xdr:rowOff>
    </xdr:from>
    <xdr:ext cx="599010" cy="259045"/>
    <xdr:sp macro="" textlink="">
      <xdr:nvSpPr>
        <xdr:cNvPr id="306" name="補助費等該当値テキスト"/>
        <xdr:cNvSpPr txBox="1"/>
      </xdr:nvSpPr>
      <xdr:spPr>
        <a:xfrm>
          <a:off x="10528300" y="619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111766</xdr:rowOff>
    </xdr:from>
    <xdr:to>
      <xdr:col>14</xdr:col>
      <xdr:colOff>79375</xdr:colOff>
      <xdr:row>37</xdr:row>
      <xdr:rowOff>41916</xdr:rowOff>
    </xdr:to>
    <xdr:sp macro="" textlink="">
      <xdr:nvSpPr>
        <xdr:cNvPr id="307" name="円/楕円 306"/>
        <xdr:cNvSpPr/>
      </xdr:nvSpPr>
      <xdr:spPr>
        <a:xfrm>
          <a:off x="9588500" y="62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33043</xdr:rowOff>
    </xdr:from>
    <xdr:ext cx="599010" cy="259045"/>
    <xdr:sp macro="" textlink="">
      <xdr:nvSpPr>
        <xdr:cNvPr id="308" name="テキスト ボックス 307"/>
        <xdr:cNvSpPr txBox="1"/>
      </xdr:nvSpPr>
      <xdr:spPr>
        <a:xfrm>
          <a:off x="9339794" y="63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138640</xdr:rowOff>
    </xdr:from>
    <xdr:to>
      <xdr:col>12</xdr:col>
      <xdr:colOff>561975</xdr:colOff>
      <xdr:row>37</xdr:row>
      <xdr:rowOff>68790</xdr:rowOff>
    </xdr:to>
    <xdr:sp macro="" textlink="">
      <xdr:nvSpPr>
        <xdr:cNvPr id="309" name="円/楕円 308"/>
        <xdr:cNvSpPr/>
      </xdr:nvSpPr>
      <xdr:spPr>
        <a:xfrm>
          <a:off x="8699500" y="63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85317</xdr:rowOff>
    </xdr:from>
    <xdr:ext cx="599010" cy="259045"/>
    <xdr:sp macro="" textlink="">
      <xdr:nvSpPr>
        <xdr:cNvPr id="310" name="テキスト ボックス 309"/>
        <xdr:cNvSpPr txBox="1"/>
      </xdr:nvSpPr>
      <xdr:spPr>
        <a:xfrm>
          <a:off x="8450794" y="608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4975</xdr:rowOff>
    </xdr:from>
    <xdr:to>
      <xdr:col>11</xdr:col>
      <xdr:colOff>358775</xdr:colOff>
      <xdr:row>37</xdr:row>
      <xdr:rowOff>106575</xdr:rowOff>
    </xdr:to>
    <xdr:sp macro="" textlink="">
      <xdr:nvSpPr>
        <xdr:cNvPr id="311" name="円/楕円 310"/>
        <xdr:cNvSpPr/>
      </xdr:nvSpPr>
      <xdr:spPr>
        <a:xfrm>
          <a:off x="7810500" y="63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123102</xdr:rowOff>
    </xdr:from>
    <xdr:ext cx="599010" cy="259045"/>
    <xdr:sp macro="" textlink="">
      <xdr:nvSpPr>
        <xdr:cNvPr id="312" name="テキスト ボックス 311"/>
        <xdr:cNvSpPr txBox="1"/>
      </xdr:nvSpPr>
      <xdr:spPr>
        <a:xfrm>
          <a:off x="7561794" y="612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160667</xdr:rowOff>
    </xdr:from>
    <xdr:to>
      <xdr:col>10</xdr:col>
      <xdr:colOff>155575</xdr:colOff>
      <xdr:row>37</xdr:row>
      <xdr:rowOff>90817</xdr:rowOff>
    </xdr:to>
    <xdr:sp macro="" textlink="">
      <xdr:nvSpPr>
        <xdr:cNvPr id="313" name="円/楕円 312"/>
        <xdr:cNvSpPr/>
      </xdr:nvSpPr>
      <xdr:spPr>
        <a:xfrm>
          <a:off x="6921500" y="63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107344</xdr:rowOff>
    </xdr:from>
    <xdr:ext cx="599010" cy="259045"/>
    <xdr:sp macro="" textlink="">
      <xdr:nvSpPr>
        <xdr:cNvPr id="314" name="テキスト ボックス 313"/>
        <xdr:cNvSpPr txBox="1"/>
      </xdr:nvSpPr>
      <xdr:spPr>
        <a:xfrm>
          <a:off x="6672794" y="61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8649</xdr:rowOff>
    </xdr:from>
    <xdr:to>
      <xdr:col>15</xdr:col>
      <xdr:colOff>180975</xdr:colOff>
      <xdr:row>59</xdr:row>
      <xdr:rowOff>14337</xdr:rowOff>
    </xdr:to>
    <xdr:cxnSp macro="">
      <xdr:nvCxnSpPr>
        <xdr:cNvPr id="343" name="直線コネクタ 342"/>
        <xdr:cNvCxnSpPr/>
      </xdr:nvCxnSpPr>
      <xdr:spPr>
        <a:xfrm flipV="1">
          <a:off x="9639300" y="10124199"/>
          <a:ext cx="8382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13584</xdr:rowOff>
    </xdr:from>
    <xdr:to>
      <xdr:col>14</xdr:col>
      <xdr:colOff>28575</xdr:colOff>
      <xdr:row>59</xdr:row>
      <xdr:rowOff>14337</xdr:rowOff>
    </xdr:to>
    <xdr:cxnSp macro="">
      <xdr:nvCxnSpPr>
        <xdr:cNvPr id="346" name="直線コネクタ 345"/>
        <xdr:cNvCxnSpPr/>
      </xdr:nvCxnSpPr>
      <xdr:spPr>
        <a:xfrm>
          <a:off x="8750300" y="10129134"/>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171230</xdr:rowOff>
    </xdr:from>
    <xdr:to>
      <xdr:col>12</xdr:col>
      <xdr:colOff>511175</xdr:colOff>
      <xdr:row>59</xdr:row>
      <xdr:rowOff>13584</xdr:rowOff>
    </xdr:to>
    <xdr:cxnSp macro="">
      <xdr:nvCxnSpPr>
        <xdr:cNvPr id="349" name="直線コネクタ 348"/>
        <xdr:cNvCxnSpPr/>
      </xdr:nvCxnSpPr>
      <xdr:spPr>
        <a:xfrm>
          <a:off x="7861300" y="10115330"/>
          <a:ext cx="8890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119500</xdr:rowOff>
    </xdr:from>
    <xdr:to>
      <xdr:col>12</xdr:col>
      <xdr:colOff>561975</xdr:colOff>
      <xdr:row>59</xdr:row>
      <xdr:rowOff>49650</xdr:rowOff>
    </xdr:to>
    <xdr:sp macro="" textlink="">
      <xdr:nvSpPr>
        <xdr:cNvPr id="350" name="フローチャート : 判断 349"/>
        <xdr:cNvSpPr/>
      </xdr:nvSpPr>
      <xdr:spPr>
        <a:xfrm>
          <a:off x="8699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66177</xdr:rowOff>
    </xdr:from>
    <xdr:ext cx="599010" cy="259045"/>
    <xdr:sp macro="" textlink="">
      <xdr:nvSpPr>
        <xdr:cNvPr id="351" name="テキスト ボックス 350"/>
        <xdr:cNvSpPr txBox="1"/>
      </xdr:nvSpPr>
      <xdr:spPr>
        <a:xfrm>
          <a:off x="8450794"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171230</xdr:rowOff>
    </xdr:from>
    <xdr:to>
      <xdr:col>11</xdr:col>
      <xdr:colOff>307975</xdr:colOff>
      <xdr:row>59</xdr:row>
      <xdr:rowOff>14626</xdr:rowOff>
    </xdr:to>
    <xdr:cxnSp macro="">
      <xdr:nvCxnSpPr>
        <xdr:cNvPr id="352" name="直線コネクタ 351"/>
        <xdr:cNvCxnSpPr/>
      </xdr:nvCxnSpPr>
      <xdr:spPr>
        <a:xfrm flipV="1">
          <a:off x="6972300" y="10115330"/>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119504</xdr:rowOff>
    </xdr:from>
    <xdr:to>
      <xdr:col>11</xdr:col>
      <xdr:colOff>358775</xdr:colOff>
      <xdr:row>59</xdr:row>
      <xdr:rowOff>49654</xdr:rowOff>
    </xdr:to>
    <xdr:sp macro="" textlink="">
      <xdr:nvSpPr>
        <xdr:cNvPr id="353" name="フローチャート : 判断 352"/>
        <xdr:cNvSpPr/>
      </xdr:nvSpPr>
      <xdr:spPr>
        <a:xfrm>
          <a:off x="7810500" y="1006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66181</xdr:rowOff>
    </xdr:from>
    <xdr:ext cx="599010" cy="259045"/>
    <xdr:sp macro="" textlink="">
      <xdr:nvSpPr>
        <xdr:cNvPr id="354" name="テキスト ボックス 353"/>
        <xdr:cNvSpPr txBox="1"/>
      </xdr:nvSpPr>
      <xdr:spPr>
        <a:xfrm>
          <a:off x="7561794" y="983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128970</xdr:rowOff>
    </xdr:from>
    <xdr:to>
      <xdr:col>10</xdr:col>
      <xdr:colOff>155575</xdr:colOff>
      <xdr:row>59</xdr:row>
      <xdr:rowOff>59120</xdr:rowOff>
    </xdr:to>
    <xdr:sp macro="" textlink="">
      <xdr:nvSpPr>
        <xdr:cNvPr id="355" name="フローチャート : 判断 354"/>
        <xdr:cNvSpPr/>
      </xdr:nvSpPr>
      <xdr:spPr>
        <a:xfrm>
          <a:off x="6921500" y="1007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75647</xdr:rowOff>
    </xdr:from>
    <xdr:ext cx="534377" cy="259045"/>
    <xdr:sp macro="" textlink="">
      <xdr:nvSpPr>
        <xdr:cNvPr id="356" name="テキスト ボックス 355"/>
        <xdr:cNvSpPr txBox="1"/>
      </xdr:nvSpPr>
      <xdr:spPr>
        <a:xfrm>
          <a:off x="6705111" y="98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129299</xdr:rowOff>
    </xdr:from>
    <xdr:to>
      <xdr:col>15</xdr:col>
      <xdr:colOff>231775</xdr:colOff>
      <xdr:row>59</xdr:row>
      <xdr:rowOff>59449</xdr:rowOff>
    </xdr:to>
    <xdr:sp macro="" textlink="">
      <xdr:nvSpPr>
        <xdr:cNvPr id="362" name="円/楕円 361"/>
        <xdr:cNvSpPr/>
      </xdr:nvSpPr>
      <xdr:spPr>
        <a:xfrm>
          <a:off x="10426700" y="100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44226</xdr:rowOff>
    </xdr:from>
    <xdr:ext cx="534377" cy="259045"/>
    <xdr:sp macro="" textlink="">
      <xdr:nvSpPr>
        <xdr:cNvPr id="363" name="普通建設事業費該当値テキスト"/>
        <xdr:cNvSpPr txBox="1"/>
      </xdr:nvSpPr>
      <xdr:spPr>
        <a:xfrm>
          <a:off x="10528300" y="99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134987</xdr:rowOff>
    </xdr:from>
    <xdr:to>
      <xdr:col>14</xdr:col>
      <xdr:colOff>79375</xdr:colOff>
      <xdr:row>59</xdr:row>
      <xdr:rowOff>65137</xdr:rowOff>
    </xdr:to>
    <xdr:sp macro="" textlink="">
      <xdr:nvSpPr>
        <xdr:cNvPr id="364" name="円/楕円 363"/>
        <xdr:cNvSpPr/>
      </xdr:nvSpPr>
      <xdr:spPr>
        <a:xfrm>
          <a:off x="9588500" y="100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56264</xdr:rowOff>
    </xdr:from>
    <xdr:ext cx="534377" cy="259045"/>
    <xdr:sp macro="" textlink="">
      <xdr:nvSpPr>
        <xdr:cNvPr id="365" name="テキスト ボックス 364"/>
        <xdr:cNvSpPr txBox="1"/>
      </xdr:nvSpPr>
      <xdr:spPr>
        <a:xfrm>
          <a:off x="9372111" y="101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134234</xdr:rowOff>
    </xdr:from>
    <xdr:to>
      <xdr:col>12</xdr:col>
      <xdr:colOff>561975</xdr:colOff>
      <xdr:row>59</xdr:row>
      <xdr:rowOff>64384</xdr:rowOff>
    </xdr:to>
    <xdr:sp macro="" textlink="">
      <xdr:nvSpPr>
        <xdr:cNvPr id="366" name="円/楕円 365"/>
        <xdr:cNvSpPr/>
      </xdr:nvSpPr>
      <xdr:spPr>
        <a:xfrm>
          <a:off x="8699500" y="100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55511</xdr:rowOff>
    </xdr:from>
    <xdr:ext cx="534377" cy="259045"/>
    <xdr:sp macro="" textlink="">
      <xdr:nvSpPr>
        <xdr:cNvPr id="367" name="テキスト ボックス 366"/>
        <xdr:cNvSpPr txBox="1"/>
      </xdr:nvSpPr>
      <xdr:spPr>
        <a:xfrm>
          <a:off x="8483111" y="101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120430</xdr:rowOff>
    </xdr:from>
    <xdr:to>
      <xdr:col>11</xdr:col>
      <xdr:colOff>358775</xdr:colOff>
      <xdr:row>59</xdr:row>
      <xdr:rowOff>50580</xdr:rowOff>
    </xdr:to>
    <xdr:sp macro="" textlink="">
      <xdr:nvSpPr>
        <xdr:cNvPr id="368" name="円/楕円 367"/>
        <xdr:cNvSpPr/>
      </xdr:nvSpPr>
      <xdr:spPr>
        <a:xfrm>
          <a:off x="7810500" y="100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41707</xdr:rowOff>
    </xdr:from>
    <xdr:ext cx="599010" cy="259045"/>
    <xdr:sp macro="" textlink="">
      <xdr:nvSpPr>
        <xdr:cNvPr id="369" name="テキスト ボックス 368"/>
        <xdr:cNvSpPr txBox="1"/>
      </xdr:nvSpPr>
      <xdr:spPr>
        <a:xfrm>
          <a:off x="7561794" y="101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135276</xdr:rowOff>
    </xdr:from>
    <xdr:to>
      <xdr:col>10</xdr:col>
      <xdr:colOff>155575</xdr:colOff>
      <xdr:row>59</xdr:row>
      <xdr:rowOff>65426</xdr:rowOff>
    </xdr:to>
    <xdr:sp macro="" textlink="">
      <xdr:nvSpPr>
        <xdr:cNvPr id="370" name="円/楕円 369"/>
        <xdr:cNvSpPr/>
      </xdr:nvSpPr>
      <xdr:spPr>
        <a:xfrm>
          <a:off x="6921500" y="100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56553</xdr:rowOff>
    </xdr:from>
    <xdr:ext cx="534377" cy="259045"/>
    <xdr:sp macro="" textlink="">
      <xdr:nvSpPr>
        <xdr:cNvPr id="371" name="テキスト ボックス 370"/>
        <xdr:cNvSpPr txBox="1"/>
      </xdr:nvSpPr>
      <xdr:spPr>
        <a:xfrm>
          <a:off x="6705111" y="101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130454</xdr:rowOff>
    </xdr:from>
    <xdr:to>
      <xdr:col>15</xdr:col>
      <xdr:colOff>180975</xdr:colOff>
      <xdr:row>78</xdr:row>
      <xdr:rowOff>133122</xdr:rowOff>
    </xdr:to>
    <xdr:cxnSp macro="">
      <xdr:nvCxnSpPr>
        <xdr:cNvPr id="398" name="直線コネクタ 397"/>
        <xdr:cNvCxnSpPr/>
      </xdr:nvCxnSpPr>
      <xdr:spPr>
        <a:xfrm>
          <a:off x="9639300" y="13503554"/>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128975</xdr:rowOff>
    </xdr:from>
    <xdr:to>
      <xdr:col>14</xdr:col>
      <xdr:colOff>28575</xdr:colOff>
      <xdr:row>78</xdr:row>
      <xdr:rowOff>130454</xdr:rowOff>
    </xdr:to>
    <xdr:cxnSp macro="">
      <xdr:nvCxnSpPr>
        <xdr:cNvPr id="401" name="直線コネクタ 400"/>
        <xdr:cNvCxnSpPr/>
      </xdr:nvCxnSpPr>
      <xdr:spPr>
        <a:xfrm>
          <a:off x="8750300" y="1350207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64238</xdr:rowOff>
    </xdr:from>
    <xdr:to>
      <xdr:col>12</xdr:col>
      <xdr:colOff>561975</xdr:colOff>
      <xdr:row>78</xdr:row>
      <xdr:rowOff>165838</xdr:rowOff>
    </xdr:to>
    <xdr:sp macro="" textlink="">
      <xdr:nvSpPr>
        <xdr:cNvPr id="404" name="フローチャート : 判断 403"/>
        <xdr:cNvSpPr/>
      </xdr:nvSpPr>
      <xdr:spPr>
        <a:xfrm>
          <a:off x="8699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10915</xdr:rowOff>
    </xdr:from>
    <xdr:ext cx="534377" cy="259045"/>
    <xdr:sp macro="" textlink="">
      <xdr:nvSpPr>
        <xdr:cNvPr id="405" name="テキスト ボックス 404"/>
        <xdr:cNvSpPr txBox="1"/>
      </xdr:nvSpPr>
      <xdr:spPr>
        <a:xfrm>
          <a:off x="8483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82322</xdr:rowOff>
    </xdr:from>
    <xdr:to>
      <xdr:col>15</xdr:col>
      <xdr:colOff>231775</xdr:colOff>
      <xdr:row>79</xdr:row>
      <xdr:rowOff>12472</xdr:rowOff>
    </xdr:to>
    <xdr:sp macro="" textlink="">
      <xdr:nvSpPr>
        <xdr:cNvPr id="411" name="円/楕円 410"/>
        <xdr:cNvSpPr/>
      </xdr:nvSpPr>
      <xdr:spPr>
        <a:xfrm>
          <a:off x="10426700" y="134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12598</xdr:rowOff>
    </xdr:from>
    <xdr:ext cx="534377" cy="259045"/>
    <xdr:sp macro="" textlink="">
      <xdr:nvSpPr>
        <xdr:cNvPr id="412" name="普通建設事業費 （ うち新規整備　）該当値テキスト"/>
        <xdr:cNvSpPr txBox="1"/>
      </xdr:nvSpPr>
      <xdr:spPr>
        <a:xfrm>
          <a:off x="10528300" y="13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79654</xdr:rowOff>
    </xdr:from>
    <xdr:to>
      <xdr:col>14</xdr:col>
      <xdr:colOff>79375</xdr:colOff>
      <xdr:row>79</xdr:row>
      <xdr:rowOff>9804</xdr:rowOff>
    </xdr:to>
    <xdr:sp macro="" textlink="">
      <xdr:nvSpPr>
        <xdr:cNvPr id="413" name="円/楕円 412"/>
        <xdr:cNvSpPr/>
      </xdr:nvSpPr>
      <xdr:spPr>
        <a:xfrm>
          <a:off x="9588500" y="134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931</xdr:rowOff>
    </xdr:from>
    <xdr:ext cx="534377" cy="259045"/>
    <xdr:sp macro="" textlink="">
      <xdr:nvSpPr>
        <xdr:cNvPr id="414" name="テキスト ボックス 413"/>
        <xdr:cNvSpPr txBox="1"/>
      </xdr:nvSpPr>
      <xdr:spPr>
        <a:xfrm>
          <a:off x="9372111" y="1354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78175</xdr:rowOff>
    </xdr:from>
    <xdr:to>
      <xdr:col>12</xdr:col>
      <xdr:colOff>561975</xdr:colOff>
      <xdr:row>79</xdr:row>
      <xdr:rowOff>8325</xdr:rowOff>
    </xdr:to>
    <xdr:sp macro="" textlink="">
      <xdr:nvSpPr>
        <xdr:cNvPr id="415" name="円/楕円 414"/>
        <xdr:cNvSpPr/>
      </xdr:nvSpPr>
      <xdr:spPr>
        <a:xfrm>
          <a:off x="8699500" y="134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170902</xdr:rowOff>
    </xdr:from>
    <xdr:ext cx="534377" cy="259045"/>
    <xdr:sp macro="" textlink="">
      <xdr:nvSpPr>
        <xdr:cNvPr id="416" name="テキスト ボックス 415"/>
        <xdr:cNvSpPr txBox="1"/>
      </xdr:nvSpPr>
      <xdr:spPr>
        <a:xfrm>
          <a:off x="8483111" y="135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166475</xdr:rowOff>
    </xdr:from>
    <xdr:to>
      <xdr:col>15</xdr:col>
      <xdr:colOff>180975</xdr:colOff>
      <xdr:row>99</xdr:row>
      <xdr:rowOff>3730</xdr:rowOff>
    </xdr:to>
    <xdr:cxnSp macro="">
      <xdr:nvCxnSpPr>
        <xdr:cNvPr id="445" name="直線コネクタ 444"/>
        <xdr:cNvCxnSpPr/>
      </xdr:nvCxnSpPr>
      <xdr:spPr>
        <a:xfrm flipV="1">
          <a:off x="9639300" y="16968575"/>
          <a:ext cx="8382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3730</xdr:rowOff>
    </xdr:from>
    <xdr:to>
      <xdr:col>14</xdr:col>
      <xdr:colOff>28575</xdr:colOff>
      <xdr:row>99</xdr:row>
      <xdr:rowOff>11272</xdr:rowOff>
    </xdr:to>
    <xdr:cxnSp macro="">
      <xdr:nvCxnSpPr>
        <xdr:cNvPr id="448" name="直線コネクタ 447"/>
        <xdr:cNvCxnSpPr/>
      </xdr:nvCxnSpPr>
      <xdr:spPr>
        <a:xfrm flipV="1">
          <a:off x="8750300" y="16977280"/>
          <a:ext cx="8890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127784</xdr:rowOff>
    </xdr:from>
    <xdr:to>
      <xdr:col>12</xdr:col>
      <xdr:colOff>561975</xdr:colOff>
      <xdr:row>99</xdr:row>
      <xdr:rowOff>57934</xdr:rowOff>
    </xdr:to>
    <xdr:sp macro="" textlink="">
      <xdr:nvSpPr>
        <xdr:cNvPr id="451" name="フローチャート : 判断 450"/>
        <xdr:cNvSpPr/>
      </xdr:nvSpPr>
      <xdr:spPr>
        <a:xfrm>
          <a:off x="8699500" y="16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74461</xdr:rowOff>
    </xdr:from>
    <xdr:ext cx="534377" cy="259045"/>
    <xdr:sp macro="" textlink="">
      <xdr:nvSpPr>
        <xdr:cNvPr id="452" name="テキスト ボックス 451"/>
        <xdr:cNvSpPr txBox="1"/>
      </xdr:nvSpPr>
      <xdr:spPr>
        <a:xfrm>
          <a:off x="8483111" y="167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115675</xdr:rowOff>
    </xdr:from>
    <xdr:to>
      <xdr:col>15</xdr:col>
      <xdr:colOff>231775</xdr:colOff>
      <xdr:row>99</xdr:row>
      <xdr:rowOff>45825</xdr:rowOff>
    </xdr:to>
    <xdr:sp macro="" textlink="">
      <xdr:nvSpPr>
        <xdr:cNvPr id="458" name="円/楕円 457"/>
        <xdr:cNvSpPr/>
      </xdr:nvSpPr>
      <xdr:spPr>
        <a:xfrm>
          <a:off x="10426700" y="169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30602</xdr:rowOff>
    </xdr:from>
    <xdr:ext cx="534377" cy="259045"/>
    <xdr:sp macro="" textlink="">
      <xdr:nvSpPr>
        <xdr:cNvPr id="459" name="普通建設事業費 （ うち更新整備　）該当値テキスト"/>
        <xdr:cNvSpPr txBox="1"/>
      </xdr:nvSpPr>
      <xdr:spPr>
        <a:xfrm>
          <a:off x="10528300" y="1683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124380</xdr:rowOff>
    </xdr:from>
    <xdr:to>
      <xdr:col>14</xdr:col>
      <xdr:colOff>79375</xdr:colOff>
      <xdr:row>99</xdr:row>
      <xdr:rowOff>54530</xdr:rowOff>
    </xdr:to>
    <xdr:sp macro="" textlink="">
      <xdr:nvSpPr>
        <xdr:cNvPr id="460" name="円/楕円 459"/>
        <xdr:cNvSpPr/>
      </xdr:nvSpPr>
      <xdr:spPr>
        <a:xfrm>
          <a:off x="9588500" y="169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45657</xdr:rowOff>
    </xdr:from>
    <xdr:ext cx="534377" cy="259045"/>
    <xdr:sp macro="" textlink="">
      <xdr:nvSpPr>
        <xdr:cNvPr id="461" name="テキスト ボックス 460"/>
        <xdr:cNvSpPr txBox="1"/>
      </xdr:nvSpPr>
      <xdr:spPr>
        <a:xfrm>
          <a:off x="9372111" y="170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131922</xdr:rowOff>
    </xdr:from>
    <xdr:to>
      <xdr:col>12</xdr:col>
      <xdr:colOff>561975</xdr:colOff>
      <xdr:row>99</xdr:row>
      <xdr:rowOff>62072</xdr:rowOff>
    </xdr:to>
    <xdr:sp macro="" textlink="">
      <xdr:nvSpPr>
        <xdr:cNvPr id="462" name="円/楕円 461"/>
        <xdr:cNvSpPr/>
      </xdr:nvSpPr>
      <xdr:spPr>
        <a:xfrm>
          <a:off x="8699500" y="169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53199</xdr:rowOff>
    </xdr:from>
    <xdr:ext cx="534377" cy="259045"/>
    <xdr:sp macro="" textlink="">
      <xdr:nvSpPr>
        <xdr:cNvPr id="463" name="テキスト ボックス 462"/>
        <xdr:cNvSpPr txBox="1"/>
      </xdr:nvSpPr>
      <xdr:spPr>
        <a:xfrm>
          <a:off x="8483111" y="170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94053</xdr:rowOff>
    </xdr:from>
    <xdr:to>
      <xdr:col>23</xdr:col>
      <xdr:colOff>517525</xdr:colOff>
      <xdr:row>39</xdr:row>
      <xdr:rowOff>95983</xdr:rowOff>
    </xdr:to>
    <xdr:cxnSp macro="">
      <xdr:nvCxnSpPr>
        <xdr:cNvPr id="494" name="直線コネクタ 493"/>
        <xdr:cNvCxnSpPr/>
      </xdr:nvCxnSpPr>
      <xdr:spPr>
        <a:xfrm flipV="1">
          <a:off x="15481300" y="6780603"/>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95853</xdr:rowOff>
    </xdr:from>
    <xdr:to>
      <xdr:col>22</xdr:col>
      <xdr:colOff>365125</xdr:colOff>
      <xdr:row>39</xdr:row>
      <xdr:rowOff>95983</xdr:rowOff>
    </xdr:to>
    <xdr:cxnSp macro="">
      <xdr:nvCxnSpPr>
        <xdr:cNvPr id="497" name="直線コネクタ 496"/>
        <xdr:cNvCxnSpPr/>
      </xdr:nvCxnSpPr>
      <xdr:spPr>
        <a:xfrm>
          <a:off x="14592300" y="678240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95853</xdr:rowOff>
    </xdr:from>
    <xdr:to>
      <xdr:col>21</xdr:col>
      <xdr:colOff>161925</xdr:colOff>
      <xdr:row>39</xdr:row>
      <xdr:rowOff>96234</xdr:rowOff>
    </xdr:to>
    <xdr:cxnSp macro="">
      <xdr:nvCxnSpPr>
        <xdr:cNvPr id="500" name="直線コネクタ 499"/>
        <xdr:cNvCxnSpPr/>
      </xdr:nvCxnSpPr>
      <xdr:spPr>
        <a:xfrm flipV="1">
          <a:off x="13703300" y="678240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28049</xdr:rowOff>
    </xdr:from>
    <xdr:to>
      <xdr:col>21</xdr:col>
      <xdr:colOff>212725</xdr:colOff>
      <xdr:row>39</xdr:row>
      <xdr:rowOff>129649</xdr:rowOff>
    </xdr:to>
    <xdr:sp macro="" textlink="">
      <xdr:nvSpPr>
        <xdr:cNvPr id="501" name="フローチャート : 判断 500"/>
        <xdr:cNvSpPr/>
      </xdr:nvSpPr>
      <xdr:spPr>
        <a:xfrm>
          <a:off x="14541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146176</xdr:rowOff>
    </xdr:from>
    <xdr:ext cx="534377" cy="259045"/>
    <xdr:sp macro="" textlink="">
      <xdr:nvSpPr>
        <xdr:cNvPr id="502" name="テキスト ボックス 501"/>
        <xdr:cNvSpPr txBox="1"/>
      </xdr:nvSpPr>
      <xdr:spPr>
        <a:xfrm>
          <a:off x="14325111" y="64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96234</xdr:rowOff>
    </xdr:from>
    <xdr:to>
      <xdr:col>19</xdr:col>
      <xdr:colOff>644525</xdr:colOff>
      <xdr:row>39</xdr:row>
      <xdr:rowOff>98874</xdr:rowOff>
    </xdr:to>
    <xdr:cxnSp macro="">
      <xdr:nvCxnSpPr>
        <xdr:cNvPr id="503" name="直線コネクタ 502"/>
        <xdr:cNvCxnSpPr/>
      </xdr:nvCxnSpPr>
      <xdr:spPr>
        <a:xfrm flipV="1">
          <a:off x="12814300" y="6782784"/>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33074</xdr:rowOff>
    </xdr:from>
    <xdr:to>
      <xdr:col>20</xdr:col>
      <xdr:colOff>9525</xdr:colOff>
      <xdr:row>39</xdr:row>
      <xdr:rowOff>134674</xdr:rowOff>
    </xdr:to>
    <xdr:sp macro="" textlink="">
      <xdr:nvSpPr>
        <xdr:cNvPr id="504" name="フローチャート : 判断 503"/>
        <xdr:cNvSpPr/>
      </xdr:nvSpPr>
      <xdr:spPr>
        <a:xfrm>
          <a:off x="13652500" y="67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151201</xdr:rowOff>
    </xdr:from>
    <xdr:ext cx="469744" cy="259045"/>
    <xdr:sp macro="" textlink="">
      <xdr:nvSpPr>
        <xdr:cNvPr id="505" name="テキスト ボックス 504"/>
        <xdr:cNvSpPr txBox="1"/>
      </xdr:nvSpPr>
      <xdr:spPr>
        <a:xfrm>
          <a:off x="13468427" y="64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32820</xdr:rowOff>
    </xdr:from>
    <xdr:to>
      <xdr:col>18</xdr:col>
      <xdr:colOff>492125</xdr:colOff>
      <xdr:row>39</xdr:row>
      <xdr:rowOff>134420</xdr:rowOff>
    </xdr:to>
    <xdr:sp macro="" textlink="">
      <xdr:nvSpPr>
        <xdr:cNvPr id="506" name="フローチャート : 判断 505"/>
        <xdr:cNvSpPr/>
      </xdr:nvSpPr>
      <xdr:spPr>
        <a:xfrm>
          <a:off x="12763500" y="67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150947</xdr:rowOff>
    </xdr:from>
    <xdr:ext cx="469744" cy="259045"/>
    <xdr:sp macro="" textlink="">
      <xdr:nvSpPr>
        <xdr:cNvPr id="507" name="テキスト ボックス 506"/>
        <xdr:cNvSpPr txBox="1"/>
      </xdr:nvSpPr>
      <xdr:spPr>
        <a:xfrm>
          <a:off x="12579427" y="64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43253</xdr:rowOff>
    </xdr:from>
    <xdr:to>
      <xdr:col>23</xdr:col>
      <xdr:colOff>568325</xdr:colOff>
      <xdr:row>39</xdr:row>
      <xdr:rowOff>144853</xdr:rowOff>
    </xdr:to>
    <xdr:sp macro="" textlink="">
      <xdr:nvSpPr>
        <xdr:cNvPr id="513" name="円/楕円 512"/>
        <xdr:cNvSpPr/>
      </xdr:nvSpPr>
      <xdr:spPr>
        <a:xfrm>
          <a:off x="16268700" y="67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45183</xdr:rowOff>
    </xdr:from>
    <xdr:to>
      <xdr:col>22</xdr:col>
      <xdr:colOff>415925</xdr:colOff>
      <xdr:row>39</xdr:row>
      <xdr:rowOff>146783</xdr:rowOff>
    </xdr:to>
    <xdr:sp macro="" textlink="">
      <xdr:nvSpPr>
        <xdr:cNvPr id="515" name="円/楕円 514"/>
        <xdr:cNvSpPr/>
      </xdr:nvSpPr>
      <xdr:spPr>
        <a:xfrm>
          <a:off x="15430500" y="67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137910</xdr:rowOff>
    </xdr:from>
    <xdr:ext cx="469744" cy="259045"/>
    <xdr:sp macro="" textlink="">
      <xdr:nvSpPr>
        <xdr:cNvPr id="516" name="テキスト ボックス 515"/>
        <xdr:cNvSpPr txBox="1"/>
      </xdr:nvSpPr>
      <xdr:spPr>
        <a:xfrm>
          <a:off x="15246427" y="682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45053</xdr:rowOff>
    </xdr:from>
    <xdr:to>
      <xdr:col>21</xdr:col>
      <xdr:colOff>212725</xdr:colOff>
      <xdr:row>39</xdr:row>
      <xdr:rowOff>146653</xdr:rowOff>
    </xdr:to>
    <xdr:sp macro="" textlink="">
      <xdr:nvSpPr>
        <xdr:cNvPr id="517" name="円/楕円 516"/>
        <xdr:cNvSpPr/>
      </xdr:nvSpPr>
      <xdr:spPr>
        <a:xfrm>
          <a:off x="14541500" y="67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137780</xdr:rowOff>
    </xdr:from>
    <xdr:ext cx="469744" cy="259045"/>
    <xdr:sp macro="" textlink="">
      <xdr:nvSpPr>
        <xdr:cNvPr id="518" name="テキスト ボックス 517"/>
        <xdr:cNvSpPr txBox="1"/>
      </xdr:nvSpPr>
      <xdr:spPr>
        <a:xfrm>
          <a:off x="14357427" y="682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45434</xdr:rowOff>
    </xdr:from>
    <xdr:to>
      <xdr:col>20</xdr:col>
      <xdr:colOff>9525</xdr:colOff>
      <xdr:row>39</xdr:row>
      <xdr:rowOff>147034</xdr:rowOff>
    </xdr:to>
    <xdr:sp macro="" textlink="">
      <xdr:nvSpPr>
        <xdr:cNvPr id="519" name="円/楕円 518"/>
        <xdr:cNvSpPr/>
      </xdr:nvSpPr>
      <xdr:spPr>
        <a:xfrm>
          <a:off x="136525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138161</xdr:rowOff>
    </xdr:from>
    <xdr:ext cx="469744" cy="259045"/>
    <xdr:sp macro="" textlink="">
      <xdr:nvSpPr>
        <xdr:cNvPr id="520" name="テキスト ボックス 519"/>
        <xdr:cNvSpPr txBox="1"/>
      </xdr:nvSpPr>
      <xdr:spPr>
        <a:xfrm>
          <a:off x="13468427" y="682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48074</xdr:rowOff>
    </xdr:from>
    <xdr:to>
      <xdr:col>18</xdr:col>
      <xdr:colOff>492125</xdr:colOff>
      <xdr:row>39</xdr:row>
      <xdr:rowOff>149674</xdr:rowOff>
    </xdr:to>
    <xdr:sp macro="" textlink="">
      <xdr:nvSpPr>
        <xdr:cNvPr id="521" name="円/楕円 520"/>
        <xdr:cNvSpPr/>
      </xdr:nvSpPr>
      <xdr:spPr>
        <a:xfrm>
          <a:off x="12763500" y="67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140801</xdr:rowOff>
    </xdr:from>
    <xdr:ext cx="249299" cy="259045"/>
    <xdr:sp macro="" textlink="">
      <xdr:nvSpPr>
        <xdr:cNvPr id="522" name="テキスト ボックス 521"/>
        <xdr:cNvSpPr txBox="1"/>
      </xdr:nvSpPr>
      <xdr:spPr>
        <a:xfrm>
          <a:off x="12689649"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85" name="テキスト ボックス 58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87" name="テキスト ボックス 58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89" name="テキスト ボックス 58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593" name="テキスト ボックス 592"/>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597" name="直線コネクタ 596"/>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598"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599" name="直線コネクタ 598"/>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0"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1" name="直線コネクタ 600"/>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115582</xdr:rowOff>
    </xdr:from>
    <xdr:to>
      <xdr:col>23</xdr:col>
      <xdr:colOff>517525</xdr:colOff>
      <xdr:row>78</xdr:row>
      <xdr:rowOff>122292</xdr:rowOff>
    </xdr:to>
    <xdr:cxnSp macro="">
      <xdr:nvCxnSpPr>
        <xdr:cNvPr id="602" name="直線コネクタ 601"/>
        <xdr:cNvCxnSpPr/>
      </xdr:nvCxnSpPr>
      <xdr:spPr>
        <a:xfrm flipV="1">
          <a:off x="15481300" y="13488682"/>
          <a:ext cx="8382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03"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04" name="フローチャート : 判断 603"/>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121631</xdr:rowOff>
    </xdr:from>
    <xdr:to>
      <xdr:col>22</xdr:col>
      <xdr:colOff>365125</xdr:colOff>
      <xdr:row>78</xdr:row>
      <xdr:rowOff>122292</xdr:rowOff>
    </xdr:to>
    <xdr:cxnSp macro="">
      <xdr:nvCxnSpPr>
        <xdr:cNvPr id="605" name="直線コネクタ 604"/>
        <xdr:cNvCxnSpPr/>
      </xdr:nvCxnSpPr>
      <xdr:spPr>
        <a:xfrm>
          <a:off x="14592300" y="13494731"/>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06" name="フローチャート : 判断 605"/>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07" name="テキスト ボックス 606"/>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110057</xdr:rowOff>
    </xdr:from>
    <xdr:to>
      <xdr:col>21</xdr:col>
      <xdr:colOff>161925</xdr:colOff>
      <xdr:row>78</xdr:row>
      <xdr:rowOff>121631</xdr:rowOff>
    </xdr:to>
    <xdr:cxnSp macro="">
      <xdr:nvCxnSpPr>
        <xdr:cNvPr id="608" name="直線コネクタ 607"/>
        <xdr:cNvCxnSpPr/>
      </xdr:nvCxnSpPr>
      <xdr:spPr>
        <a:xfrm>
          <a:off x="13703300" y="13483157"/>
          <a:ext cx="8890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103389</xdr:rowOff>
    </xdr:from>
    <xdr:to>
      <xdr:col>21</xdr:col>
      <xdr:colOff>212725</xdr:colOff>
      <xdr:row>79</xdr:row>
      <xdr:rowOff>33539</xdr:rowOff>
    </xdr:to>
    <xdr:sp macro="" textlink="">
      <xdr:nvSpPr>
        <xdr:cNvPr id="609" name="フローチャート : 判断 608"/>
        <xdr:cNvSpPr/>
      </xdr:nvSpPr>
      <xdr:spPr>
        <a:xfrm>
          <a:off x="14541500" y="1347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24666</xdr:rowOff>
    </xdr:from>
    <xdr:ext cx="534377" cy="259045"/>
    <xdr:sp macro="" textlink="">
      <xdr:nvSpPr>
        <xdr:cNvPr id="610" name="テキスト ボックス 609"/>
        <xdr:cNvSpPr txBox="1"/>
      </xdr:nvSpPr>
      <xdr:spPr>
        <a:xfrm>
          <a:off x="14325111" y="1356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110057</xdr:rowOff>
    </xdr:from>
    <xdr:to>
      <xdr:col>19</xdr:col>
      <xdr:colOff>644525</xdr:colOff>
      <xdr:row>78</xdr:row>
      <xdr:rowOff>116531</xdr:rowOff>
    </xdr:to>
    <xdr:cxnSp macro="">
      <xdr:nvCxnSpPr>
        <xdr:cNvPr id="611" name="直線コネクタ 610"/>
        <xdr:cNvCxnSpPr/>
      </xdr:nvCxnSpPr>
      <xdr:spPr>
        <a:xfrm flipV="1">
          <a:off x="12814300" y="13483157"/>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99644</xdr:rowOff>
    </xdr:from>
    <xdr:to>
      <xdr:col>20</xdr:col>
      <xdr:colOff>9525</xdr:colOff>
      <xdr:row>79</xdr:row>
      <xdr:rowOff>29794</xdr:rowOff>
    </xdr:to>
    <xdr:sp macro="" textlink="">
      <xdr:nvSpPr>
        <xdr:cNvPr id="612" name="フローチャート : 判断 611"/>
        <xdr:cNvSpPr/>
      </xdr:nvSpPr>
      <xdr:spPr>
        <a:xfrm>
          <a:off x="13652500" y="134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20921</xdr:rowOff>
    </xdr:from>
    <xdr:ext cx="534377" cy="259045"/>
    <xdr:sp macro="" textlink="">
      <xdr:nvSpPr>
        <xdr:cNvPr id="613" name="テキスト ボックス 612"/>
        <xdr:cNvSpPr txBox="1"/>
      </xdr:nvSpPr>
      <xdr:spPr>
        <a:xfrm>
          <a:off x="13436111" y="1356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96039</xdr:rowOff>
    </xdr:from>
    <xdr:to>
      <xdr:col>18</xdr:col>
      <xdr:colOff>492125</xdr:colOff>
      <xdr:row>79</xdr:row>
      <xdr:rowOff>26189</xdr:rowOff>
    </xdr:to>
    <xdr:sp macro="" textlink="">
      <xdr:nvSpPr>
        <xdr:cNvPr id="614" name="フローチャート : 判断 613"/>
        <xdr:cNvSpPr/>
      </xdr:nvSpPr>
      <xdr:spPr>
        <a:xfrm>
          <a:off x="12763500" y="134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17316</xdr:rowOff>
    </xdr:from>
    <xdr:ext cx="534377" cy="259045"/>
    <xdr:sp macro="" textlink="">
      <xdr:nvSpPr>
        <xdr:cNvPr id="615" name="テキスト ボックス 614"/>
        <xdr:cNvSpPr txBox="1"/>
      </xdr:nvSpPr>
      <xdr:spPr>
        <a:xfrm>
          <a:off x="12547111" y="135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64782</xdr:rowOff>
    </xdr:from>
    <xdr:to>
      <xdr:col>23</xdr:col>
      <xdr:colOff>568325</xdr:colOff>
      <xdr:row>78</xdr:row>
      <xdr:rowOff>166382</xdr:rowOff>
    </xdr:to>
    <xdr:sp macro="" textlink="">
      <xdr:nvSpPr>
        <xdr:cNvPr id="621" name="円/楕円 620"/>
        <xdr:cNvSpPr/>
      </xdr:nvSpPr>
      <xdr:spPr>
        <a:xfrm>
          <a:off x="162687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43209</xdr:rowOff>
    </xdr:from>
    <xdr:ext cx="534377" cy="259045"/>
    <xdr:sp macro="" textlink="">
      <xdr:nvSpPr>
        <xdr:cNvPr id="622" name="公債費該当値テキスト"/>
        <xdr:cNvSpPr txBox="1"/>
      </xdr:nvSpPr>
      <xdr:spPr>
        <a:xfrm>
          <a:off x="16370300" y="134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71492</xdr:rowOff>
    </xdr:from>
    <xdr:to>
      <xdr:col>22</xdr:col>
      <xdr:colOff>415925</xdr:colOff>
      <xdr:row>79</xdr:row>
      <xdr:rowOff>1642</xdr:rowOff>
    </xdr:to>
    <xdr:sp macro="" textlink="">
      <xdr:nvSpPr>
        <xdr:cNvPr id="623" name="円/楕円 622"/>
        <xdr:cNvSpPr/>
      </xdr:nvSpPr>
      <xdr:spPr>
        <a:xfrm>
          <a:off x="15430500" y="134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164219</xdr:rowOff>
    </xdr:from>
    <xdr:ext cx="534377" cy="259045"/>
    <xdr:sp macro="" textlink="">
      <xdr:nvSpPr>
        <xdr:cNvPr id="624" name="テキスト ボックス 623"/>
        <xdr:cNvSpPr txBox="1"/>
      </xdr:nvSpPr>
      <xdr:spPr>
        <a:xfrm>
          <a:off x="15214111" y="135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70831</xdr:rowOff>
    </xdr:from>
    <xdr:to>
      <xdr:col>21</xdr:col>
      <xdr:colOff>212725</xdr:colOff>
      <xdr:row>79</xdr:row>
      <xdr:rowOff>981</xdr:rowOff>
    </xdr:to>
    <xdr:sp macro="" textlink="">
      <xdr:nvSpPr>
        <xdr:cNvPr id="625" name="円/楕円 624"/>
        <xdr:cNvSpPr/>
      </xdr:nvSpPr>
      <xdr:spPr>
        <a:xfrm>
          <a:off x="14541500" y="134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17508</xdr:rowOff>
    </xdr:from>
    <xdr:ext cx="534377" cy="259045"/>
    <xdr:sp macro="" textlink="">
      <xdr:nvSpPr>
        <xdr:cNvPr id="626" name="テキスト ボックス 625"/>
        <xdr:cNvSpPr txBox="1"/>
      </xdr:nvSpPr>
      <xdr:spPr>
        <a:xfrm>
          <a:off x="14325111" y="13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59257</xdr:rowOff>
    </xdr:from>
    <xdr:to>
      <xdr:col>20</xdr:col>
      <xdr:colOff>9525</xdr:colOff>
      <xdr:row>78</xdr:row>
      <xdr:rowOff>160857</xdr:rowOff>
    </xdr:to>
    <xdr:sp macro="" textlink="">
      <xdr:nvSpPr>
        <xdr:cNvPr id="627" name="円/楕円 626"/>
        <xdr:cNvSpPr/>
      </xdr:nvSpPr>
      <xdr:spPr>
        <a:xfrm>
          <a:off x="13652500" y="134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5934</xdr:rowOff>
    </xdr:from>
    <xdr:ext cx="534377" cy="259045"/>
    <xdr:sp macro="" textlink="">
      <xdr:nvSpPr>
        <xdr:cNvPr id="628" name="テキスト ボックス 627"/>
        <xdr:cNvSpPr txBox="1"/>
      </xdr:nvSpPr>
      <xdr:spPr>
        <a:xfrm>
          <a:off x="13436111" y="1320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65731</xdr:rowOff>
    </xdr:from>
    <xdr:to>
      <xdr:col>18</xdr:col>
      <xdr:colOff>492125</xdr:colOff>
      <xdr:row>78</xdr:row>
      <xdr:rowOff>167331</xdr:rowOff>
    </xdr:to>
    <xdr:sp macro="" textlink="">
      <xdr:nvSpPr>
        <xdr:cNvPr id="629" name="円/楕円 628"/>
        <xdr:cNvSpPr/>
      </xdr:nvSpPr>
      <xdr:spPr>
        <a:xfrm>
          <a:off x="12763500" y="134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12408</xdr:rowOff>
    </xdr:from>
    <xdr:ext cx="534377" cy="259045"/>
    <xdr:sp macro="" textlink="">
      <xdr:nvSpPr>
        <xdr:cNvPr id="630" name="テキスト ボックス 629"/>
        <xdr:cNvSpPr txBox="1"/>
      </xdr:nvSpPr>
      <xdr:spPr>
        <a:xfrm>
          <a:off x="12547111" y="1321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54" name="直線コネクタ 653"/>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55"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56" name="直線コネクタ 655"/>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57"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58" name="直線コネクタ 657"/>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152622</xdr:rowOff>
    </xdr:from>
    <xdr:to>
      <xdr:col>23</xdr:col>
      <xdr:colOff>517525</xdr:colOff>
      <xdr:row>99</xdr:row>
      <xdr:rowOff>14501</xdr:rowOff>
    </xdr:to>
    <xdr:cxnSp macro="">
      <xdr:nvCxnSpPr>
        <xdr:cNvPr id="659" name="直線コネクタ 658"/>
        <xdr:cNvCxnSpPr/>
      </xdr:nvCxnSpPr>
      <xdr:spPr>
        <a:xfrm>
          <a:off x="15481300" y="16954722"/>
          <a:ext cx="838200" cy="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0"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1" name="フローチャート : 判断 660"/>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152622</xdr:rowOff>
    </xdr:from>
    <xdr:to>
      <xdr:col>22</xdr:col>
      <xdr:colOff>365125</xdr:colOff>
      <xdr:row>99</xdr:row>
      <xdr:rowOff>4848</xdr:rowOff>
    </xdr:to>
    <xdr:cxnSp macro="">
      <xdr:nvCxnSpPr>
        <xdr:cNvPr id="662" name="直線コネクタ 661"/>
        <xdr:cNvCxnSpPr/>
      </xdr:nvCxnSpPr>
      <xdr:spPr>
        <a:xfrm flipV="1">
          <a:off x="14592300" y="16954722"/>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63" name="フローチャート : 判断 662"/>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64" name="テキスト ボックス 663"/>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4848</xdr:rowOff>
    </xdr:from>
    <xdr:to>
      <xdr:col>21</xdr:col>
      <xdr:colOff>161925</xdr:colOff>
      <xdr:row>99</xdr:row>
      <xdr:rowOff>5313</xdr:rowOff>
    </xdr:to>
    <xdr:cxnSp macro="">
      <xdr:nvCxnSpPr>
        <xdr:cNvPr id="665" name="直線コネクタ 664"/>
        <xdr:cNvCxnSpPr/>
      </xdr:nvCxnSpPr>
      <xdr:spPr>
        <a:xfrm flipV="1">
          <a:off x="13703300" y="16978398"/>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35485</xdr:rowOff>
    </xdr:from>
    <xdr:to>
      <xdr:col>21</xdr:col>
      <xdr:colOff>212725</xdr:colOff>
      <xdr:row>98</xdr:row>
      <xdr:rowOff>137085</xdr:rowOff>
    </xdr:to>
    <xdr:sp macro="" textlink="">
      <xdr:nvSpPr>
        <xdr:cNvPr id="666" name="フローチャート : 判断 665"/>
        <xdr:cNvSpPr/>
      </xdr:nvSpPr>
      <xdr:spPr>
        <a:xfrm>
          <a:off x="14541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153612</xdr:rowOff>
    </xdr:from>
    <xdr:ext cx="599010" cy="259045"/>
    <xdr:sp macro="" textlink="">
      <xdr:nvSpPr>
        <xdr:cNvPr id="667" name="テキスト ボックス 666"/>
        <xdr:cNvSpPr txBox="1"/>
      </xdr:nvSpPr>
      <xdr:spPr>
        <a:xfrm>
          <a:off x="14292794"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3166</xdr:rowOff>
    </xdr:from>
    <xdr:to>
      <xdr:col>19</xdr:col>
      <xdr:colOff>644525</xdr:colOff>
      <xdr:row>99</xdr:row>
      <xdr:rowOff>5313</xdr:rowOff>
    </xdr:to>
    <xdr:cxnSp macro="">
      <xdr:nvCxnSpPr>
        <xdr:cNvPr id="668" name="直線コネクタ 667"/>
        <xdr:cNvCxnSpPr/>
      </xdr:nvCxnSpPr>
      <xdr:spPr>
        <a:xfrm>
          <a:off x="12814300" y="16976716"/>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113123</xdr:rowOff>
    </xdr:from>
    <xdr:to>
      <xdr:col>20</xdr:col>
      <xdr:colOff>9525</xdr:colOff>
      <xdr:row>99</xdr:row>
      <xdr:rowOff>43273</xdr:rowOff>
    </xdr:to>
    <xdr:sp macro="" textlink="">
      <xdr:nvSpPr>
        <xdr:cNvPr id="669" name="フローチャート : 判断 668"/>
        <xdr:cNvSpPr/>
      </xdr:nvSpPr>
      <xdr:spPr>
        <a:xfrm>
          <a:off x="13652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59800</xdr:rowOff>
    </xdr:from>
    <xdr:ext cx="534377" cy="259045"/>
    <xdr:sp macro="" textlink="">
      <xdr:nvSpPr>
        <xdr:cNvPr id="670" name="テキスト ボックス 669"/>
        <xdr:cNvSpPr txBox="1"/>
      </xdr:nvSpPr>
      <xdr:spPr>
        <a:xfrm>
          <a:off x="13436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113821</xdr:rowOff>
    </xdr:from>
    <xdr:to>
      <xdr:col>18</xdr:col>
      <xdr:colOff>492125</xdr:colOff>
      <xdr:row>99</xdr:row>
      <xdr:rowOff>43971</xdr:rowOff>
    </xdr:to>
    <xdr:sp macro="" textlink="">
      <xdr:nvSpPr>
        <xdr:cNvPr id="671" name="フローチャート : 判断 670"/>
        <xdr:cNvSpPr/>
      </xdr:nvSpPr>
      <xdr:spPr>
        <a:xfrm>
          <a:off x="12763500" y="1691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60498</xdr:rowOff>
    </xdr:from>
    <xdr:ext cx="534377" cy="259045"/>
    <xdr:sp macro="" textlink="">
      <xdr:nvSpPr>
        <xdr:cNvPr id="672" name="テキスト ボックス 671"/>
        <xdr:cNvSpPr txBox="1"/>
      </xdr:nvSpPr>
      <xdr:spPr>
        <a:xfrm>
          <a:off x="12547111" y="166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135151</xdr:rowOff>
    </xdr:from>
    <xdr:to>
      <xdr:col>23</xdr:col>
      <xdr:colOff>568325</xdr:colOff>
      <xdr:row>99</xdr:row>
      <xdr:rowOff>65301</xdr:rowOff>
    </xdr:to>
    <xdr:sp macro="" textlink="">
      <xdr:nvSpPr>
        <xdr:cNvPr id="678" name="円/楕円 677"/>
        <xdr:cNvSpPr/>
      </xdr:nvSpPr>
      <xdr:spPr>
        <a:xfrm>
          <a:off x="16268700" y="169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50078</xdr:rowOff>
    </xdr:from>
    <xdr:ext cx="534377" cy="259045"/>
    <xdr:sp macro="" textlink="">
      <xdr:nvSpPr>
        <xdr:cNvPr id="679" name="積立金該当値テキスト"/>
        <xdr:cNvSpPr txBox="1"/>
      </xdr:nvSpPr>
      <xdr:spPr>
        <a:xfrm>
          <a:off x="16370300" y="1685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101822</xdr:rowOff>
    </xdr:from>
    <xdr:to>
      <xdr:col>22</xdr:col>
      <xdr:colOff>415925</xdr:colOff>
      <xdr:row>99</xdr:row>
      <xdr:rowOff>31972</xdr:rowOff>
    </xdr:to>
    <xdr:sp macro="" textlink="">
      <xdr:nvSpPr>
        <xdr:cNvPr id="680" name="円/楕円 679"/>
        <xdr:cNvSpPr/>
      </xdr:nvSpPr>
      <xdr:spPr>
        <a:xfrm>
          <a:off x="15430500" y="1690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23099</xdr:rowOff>
    </xdr:from>
    <xdr:ext cx="534377" cy="259045"/>
    <xdr:sp macro="" textlink="">
      <xdr:nvSpPr>
        <xdr:cNvPr id="681" name="テキスト ボックス 680"/>
        <xdr:cNvSpPr txBox="1"/>
      </xdr:nvSpPr>
      <xdr:spPr>
        <a:xfrm>
          <a:off x="15214111" y="169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125498</xdr:rowOff>
    </xdr:from>
    <xdr:to>
      <xdr:col>21</xdr:col>
      <xdr:colOff>212725</xdr:colOff>
      <xdr:row>99</xdr:row>
      <xdr:rowOff>55648</xdr:rowOff>
    </xdr:to>
    <xdr:sp macro="" textlink="">
      <xdr:nvSpPr>
        <xdr:cNvPr id="682" name="円/楕円 681"/>
        <xdr:cNvSpPr/>
      </xdr:nvSpPr>
      <xdr:spPr>
        <a:xfrm>
          <a:off x="14541500" y="169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46775</xdr:rowOff>
    </xdr:from>
    <xdr:ext cx="534377" cy="259045"/>
    <xdr:sp macro="" textlink="">
      <xdr:nvSpPr>
        <xdr:cNvPr id="683" name="テキスト ボックス 682"/>
        <xdr:cNvSpPr txBox="1"/>
      </xdr:nvSpPr>
      <xdr:spPr>
        <a:xfrm>
          <a:off x="14325111" y="170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125963</xdr:rowOff>
    </xdr:from>
    <xdr:to>
      <xdr:col>20</xdr:col>
      <xdr:colOff>9525</xdr:colOff>
      <xdr:row>99</xdr:row>
      <xdr:rowOff>56113</xdr:rowOff>
    </xdr:to>
    <xdr:sp macro="" textlink="">
      <xdr:nvSpPr>
        <xdr:cNvPr id="684" name="円/楕円 683"/>
        <xdr:cNvSpPr/>
      </xdr:nvSpPr>
      <xdr:spPr>
        <a:xfrm>
          <a:off x="13652500" y="169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47240</xdr:rowOff>
    </xdr:from>
    <xdr:ext cx="534377" cy="259045"/>
    <xdr:sp macro="" textlink="">
      <xdr:nvSpPr>
        <xdr:cNvPr id="685" name="テキスト ボックス 684"/>
        <xdr:cNvSpPr txBox="1"/>
      </xdr:nvSpPr>
      <xdr:spPr>
        <a:xfrm>
          <a:off x="13436111" y="170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123816</xdr:rowOff>
    </xdr:from>
    <xdr:to>
      <xdr:col>18</xdr:col>
      <xdr:colOff>492125</xdr:colOff>
      <xdr:row>99</xdr:row>
      <xdr:rowOff>53966</xdr:rowOff>
    </xdr:to>
    <xdr:sp macro="" textlink="">
      <xdr:nvSpPr>
        <xdr:cNvPr id="686" name="円/楕円 685"/>
        <xdr:cNvSpPr/>
      </xdr:nvSpPr>
      <xdr:spPr>
        <a:xfrm>
          <a:off x="12763500" y="1692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45093</xdr:rowOff>
    </xdr:from>
    <xdr:ext cx="534377" cy="259045"/>
    <xdr:sp macro="" textlink="">
      <xdr:nvSpPr>
        <xdr:cNvPr id="687" name="テキスト ボックス 686"/>
        <xdr:cNvSpPr txBox="1"/>
      </xdr:nvSpPr>
      <xdr:spPr>
        <a:xfrm>
          <a:off x="12547111" y="170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09" name="直線コネクタ 708"/>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12"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13" name="直線コネクタ 712"/>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88082</xdr:rowOff>
    </xdr:from>
    <xdr:to>
      <xdr:col>32</xdr:col>
      <xdr:colOff>187325</xdr:colOff>
      <xdr:row>38</xdr:row>
      <xdr:rowOff>139700</xdr:rowOff>
    </xdr:to>
    <xdr:cxnSp macro="">
      <xdr:nvCxnSpPr>
        <xdr:cNvPr id="714" name="直線コネクタ 713"/>
        <xdr:cNvCxnSpPr/>
      </xdr:nvCxnSpPr>
      <xdr:spPr>
        <a:xfrm>
          <a:off x="21323300" y="6603182"/>
          <a:ext cx="8382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15"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16" name="フローチャート : 判断 715"/>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88082</xdr:rowOff>
    </xdr:from>
    <xdr:to>
      <xdr:col>31</xdr:col>
      <xdr:colOff>34925</xdr:colOff>
      <xdr:row>38</xdr:row>
      <xdr:rowOff>139700</xdr:rowOff>
    </xdr:to>
    <xdr:cxnSp macro="">
      <xdr:nvCxnSpPr>
        <xdr:cNvPr id="717" name="直線コネクタ 716"/>
        <xdr:cNvCxnSpPr/>
      </xdr:nvCxnSpPr>
      <xdr:spPr>
        <a:xfrm flipV="1">
          <a:off x="20434300" y="6603182"/>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18" name="フローチャート : 判断 717"/>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130329</xdr:rowOff>
    </xdr:from>
    <xdr:ext cx="469744" cy="259045"/>
    <xdr:sp macro="" textlink="">
      <xdr:nvSpPr>
        <xdr:cNvPr id="719" name="テキスト ボックス 718"/>
        <xdr:cNvSpPr txBox="1"/>
      </xdr:nvSpPr>
      <xdr:spPr>
        <a:xfrm>
          <a:off x="21088427" y="66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21" name="フローチャート : 判断 720"/>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22" name="テキスト ボックス 721"/>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4" name="フローチャート : 判断 723"/>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5" name="テキスト ボックス 724"/>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6" name="フローチャート : 判断 725"/>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7" name="テキスト ボックス 726"/>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34"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37282</xdr:rowOff>
    </xdr:from>
    <xdr:to>
      <xdr:col>31</xdr:col>
      <xdr:colOff>85725</xdr:colOff>
      <xdr:row>38</xdr:row>
      <xdr:rowOff>138882</xdr:rowOff>
    </xdr:to>
    <xdr:sp macro="" textlink="">
      <xdr:nvSpPr>
        <xdr:cNvPr id="735" name="円/楕円 734"/>
        <xdr:cNvSpPr/>
      </xdr:nvSpPr>
      <xdr:spPr>
        <a:xfrm>
          <a:off x="21272500" y="65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155409</xdr:rowOff>
    </xdr:from>
    <xdr:ext cx="469744" cy="259045"/>
    <xdr:sp macro="" textlink="">
      <xdr:nvSpPr>
        <xdr:cNvPr id="736" name="テキスト ボックス 735"/>
        <xdr:cNvSpPr txBox="1"/>
      </xdr:nvSpPr>
      <xdr:spPr>
        <a:xfrm>
          <a:off x="21088427" y="632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6" name="テキスト ボックス 755"/>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66" name="直線コネクタ 765"/>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67"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69"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0" name="直線コネクタ 769"/>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41372</xdr:rowOff>
    </xdr:from>
    <xdr:to>
      <xdr:col>32</xdr:col>
      <xdr:colOff>187325</xdr:colOff>
      <xdr:row>59</xdr:row>
      <xdr:rowOff>42587</xdr:rowOff>
    </xdr:to>
    <xdr:cxnSp macro="">
      <xdr:nvCxnSpPr>
        <xdr:cNvPr id="771" name="直線コネクタ 770"/>
        <xdr:cNvCxnSpPr/>
      </xdr:nvCxnSpPr>
      <xdr:spPr>
        <a:xfrm flipV="1">
          <a:off x="21323300" y="10156922"/>
          <a:ext cx="8382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72"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73" name="フローチャート : 判断 772"/>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42453</xdr:rowOff>
    </xdr:from>
    <xdr:to>
      <xdr:col>31</xdr:col>
      <xdr:colOff>34925</xdr:colOff>
      <xdr:row>59</xdr:row>
      <xdr:rowOff>42587</xdr:rowOff>
    </xdr:to>
    <xdr:cxnSp macro="">
      <xdr:nvCxnSpPr>
        <xdr:cNvPr id="774" name="直線コネクタ 773"/>
        <xdr:cNvCxnSpPr/>
      </xdr:nvCxnSpPr>
      <xdr:spPr>
        <a:xfrm>
          <a:off x="20434300" y="1015800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75" name="フローチャート : 判断 774"/>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76" name="テキスト ボックス 775"/>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42453</xdr:rowOff>
    </xdr:from>
    <xdr:to>
      <xdr:col>29</xdr:col>
      <xdr:colOff>517525</xdr:colOff>
      <xdr:row>59</xdr:row>
      <xdr:rowOff>43638</xdr:rowOff>
    </xdr:to>
    <xdr:cxnSp macro="">
      <xdr:nvCxnSpPr>
        <xdr:cNvPr id="777" name="直線コネクタ 776"/>
        <xdr:cNvCxnSpPr/>
      </xdr:nvCxnSpPr>
      <xdr:spPr>
        <a:xfrm flipV="1">
          <a:off x="19545300" y="10158003"/>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8" name="フローチャート : 判断 777"/>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9" name="テキスト ボックス 778"/>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43067</xdr:rowOff>
    </xdr:from>
    <xdr:to>
      <xdr:col>28</xdr:col>
      <xdr:colOff>314325</xdr:colOff>
      <xdr:row>59</xdr:row>
      <xdr:rowOff>43638</xdr:rowOff>
    </xdr:to>
    <xdr:cxnSp macro="">
      <xdr:nvCxnSpPr>
        <xdr:cNvPr id="780" name="直線コネクタ 779"/>
        <xdr:cNvCxnSpPr/>
      </xdr:nvCxnSpPr>
      <xdr:spPr>
        <a:xfrm>
          <a:off x="18656300" y="1015861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81" name="フローチャート : 判断 780"/>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82" name="テキスト ボックス 781"/>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83" name="フローチャート : 判断 782"/>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4" name="テキスト ボックス 783"/>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162022</xdr:rowOff>
    </xdr:from>
    <xdr:to>
      <xdr:col>32</xdr:col>
      <xdr:colOff>238125</xdr:colOff>
      <xdr:row>59</xdr:row>
      <xdr:rowOff>92172</xdr:rowOff>
    </xdr:to>
    <xdr:sp macro="" textlink="">
      <xdr:nvSpPr>
        <xdr:cNvPr id="790" name="円/楕円 789"/>
        <xdr:cNvSpPr/>
      </xdr:nvSpPr>
      <xdr:spPr>
        <a:xfrm>
          <a:off x="22110700" y="101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791" name="貸付金該当値テキスト"/>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163237</xdr:rowOff>
    </xdr:from>
    <xdr:to>
      <xdr:col>31</xdr:col>
      <xdr:colOff>85725</xdr:colOff>
      <xdr:row>59</xdr:row>
      <xdr:rowOff>93387</xdr:rowOff>
    </xdr:to>
    <xdr:sp macro="" textlink="">
      <xdr:nvSpPr>
        <xdr:cNvPr id="792" name="円/楕円 791"/>
        <xdr:cNvSpPr/>
      </xdr:nvSpPr>
      <xdr:spPr>
        <a:xfrm>
          <a:off x="21272500" y="101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84514</xdr:rowOff>
    </xdr:from>
    <xdr:ext cx="378565" cy="259045"/>
    <xdr:sp macro="" textlink="">
      <xdr:nvSpPr>
        <xdr:cNvPr id="793" name="テキスト ボックス 792"/>
        <xdr:cNvSpPr txBox="1"/>
      </xdr:nvSpPr>
      <xdr:spPr>
        <a:xfrm>
          <a:off x="21134017" y="10200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163103</xdr:rowOff>
    </xdr:from>
    <xdr:to>
      <xdr:col>29</xdr:col>
      <xdr:colOff>568325</xdr:colOff>
      <xdr:row>59</xdr:row>
      <xdr:rowOff>93253</xdr:rowOff>
    </xdr:to>
    <xdr:sp macro="" textlink="">
      <xdr:nvSpPr>
        <xdr:cNvPr id="794" name="円/楕円 793"/>
        <xdr:cNvSpPr/>
      </xdr:nvSpPr>
      <xdr:spPr>
        <a:xfrm>
          <a:off x="20383500" y="101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84380</xdr:rowOff>
    </xdr:from>
    <xdr:ext cx="378565" cy="259045"/>
    <xdr:sp macro="" textlink="">
      <xdr:nvSpPr>
        <xdr:cNvPr id="795" name="テキスト ボックス 794"/>
        <xdr:cNvSpPr txBox="1"/>
      </xdr:nvSpPr>
      <xdr:spPr>
        <a:xfrm>
          <a:off x="20245017" y="10199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164288</xdr:rowOff>
    </xdr:from>
    <xdr:to>
      <xdr:col>28</xdr:col>
      <xdr:colOff>365125</xdr:colOff>
      <xdr:row>59</xdr:row>
      <xdr:rowOff>94438</xdr:rowOff>
    </xdr:to>
    <xdr:sp macro="" textlink="">
      <xdr:nvSpPr>
        <xdr:cNvPr id="796" name="円/楕円 795"/>
        <xdr:cNvSpPr/>
      </xdr:nvSpPr>
      <xdr:spPr>
        <a:xfrm>
          <a:off x="19494500" y="101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85565</xdr:rowOff>
    </xdr:from>
    <xdr:ext cx="378565" cy="259045"/>
    <xdr:sp macro="" textlink="">
      <xdr:nvSpPr>
        <xdr:cNvPr id="797" name="テキスト ボックス 796"/>
        <xdr:cNvSpPr txBox="1"/>
      </xdr:nvSpPr>
      <xdr:spPr>
        <a:xfrm>
          <a:off x="19356017" y="10201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163717</xdr:rowOff>
    </xdr:from>
    <xdr:to>
      <xdr:col>27</xdr:col>
      <xdr:colOff>161925</xdr:colOff>
      <xdr:row>59</xdr:row>
      <xdr:rowOff>93867</xdr:rowOff>
    </xdr:to>
    <xdr:sp macro="" textlink="">
      <xdr:nvSpPr>
        <xdr:cNvPr id="798" name="円/楕円 797"/>
        <xdr:cNvSpPr/>
      </xdr:nvSpPr>
      <xdr:spPr>
        <a:xfrm>
          <a:off x="18605500" y="10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84994</xdr:rowOff>
    </xdr:from>
    <xdr:ext cx="378565" cy="259045"/>
    <xdr:sp macro="" textlink="">
      <xdr:nvSpPr>
        <xdr:cNvPr id="799" name="テキスト ボックス 798"/>
        <xdr:cNvSpPr txBox="1"/>
      </xdr:nvSpPr>
      <xdr:spPr>
        <a:xfrm>
          <a:off x="18467017" y="10200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1" name="テキスト ボックス 81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3" name="テキスト ボックス 81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15" name="テキスト ボックス 81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17" name="テキスト ボックス 81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1" name="直線コネクタ 820"/>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22"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23" name="直線コネクタ 822"/>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24"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25" name="直線コネクタ 824"/>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130874</xdr:rowOff>
    </xdr:from>
    <xdr:to>
      <xdr:col>32</xdr:col>
      <xdr:colOff>187325</xdr:colOff>
      <xdr:row>77</xdr:row>
      <xdr:rowOff>136227</xdr:rowOff>
    </xdr:to>
    <xdr:cxnSp macro="">
      <xdr:nvCxnSpPr>
        <xdr:cNvPr id="826" name="直線コネクタ 825"/>
        <xdr:cNvCxnSpPr/>
      </xdr:nvCxnSpPr>
      <xdr:spPr>
        <a:xfrm>
          <a:off x="21323300" y="13332524"/>
          <a:ext cx="8382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27"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28" name="フローチャート : 判断 827"/>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122422</xdr:rowOff>
    </xdr:from>
    <xdr:to>
      <xdr:col>31</xdr:col>
      <xdr:colOff>34925</xdr:colOff>
      <xdr:row>77</xdr:row>
      <xdr:rowOff>130874</xdr:rowOff>
    </xdr:to>
    <xdr:cxnSp macro="">
      <xdr:nvCxnSpPr>
        <xdr:cNvPr id="829" name="直線コネクタ 828"/>
        <xdr:cNvCxnSpPr/>
      </xdr:nvCxnSpPr>
      <xdr:spPr>
        <a:xfrm>
          <a:off x="20434300" y="13324072"/>
          <a:ext cx="8890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0" name="フローチャート : 判断 829"/>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1" name="テキスト ボックス 830"/>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122422</xdr:rowOff>
    </xdr:from>
    <xdr:to>
      <xdr:col>29</xdr:col>
      <xdr:colOff>517525</xdr:colOff>
      <xdr:row>77</xdr:row>
      <xdr:rowOff>138829</xdr:rowOff>
    </xdr:to>
    <xdr:cxnSp macro="">
      <xdr:nvCxnSpPr>
        <xdr:cNvPr id="832" name="直線コネクタ 831"/>
        <xdr:cNvCxnSpPr/>
      </xdr:nvCxnSpPr>
      <xdr:spPr>
        <a:xfrm flipV="1">
          <a:off x="19545300" y="1332407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99941</xdr:rowOff>
    </xdr:from>
    <xdr:to>
      <xdr:col>29</xdr:col>
      <xdr:colOff>568325</xdr:colOff>
      <xdr:row>78</xdr:row>
      <xdr:rowOff>30091</xdr:rowOff>
    </xdr:to>
    <xdr:sp macro="" textlink="">
      <xdr:nvSpPr>
        <xdr:cNvPr id="833" name="フローチャート : 判断 832"/>
        <xdr:cNvSpPr/>
      </xdr:nvSpPr>
      <xdr:spPr>
        <a:xfrm>
          <a:off x="20383500" y="1330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21218</xdr:rowOff>
    </xdr:from>
    <xdr:ext cx="534377" cy="259045"/>
    <xdr:sp macro="" textlink="">
      <xdr:nvSpPr>
        <xdr:cNvPr id="834" name="テキスト ボックス 833"/>
        <xdr:cNvSpPr txBox="1"/>
      </xdr:nvSpPr>
      <xdr:spPr>
        <a:xfrm>
          <a:off x="20167111" y="1339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130601</xdr:rowOff>
    </xdr:from>
    <xdr:to>
      <xdr:col>28</xdr:col>
      <xdr:colOff>314325</xdr:colOff>
      <xdr:row>77</xdr:row>
      <xdr:rowOff>138829</xdr:rowOff>
    </xdr:to>
    <xdr:cxnSp macro="">
      <xdr:nvCxnSpPr>
        <xdr:cNvPr id="835" name="直線コネクタ 834"/>
        <xdr:cNvCxnSpPr/>
      </xdr:nvCxnSpPr>
      <xdr:spPr>
        <a:xfrm>
          <a:off x="18656300" y="13332251"/>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105138</xdr:rowOff>
    </xdr:from>
    <xdr:to>
      <xdr:col>28</xdr:col>
      <xdr:colOff>365125</xdr:colOff>
      <xdr:row>78</xdr:row>
      <xdr:rowOff>35288</xdr:rowOff>
    </xdr:to>
    <xdr:sp macro="" textlink="">
      <xdr:nvSpPr>
        <xdr:cNvPr id="836" name="フローチャート : 判断 835"/>
        <xdr:cNvSpPr/>
      </xdr:nvSpPr>
      <xdr:spPr>
        <a:xfrm>
          <a:off x="19494500" y="133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26415</xdr:rowOff>
    </xdr:from>
    <xdr:ext cx="534377" cy="259045"/>
    <xdr:sp macro="" textlink="">
      <xdr:nvSpPr>
        <xdr:cNvPr id="837" name="テキスト ボックス 836"/>
        <xdr:cNvSpPr txBox="1"/>
      </xdr:nvSpPr>
      <xdr:spPr>
        <a:xfrm>
          <a:off x="19278111" y="13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107074</xdr:rowOff>
    </xdr:from>
    <xdr:to>
      <xdr:col>27</xdr:col>
      <xdr:colOff>161925</xdr:colOff>
      <xdr:row>78</xdr:row>
      <xdr:rowOff>37224</xdr:rowOff>
    </xdr:to>
    <xdr:sp macro="" textlink="">
      <xdr:nvSpPr>
        <xdr:cNvPr id="838" name="フローチャート : 判断 837"/>
        <xdr:cNvSpPr/>
      </xdr:nvSpPr>
      <xdr:spPr>
        <a:xfrm>
          <a:off x="18605500" y="133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28351</xdr:rowOff>
    </xdr:from>
    <xdr:ext cx="534377" cy="259045"/>
    <xdr:sp macro="" textlink="">
      <xdr:nvSpPr>
        <xdr:cNvPr id="839" name="テキスト ボックス 838"/>
        <xdr:cNvSpPr txBox="1"/>
      </xdr:nvSpPr>
      <xdr:spPr>
        <a:xfrm>
          <a:off x="18389111" y="134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85427</xdr:rowOff>
    </xdr:from>
    <xdr:to>
      <xdr:col>32</xdr:col>
      <xdr:colOff>238125</xdr:colOff>
      <xdr:row>78</xdr:row>
      <xdr:rowOff>15577</xdr:rowOff>
    </xdr:to>
    <xdr:sp macro="" textlink="">
      <xdr:nvSpPr>
        <xdr:cNvPr id="845" name="円/楕円 844"/>
        <xdr:cNvSpPr/>
      </xdr:nvSpPr>
      <xdr:spPr>
        <a:xfrm>
          <a:off x="22110700" y="132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354</xdr:rowOff>
    </xdr:from>
    <xdr:ext cx="534377" cy="259045"/>
    <xdr:sp macro="" textlink="">
      <xdr:nvSpPr>
        <xdr:cNvPr id="846" name="繰出金該当値テキスト"/>
        <xdr:cNvSpPr txBox="1"/>
      </xdr:nvSpPr>
      <xdr:spPr>
        <a:xfrm>
          <a:off x="22212300" y="132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76,519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80074</xdr:rowOff>
    </xdr:from>
    <xdr:to>
      <xdr:col>31</xdr:col>
      <xdr:colOff>85725</xdr:colOff>
      <xdr:row>78</xdr:row>
      <xdr:rowOff>10224</xdr:rowOff>
    </xdr:to>
    <xdr:sp macro="" textlink="">
      <xdr:nvSpPr>
        <xdr:cNvPr id="847" name="円/楕円 846"/>
        <xdr:cNvSpPr/>
      </xdr:nvSpPr>
      <xdr:spPr>
        <a:xfrm>
          <a:off x="21272500" y="132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1351</xdr:rowOff>
    </xdr:from>
    <xdr:ext cx="534377" cy="259045"/>
    <xdr:sp macro="" textlink="">
      <xdr:nvSpPr>
        <xdr:cNvPr id="848" name="テキスト ボックス 847"/>
        <xdr:cNvSpPr txBox="1"/>
      </xdr:nvSpPr>
      <xdr:spPr>
        <a:xfrm>
          <a:off x="21056111" y="1337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71622</xdr:rowOff>
    </xdr:from>
    <xdr:to>
      <xdr:col>29</xdr:col>
      <xdr:colOff>568325</xdr:colOff>
      <xdr:row>78</xdr:row>
      <xdr:rowOff>1772</xdr:rowOff>
    </xdr:to>
    <xdr:sp macro="" textlink="">
      <xdr:nvSpPr>
        <xdr:cNvPr id="849" name="円/楕円 848"/>
        <xdr:cNvSpPr/>
      </xdr:nvSpPr>
      <xdr:spPr>
        <a:xfrm>
          <a:off x="20383500" y="132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18299</xdr:rowOff>
    </xdr:from>
    <xdr:ext cx="534377" cy="259045"/>
    <xdr:sp macro="" textlink="">
      <xdr:nvSpPr>
        <xdr:cNvPr id="850" name="テキスト ボックス 849"/>
        <xdr:cNvSpPr txBox="1"/>
      </xdr:nvSpPr>
      <xdr:spPr>
        <a:xfrm>
          <a:off x="20167111" y="130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88029</xdr:rowOff>
    </xdr:from>
    <xdr:to>
      <xdr:col>28</xdr:col>
      <xdr:colOff>365125</xdr:colOff>
      <xdr:row>78</xdr:row>
      <xdr:rowOff>18179</xdr:rowOff>
    </xdr:to>
    <xdr:sp macro="" textlink="">
      <xdr:nvSpPr>
        <xdr:cNvPr id="851" name="円/楕円 850"/>
        <xdr:cNvSpPr/>
      </xdr:nvSpPr>
      <xdr:spPr>
        <a:xfrm>
          <a:off x="19494500" y="132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34706</xdr:rowOff>
    </xdr:from>
    <xdr:ext cx="534377" cy="259045"/>
    <xdr:sp macro="" textlink="">
      <xdr:nvSpPr>
        <xdr:cNvPr id="852" name="テキスト ボックス 851"/>
        <xdr:cNvSpPr txBox="1"/>
      </xdr:nvSpPr>
      <xdr:spPr>
        <a:xfrm>
          <a:off x="19278111" y="130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79801</xdr:rowOff>
    </xdr:from>
    <xdr:to>
      <xdr:col>27</xdr:col>
      <xdr:colOff>161925</xdr:colOff>
      <xdr:row>78</xdr:row>
      <xdr:rowOff>9951</xdr:rowOff>
    </xdr:to>
    <xdr:sp macro="" textlink="">
      <xdr:nvSpPr>
        <xdr:cNvPr id="853" name="円/楕円 852"/>
        <xdr:cNvSpPr/>
      </xdr:nvSpPr>
      <xdr:spPr>
        <a:xfrm>
          <a:off x="18605500" y="132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26478</xdr:rowOff>
    </xdr:from>
    <xdr:ext cx="534377" cy="259045"/>
    <xdr:sp macro="" textlink="">
      <xdr:nvSpPr>
        <xdr:cNvPr id="854" name="テキスト ボックス 853"/>
        <xdr:cNvSpPr txBox="1"/>
      </xdr:nvSpPr>
      <xdr:spPr>
        <a:xfrm>
          <a:off x="18389111" y="130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年度における歳出決算総額は、住民一人当たり</a:t>
          </a:r>
          <a:r>
            <a:rPr kumimoji="1" lang="en-US" altLang="ja-JP" sz="1300" baseline="0">
              <a:latin typeface="ＭＳ Ｐゴシック"/>
            </a:rPr>
            <a:t>770</a:t>
          </a:r>
          <a:r>
            <a:rPr kumimoji="1" lang="ja-JP" altLang="en-US" sz="1300" baseline="0">
              <a:latin typeface="ＭＳ Ｐゴシック"/>
            </a:rPr>
            <a:t>千円であり、平成</a:t>
          </a:r>
          <a:r>
            <a:rPr kumimoji="1" lang="en-US" altLang="ja-JP" sz="1300" baseline="0">
              <a:latin typeface="ＭＳ Ｐゴシック"/>
            </a:rPr>
            <a:t>27</a:t>
          </a:r>
          <a:r>
            <a:rPr kumimoji="1" lang="ja-JP" altLang="en-US" sz="1300" baseline="0">
              <a:latin typeface="ＭＳ Ｐゴシック"/>
            </a:rPr>
            <a:t>年度決算</a:t>
          </a:r>
          <a:r>
            <a:rPr kumimoji="1" lang="en-US" altLang="ja-JP" sz="1300" baseline="0">
              <a:latin typeface="ＭＳ Ｐゴシック"/>
            </a:rPr>
            <a:t>748</a:t>
          </a:r>
          <a:r>
            <a:rPr kumimoji="1" lang="ja-JP" altLang="en-US" sz="1300" baseline="0">
              <a:latin typeface="ＭＳ Ｐゴシック"/>
            </a:rPr>
            <a:t>千円と比較して</a:t>
          </a:r>
          <a:r>
            <a:rPr kumimoji="1" lang="en-US" altLang="ja-JP" sz="1300" baseline="0">
              <a:latin typeface="ＭＳ Ｐゴシック"/>
            </a:rPr>
            <a:t>22</a:t>
          </a:r>
          <a:r>
            <a:rPr kumimoji="1" lang="ja-JP" altLang="en-US" sz="1300" baseline="0">
              <a:latin typeface="ＭＳ Ｐゴシック"/>
            </a:rPr>
            <a:t>千円（</a:t>
          </a:r>
          <a:r>
            <a:rPr kumimoji="1" lang="en-US" altLang="ja-JP" sz="1300" baseline="0">
              <a:latin typeface="ＭＳ Ｐゴシック"/>
            </a:rPr>
            <a:t>2.9%</a:t>
          </a:r>
          <a:r>
            <a:rPr kumimoji="1" lang="ja-JP" altLang="en-US" sz="1300" baseline="0">
              <a:latin typeface="ＭＳ Ｐゴシック"/>
            </a:rPr>
            <a:t>）増加している。最も経費が大きいのは補助費等の</a:t>
          </a:r>
          <a:r>
            <a:rPr kumimoji="1" lang="en-US" altLang="ja-JP" sz="1300" baseline="0">
              <a:latin typeface="ＭＳ Ｐゴシック"/>
            </a:rPr>
            <a:t>159,923</a:t>
          </a:r>
          <a:r>
            <a:rPr kumimoji="1" lang="ja-JP" altLang="en-US" sz="1300" baseline="0">
              <a:latin typeface="ＭＳ Ｐゴシック"/>
            </a:rPr>
            <a:t>円／人であり、対前年では</a:t>
          </a:r>
          <a:r>
            <a:rPr kumimoji="1" lang="en-US" altLang="ja-JP" sz="1300" baseline="0">
              <a:latin typeface="ＭＳ Ｐゴシック"/>
            </a:rPr>
            <a:t>21,925</a:t>
          </a:r>
          <a:r>
            <a:rPr kumimoji="1" lang="ja-JP" altLang="en-US" sz="1300" baseline="0">
              <a:latin typeface="ＭＳ Ｐゴシック"/>
            </a:rPr>
            <a:t>円（</a:t>
          </a:r>
          <a:r>
            <a:rPr kumimoji="1" lang="en-US" altLang="ja-JP" sz="1300" baseline="0">
              <a:latin typeface="ＭＳ Ｐゴシック"/>
            </a:rPr>
            <a:t>15.9%</a:t>
          </a:r>
          <a:r>
            <a:rPr kumimoji="1" lang="ja-JP" altLang="en-US" sz="1300" baseline="0">
              <a:latin typeface="ＭＳ Ｐゴシック"/>
            </a:rPr>
            <a:t>）の増となっている。平成</a:t>
          </a:r>
          <a:r>
            <a:rPr kumimoji="1" lang="en-US" altLang="ja-JP" sz="1300" baseline="0">
              <a:latin typeface="ＭＳ Ｐゴシック"/>
            </a:rPr>
            <a:t>28</a:t>
          </a:r>
          <a:r>
            <a:rPr kumimoji="1" lang="ja-JP" altLang="en-US" sz="1300" baseline="0">
              <a:latin typeface="ＭＳ Ｐゴシック"/>
            </a:rPr>
            <a:t>年度の増加には、木曽広域連合によるごみ処理施設整備事業の負担金発生が大きく影響しているが、近年は給食費補助や防犯灯修繕補助などを新設したこと、水道事業会計（法適）に対する高料金対策負担（繰出金）が増えていることもあり、補助費等は増加傾向にある。</a:t>
          </a:r>
        </a:p>
        <a:p>
          <a:r>
            <a:rPr kumimoji="1" lang="ja-JP" altLang="en-US" sz="1300" baseline="0">
              <a:latin typeface="ＭＳ Ｐゴシック"/>
            </a:rPr>
            <a:t>　普通建設事業については、公民館等大規模改修事業が終了した平成</a:t>
          </a:r>
          <a:r>
            <a:rPr kumimoji="1" lang="en-US" altLang="ja-JP" sz="1300" baseline="0">
              <a:latin typeface="ＭＳ Ｐゴシック"/>
            </a:rPr>
            <a:t>25</a:t>
          </a:r>
          <a:r>
            <a:rPr kumimoji="1" lang="ja-JP" altLang="en-US" sz="1300" baseline="0">
              <a:latin typeface="ＭＳ Ｐゴシック"/>
            </a:rPr>
            <a:t>年度をピークに減少していたが、平成</a:t>
          </a:r>
          <a:r>
            <a:rPr kumimoji="1" lang="en-US" altLang="ja-JP" sz="1300" baseline="0">
              <a:latin typeface="ＭＳ Ｐゴシック"/>
            </a:rPr>
            <a:t>28</a:t>
          </a:r>
          <a:r>
            <a:rPr kumimoji="1" lang="ja-JP" altLang="en-US" sz="1300" baseline="0">
              <a:latin typeface="ＭＳ Ｐゴシック"/>
            </a:rPr>
            <a:t>年度には定住促進住宅建設や、町道正島駅西線新設工事に係る用地取得等により再度増加。中でも更新整備に係る費用が増加しており、上松町ひのきの里総合文化センターエレベーター設置事業、上松中学校体育館改修事業等による影響が大きい。多くの施設の老朽化が進み更新整備に係る費用は年々増加傾向にあり、また維持補修費にも同様の傾向が見られることから、公共施設等総合管理計画の策定により、過大な投資となることのないよう今後の施設等の在り方について十分検討し、経費の削減を図りたい。</a:t>
          </a:r>
        </a:p>
        <a:p>
          <a:r>
            <a:rPr kumimoji="1" lang="ja-JP" altLang="en-US" sz="1300" baseline="0">
              <a:latin typeface="ＭＳ Ｐゴシック"/>
            </a:rPr>
            <a:t>　全ての性質について平成</a:t>
          </a:r>
          <a:r>
            <a:rPr kumimoji="1" lang="en-US" altLang="ja-JP" sz="1300" baseline="0">
              <a:latin typeface="ＭＳ Ｐゴシック"/>
            </a:rPr>
            <a:t>28</a:t>
          </a:r>
          <a:r>
            <a:rPr kumimoji="1" lang="ja-JP" altLang="en-US" sz="1300" baseline="0">
              <a:latin typeface="ＭＳ Ｐゴシック"/>
            </a:rPr>
            <a:t>年度決算では類似団体内平均値を大きく下回っているものの、人口の減少が著しく進む中、業務の中身について一つ一つ見直しを行い、コスト削減に努めていく。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4,750
4,695
168.42
3,761,010
3,658,980
73,434
2,530,182
3,960,576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84772</xdr:rowOff>
    </xdr:from>
    <xdr:to>
      <xdr:col>6</xdr:col>
      <xdr:colOff>511175</xdr:colOff>
      <xdr:row>38</xdr:row>
      <xdr:rowOff>91301</xdr:rowOff>
    </xdr:to>
    <xdr:cxnSp macro="">
      <xdr:nvCxnSpPr>
        <xdr:cNvPr id="60" name="直線コネクタ 59"/>
        <xdr:cNvCxnSpPr/>
      </xdr:nvCxnSpPr>
      <xdr:spPr>
        <a:xfrm>
          <a:off x="3797300" y="6599872"/>
          <a:ext cx="8382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84772</xdr:rowOff>
    </xdr:from>
    <xdr:to>
      <xdr:col>5</xdr:col>
      <xdr:colOff>358775</xdr:colOff>
      <xdr:row>38</xdr:row>
      <xdr:rowOff>93205</xdr:rowOff>
    </xdr:to>
    <xdr:cxnSp macro="">
      <xdr:nvCxnSpPr>
        <xdr:cNvPr id="63" name="直線コネクタ 62"/>
        <xdr:cNvCxnSpPr/>
      </xdr:nvCxnSpPr>
      <xdr:spPr>
        <a:xfrm flipV="1">
          <a:off x="2908300" y="6599872"/>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93205</xdr:rowOff>
    </xdr:from>
    <xdr:to>
      <xdr:col>4</xdr:col>
      <xdr:colOff>155575</xdr:colOff>
      <xdr:row>38</xdr:row>
      <xdr:rowOff>97765</xdr:rowOff>
    </xdr:to>
    <xdr:cxnSp macro="">
      <xdr:nvCxnSpPr>
        <xdr:cNvPr id="66" name="直線コネクタ 65"/>
        <xdr:cNvCxnSpPr/>
      </xdr:nvCxnSpPr>
      <xdr:spPr>
        <a:xfrm flipV="1">
          <a:off x="2019300" y="6608305"/>
          <a:ext cx="8890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39815</xdr:rowOff>
    </xdr:from>
    <xdr:to>
      <xdr:col>4</xdr:col>
      <xdr:colOff>206375</xdr:colOff>
      <xdr:row>38</xdr:row>
      <xdr:rowOff>141415</xdr:rowOff>
    </xdr:to>
    <xdr:sp macro="" textlink="">
      <xdr:nvSpPr>
        <xdr:cNvPr id="67" name="フローチャート : 判断 66"/>
        <xdr:cNvSpPr/>
      </xdr:nvSpPr>
      <xdr:spPr>
        <a:xfrm>
          <a:off x="2857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157942</xdr:rowOff>
    </xdr:from>
    <xdr:ext cx="469744" cy="259045"/>
    <xdr:sp macro="" textlink="">
      <xdr:nvSpPr>
        <xdr:cNvPr id="68" name="テキスト ボックス 67"/>
        <xdr:cNvSpPr txBox="1"/>
      </xdr:nvSpPr>
      <xdr:spPr>
        <a:xfrm>
          <a:off x="2673427" y="633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94602</xdr:rowOff>
    </xdr:from>
    <xdr:to>
      <xdr:col>2</xdr:col>
      <xdr:colOff>638175</xdr:colOff>
      <xdr:row>38</xdr:row>
      <xdr:rowOff>97765</xdr:rowOff>
    </xdr:to>
    <xdr:cxnSp macro="">
      <xdr:nvCxnSpPr>
        <xdr:cNvPr id="69" name="直線コネクタ 68"/>
        <xdr:cNvCxnSpPr/>
      </xdr:nvCxnSpPr>
      <xdr:spPr>
        <a:xfrm>
          <a:off x="1130300" y="660970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43205</xdr:rowOff>
    </xdr:from>
    <xdr:to>
      <xdr:col>3</xdr:col>
      <xdr:colOff>3175</xdr:colOff>
      <xdr:row>38</xdr:row>
      <xdr:rowOff>144805</xdr:rowOff>
    </xdr:to>
    <xdr:sp macro="" textlink="">
      <xdr:nvSpPr>
        <xdr:cNvPr id="70" name="フローチャート : 判断 69"/>
        <xdr:cNvSpPr/>
      </xdr:nvSpPr>
      <xdr:spPr>
        <a:xfrm>
          <a:off x="1968500" y="65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161333</xdr:rowOff>
    </xdr:from>
    <xdr:ext cx="469744" cy="259045"/>
    <xdr:sp macro="" textlink="">
      <xdr:nvSpPr>
        <xdr:cNvPr id="71" name="テキスト ボックス 70"/>
        <xdr:cNvSpPr txBox="1"/>
      </xdr:nvSpPr>
      <xdr:spPr>
        <a:xfrm>
          <a:off x="1784427" y="63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40259</xdr:rowOff>
    </xdr:from>
    <xdr:to>
      <xdr:col>1</xdr:col>
      <xdr:colOff>485775</xdr:colOff>
      <xdr:row>38</xdr:row>
      <xdr:rowOff>141859</xdr:rowOff>
    </xdr:to>
    <xdr:sp macro="" textlink="">
      <xdr:nvSpPr>
        <xdr:cNvPr id="72" name="フローチャート : 判断 71"/>
        <xdr:cNvSpPr/>
      </xdr:nvSpPr>
      <xdr:spPr>
        <a:xfrm>
          <a:off x="1079500" y="655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158386</xdr:rowOff>
    </xdr:from>
    <xdr:ext cx="469744" cy="259045"/>
    <xdr:sp macro="" textlink="">
      <xdr:nvSpPr>
        <xdr:cNvPr id="73" name="テキスト ボックス 72"/>
        <xdr:cNvSpPr txBox="1"/>
      </xdr:nvSpPr>
      <xdr:spPr>
        <a:xfrm>
          <a:off x="895427" y="633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40501</xdr:rowOff>
    </xdr:from>
    <xdr:to>
      <xdr:col>6</xdr:col>
      <xdr:colOff>561975</xdr:colOff>
      <xdr:row>38</xdr:row>
      <xdr:rowOff>142101</xdr:rowOff>
    </xdr:to>
    <xdr:sp macro="" textlink="">
      <xdr:nvSpPr>
        <xdr:cNvPr id="79" name="円/楕円 78"/>
        <xdr:cNvSpPr/>
      </xdr:nvSpPr>
      <xdr:spPr>
        <a:xfrm>
          <a:off x="4584700" y="65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126878</xdr:rowOff>
    </xdr:from>
    <xdr:ext cx="469744" cy="259045"/>
    <xdr:sp macro="" textlink="">
      <xdr:nvSpPr>
        <xdr:cNvPr id="80" name="議会費該当値テキスト"/>
        <xdr:cNvSpPr txBox="1"/>
      </xdr:nvSpPr>
      <xdr:spPr>
        <a:xfrm>
          <a:off x="4686300" y="647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33972</xdr:rowOff>
    </xdr:from>
    <xdr:to>
      <xdr:col>5</xdr:col>
      <xdr:colOff>409575</xdr:colOff>
      <xdr:row>38</xdr:row>
      <xdr:rowOff>135572</xdr:rowOff>
    </xdr:to>
    <xdr:sp macro="" textlink="">
      <xdr:nvSpPr>
        <xdr:cNvPr id="81" name="円/楕円 80"/>
        <xdr:cNvSpPr/>
      </xdr:nvSpPr>
      <xdr:spPr>
        <a:xfrm>
          <a:off x="37465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126699</xdr:rowOff>
    </xdr:from>
    <xdr:ext cx="534377" cy="259045"/>
    <xdr:sp macro="" textlink="">
      <xdr:nvSpPr>
        <xdr:cNvPr id="82" name="テキスト ボックス 81"/>
        <xdr:cNvSpPr txBox="1"/>
      </xdr:nvSpPr>
      <xdr:spPr>
        <a:xfrm>
          <a:off x="3530111" y="66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42405</xdr:rowOff>
    </xdr:from>
    <xdr:to>
      <xdr:col>4</xdr:col>
      <xdr:colOff>206375</xdr:colOff>
      <xdr:row>38</xdr:row>
      <xdr:rowOff>144005</xdr:rowOff>
    </xdr:to>
    <xdr:sp macro="" textlink="">
      <xdr:nvSpPr>
        <xdr:cNvPr id="83" name="円/楕円 82"/>
        <xdr:cNvSpPr/>
      </xdr:nvSpPr>
      <xdr:spPr>
        <a:xfrm>
          <a:off x="2857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135132</xdr:rowOff>
    </xdr:from>
    <xdr:ext cx="469744" cy="259045"/>
    <xdr:sp macro="" textlink="">
      <xdr:nvSpPr>
        <xdr:cNvPr id="84" name="テキスト ボックス 83"/>
        <xdr:cNvSpPr txBox="1"/>
      </xdr:nvSpPr>
      <xdr:spPr>
        <a:xfrm>
          <a:off x="2673427" y="66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46965</xdr:rowOff>
    </xdr:from>
    <xdr:to>
      <xdr:col>3</xdr:col>
      <xdr:colOff>3175</xdr:colOff>
      <xdr:row>38</xdr:row>
      <xdr:rowOff>148565</xdr:rowOff>
    </xdr:to>
    <xdr:sp macro="" textlink="">
      <xdr:nvSpPr>
        <xdr:cNvPr id="85" name="円/楕円 84"/>
        <xdr:cNvSpPr/>
      </xdr:nvSpPr>
      <xdr:spPr>
        <a:xfrm>
          <a:off x="1968500" y="65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139692</xdr:rowOff>
    </xdr:from>
    <xdr:ext cx="469744" cy="259045"/>
    <xdr:sp macro="" textlink="">
      <xdr:nvSpPr>
        <xdr:cNvPr id="86" name="テキスト ボックス 85"/>
        <xdr:cNvSpPr txBox="1"/>
      </xdr:nvSpPr>
      <xdr:spPr>
        <a:xfrm>
          <a:off x="1784427" y="66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43802</xdr:rowOff>
    </xdr:from>
    <xdr:to>
      <xdr:col>1</xdr:col>
      <xdr:colOff>485775</xdr:colOff>
      <xdr:row>38</xdr:row>
      <xdr:rowOff>145402</xdr:rowOff>
    </xdr:to>
    <xdr:sp macro="" textlink="">
      <xdr:nvSpPr>
        <xdr:cNvPr id="87" name="円/楕円 86"/>
        <xdr:cNvSpPr/>
      </xdr:nvSpPr>
      <xdr:spPr>
        <a:xfrm>
          <a:off x="1079500" y="65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136529</xdr:rowOff>
    </xdr:from>
    <xdr:ext cx="469744" cy="259045"/>
    <xdr:sp macro="" textlink="">
      <xdr:nvSpPr>
        <xdr:cNvPr id="88" name="テキスト ボックス 87"/>
        <xdr:cNvSpPr txBox="1"/>
      </xdr:nvSpPr>
      <xdr:spPr>
        <a:xfrm>
          <a:off x="895427" y="665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46842</xdr:rowOff>
    </xdr:from>
    <xdr:to>
      <xdr:col>6</xdr:col>
      <xdr:colOff>511175</xdr:colOff>
      <xdr:row>59</xdr:row>
      <xdr:rowOff>54301</xdr:rowOff>
    </xdr:to>
    <xdr:cxnSp macro="">
      <xdr:nvCxnSpPr>
        <xdr:cNvPr id="119" name="直線コネクタ 118"/>
        <xdr:cNvCxnSpPr/>
      </xdr:nvCxnSpPr>
      <xdr:spPr>
        <a:xfrm>
          <a:off x="3797300" y="10162392"/>
          <a:ext cx="838200" cy="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46842</xdr:rowOff>
    </xdr:from>
    <xdr:to>
      <xdr:col>5</xdr:col>
      <xdr:colOff>358775</xdr:colOff>
      <xdr:row>59</xdr:row>
      <xdr:rowOff>58572</xdr:rowOff>
    </xdr:to>
    <xdr:cxnSp macro="">
      <xdr:nvCxnSpPr>
        <xdr:cNvPr id="122" name="直線コネクタ 121"/>
        <xdr:cNvCxnSpPr/>
      </xdr:nvCxnSpPr>
      <xdr:spPr>
        <a:xfrm flipV="1">
          <a:off x="2908300" y="10162392"/>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57987</xdr:rowOff>
    </xdr:from>
    <xdr:to>
      <xdr:col>4</xdr:col>
      <xdr:colOff>155575</xdr:colOff>
      <xdr:row>59</xdr:row>
      <xdr:rowOff>58572</xdr:rowOff>
    </xdr:to>
    <xdr:cxnSp macro="">
      <xdr:nvCxnSpPr>
        <xdr:cNvPr id="125" name="直線コネクタ 124"/>
        <xdr:cNvCxnSpPr/>
      </xdr:nvCxnSpPr>
      <xdr:spPr>
        <a:xfrm>
          <a:off x="2019300" y="10173537"/>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157061</xdr:rowOff>
    </xdr:from>
    <xdr:to>
      <xdr:col>4</xdr:col>
      <xdr:colOff>206375</xdr:colOff>
      <xdr:row>59</xdr:row>
      <xdr:rowOff>87211</xdr:rowOff>
    </xdr:to>
    <xdr:sp macro="" textlink="">
      <xdr:nvSpPr>
        <xdr:cNvPr id="126" name="フローチャート : 判断 125"/>
        <xdr:cNvSpPr/>
      </xdr:nvSpPr>
      <xdr:spPr>
        <a:xfrm>
          <a:off x="2857500" y="1010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103738</xdr:rowOff>
    </xdr:from>
    <xdr:ext cx="599010" cy="259045"/>
    <xdr:sp macro="" textlink="">
      <xdr:nvSpPr>
        <xdr:cNvPr id="127" name="テキスト ボックス 126"/>
        <xdr:cNvSpPr txBox="1"/>
      </xdr:nvSpPr>
      <xdr:spPr>
        <a:xfrm>
          <a:off x="2608794" y="9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56342</xdr:rowOff>
    </xdr:from>
    <xdr:to>
      <xdr:col>2</xdr:col>
      <xdr:colOff>638175</xdr:colOff>
      <xdr:row>59</xdr:row>
      <xdr:rowOff>57987</xdr:rowOff>
    </xdr:to>
    <xdr:cxnSp macro="">
      <xdr:nvCxnSpPr>
        <xdr:cNvPr id="128" name="直線コネクタ 127"/>
        <xdr:cNvCxnSpPr/>
      </xdr:nvCxnSpPr>
      <xdr:spPr>
        <a:xfrm>
          <a:off x="1130300" y="10171892"/>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59</xdr:row>
      <xdr:rowOff>6845</xdr:rowOff>
    </xdr:from>
    <xdr:to>
      <xdr:col>3</xdr:col>
      <xdr:colOff>3175</xdr:colOff>
      <xdr:row>59</xdr:row>
      <xdr:rowOff>108445</xdr:rowOff>
    </xdr:to>
    <xdr:sp macro="" textlink="">
      <xdr:nvSpPr>
        <xdr:cNvPr id="129" name="フローチャート : 判断 128"/>
        <xdr:cNvSpPr/>
      </xdr:nvSpPr>
      <xdr:spPr>
        <a:xfrm>
          <a:off x="1968500" y="101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124972</xdr:rowOff>
    </xdr:from>
    <xdr:ext cx="599010" cy="259045"/>
    <xdr:sp macro="" textlink="">
      <xdr:nvSpPr>
        <xdr:cNvPr id="130" name="テキスト ボックス 129"/>
        <xdr:cNvSpPr txBox="1"/>
      </xdr:nvSpPr>
      <xdr:spPr>
        <a:xfrm>
          <a:off x="1719794" y="989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59</xdr:row>
      <xdr:rowOff>8121</xdr:rowOff>
    </xdr:from>
    <xdr:to>
      <xdr:col>1</xdr:col>
      <xdr:colOff>485775</xdr:colOff>
      <xdr:row>59</xdr:row>
      <xdr:rowOff>109721</xdr:rowOff>
    </xdr:to>
    <xdr:sp macro="" textlink="">
      <xdr:nvSpPr>
        <xdr:cNvPr id="131" name="フローチャート : 判断 130"/>
        <xdr:cNvSpPr/>
      </xdr:nvSpPr>
      <xdr:spPr>
        <a:xfrm>
          <a:off x="1079500" y="101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100848</xdr:rowOff>
    </xdr:from>
    <xdr:ext cx="599010" cy="259045"/>
    <xdr:sp macro="" textlink="">
      <xdr:nvSpPr>
        <xdr:cNvPr id="132" name="テキスト ボックス 131"/>
        <xdr:cNvSpPr txBox="1"/>
      </xdr:nvSpPr>
      <xdr:spPr>
        <a:xfrm>
          <a:off x="830794" y="1021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3501</xdr:rowOff>
    </xdr:from>
    <xdr:to>
      <xdr:col>6</xdr:col>
      <xdr:colOff>561975</xdr:colOff>
      <xdr:row>59</xdr:row>
      <xdr:rowOff>105101</xdr:rowOff>
    </xdr:to>
    <xdr:sp macro="" textlink="">
      <xdr:nvSpPr>
        <xdr:cNvPr id="138" name="円/楕円 137"/>
        <xdr:cNvSpPr/>
      </xdr:nvSpPr>
      <xdr:spPr>
        <a:xfrm>
          <a:off x="4584700" y="101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89878</xdr:rowOff>
    </xdr:from>
    <xdr:ext cx="599010" cy="259045"/>
    <xdr:sp macro="" textlink="">
      <xdr:nvSpPr>
        <xdr:cNvPr id="139" name="総務費該当値テキスト"/>
        <xdr:cNvSpPr txBox="1"/>
      </xdr:nvSpPr>
      <xdr:spPr>
        <a:xfrm>
          <a:off x="4686300" y="1003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167492</xdr:rowOff>
    </xdr:from>
    <xdr:to>
      <xdr:col>5</xdr:col>
      <xdr:colOff>409575</xdr:colOff>
      <xdr:row>59</xdr:row>
      <xdr:rowOff>97642</xdr:rowOff>
    </xdr:to>
    <xdr:sp macro="" textlink="">
      <xdr:nvSpPr>
        <xdr:cNvPr id="140" name="円/楕円 139"/>
        <xdr:cNvSpPr/>
      </xdr:nvSpPr>
      <xdr:spPr>
        <a:xfrm>
          <a:off x="3746500" y="101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88769</xdr:rowOff>
    </xdr:from>
    <xdr:ext cx="599010" cy="259045"/>
    <xdr:sp macro="" textlink="">
      <xdr:nvSpPr>
        <xdr:cNvPr id="141" name="テキスト ボックス 140"/>
        <xdr:cNvSpPr txBox="1"/>
      </xdr:nvSpPr>
      <xdr:spPr>
        <a:xfrm>
          <a:off x="3497794" y="1020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159,342</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7772</xdr:rowOff>
    </xdr:from>
    <xdr:to>
      <xdr:col>4</xdr:col>
      <xdr:colOff>206375</xdr:colOff>
      <xdr:row>59</xdr:row>
      <xdr:rowOff>109372</xdr:rowOff>
    </xdr:to>
    <xdr:sp macro="" textlink="">
      <xdr:nvSpPr>
        <xdr:cNvPr id="142" name="円/楕円 141"/>
        <xdr:cNvSpPr/>
      </xdr:nvSpPr>
      <xdr:spPr>
        <a:xfrm>
          <a:off x="2857500" y="101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100499</xdr:rowOff>
    </xdr:from>
    <xdr:ext cx="599010" cy="259045"/>
    <xdr:sp macro="" textlink="">
      <xdr:nvSpPr>
        <xdr:cNvPr id="143" name="テキスト ボックス 142"/>
        <xdr:cNvSpPr txBox="1"/>
      </xdr:nvSpPr>
      <xdr:spPr>
        <a:xfrm>
          <a:off x="2608794" y="1021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123,424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7187</xdr:rowOff>
    </xdr:from>
    <xdr:to>
      <xdr:col>3</xdr:col>
      <xdr:colOff>3175</xdr:colOff>
      <xdr:row>59</xdr:row>
      <xdr:rowOff>108787</xdr:rowOff>
    </xdr:to>
    <xdr:sp macro="" textlink="">
      <xdr:nvSpPr>
        <xdr:cNvPr id="144" name="円/楕円 143"/>
        <xdr:cNvSpPr/>
      </xdr:nvSpPr>
      <xdr:spPr>
        <a:xfrm>
          <a:off x="1968500" y="101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99914</xdr:rowOff>
    </xdr:from>
    <xdr:ext cx="599010" cy="259045"/>
    <xdr:sp macro="" textlink="">
      <xdr:nvSpPr>
        <xdr:cNvPr id="145" name="テキスト ボックス 144"/>
        <xdr:cNvSpPr txBox="1"/>
      </xdr:nvSpPr>
      <xdr:spPr>
        <a:xfrm>
          <a:off x="1719794" y="1021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5542</xdr:rowOff>
    </xdr:from>
    <xdr:to>
      <xdr:col>1</xdr:col>
      <xdr:colOff>485775</xdr:colOff>
      <xdr:row>59</xdr:row>
      <xdr:rowOff>107142</xdr:rowOff>
    </xdr:to>
    <xdr:sp macro="" textlink="">
      <xdr:nvSpPr>
        <xdr:cNvPr id="146" name="円/楕円 145"/>
        <xdr:cNvSpPr/>
      </xdr:nvSpPr>
      <xdr:spPr>
        <a:xfrm>
          <a:off x="1079500" y="101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123669</xdr:rowOff>
    </xdr:from>
    <xdr:ext cx="599010" cy="259045"/>
    <xdr:sp macro="" textlink="">
      <xdr:nvSpPr>
        <xdr:cNvPr id="147" name="テキスト ボックス 146"/>
        <xdr:cNvSpPr txBox="1"/>
      </xdr:nvSpPr>
      <xdr:spPr>
        <a:xfrm>
          <a:off x="830794" y="989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140626</xdr:rowOff>
    </xdr:from>
    <xdr:to>
      <xdr:col>6</xdr:col>
      <xdr:colOff>511175</xdr:colOff>
      <xdr:row>78</xdr:row>
      <xdr:rowOff>146376</xdr:rowOff>
    </xdr:to>
    <xdr:cxnSp macro="">
      <xdr:nvCxnSpPr>
        <xdr:cNvPr id="180" name="直線コネクタ 179"/>
        <xdr:cNvCxnSpPr/>
      </xdr:nvCxnSpPr>
      <xdr:spPr>
        <a:xfrm flipV="1">
          <a:off x="3797300" y="13513726"/>
          <a:ext cx="8382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146376</xdr:rowOff>
    </xdr:from>
    <xdr:to>
      <xdr:col>5</xdr:col>
      <xdr:colOff>358775</xdr:colOff>
      <xdr:row>78</xdr:row>
      <xdr:rowOff>151430</xdr:rowOff>
    </xdr:to>
    <xdr:cxnSp macro="">
      <xdr:nvCxnSpPr>
        <xdr:cNvPr id="183" name="直線コネクタ 182"/>
        <xdr:cNvCxnSpPr/>
      </xdr:nvCxnSpPr>
      <xdr:spPr>
        <a:xfrm flipV="1">
          <a:off x="2908300" y="13519476"/>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151430</xdr:rowOff>
    </xdr:from>
    <xdr:to>
      <xdr:col>4</xdr:col>
      <xdr:colOff>155575</xdr:colOff>
      <xdr:row>78</xdr:row>
      <xdr:rowOff>169869</xdr:rowOff>
    </xdr:to>
    <xdr:cxnSp macro="">
      <xdr:nvCxnSpPr>
        <xdr:cNvPr id="186" name="直線コネクタ 185"/>
        <xdr:cNvCxnSpPr/>
      </xdr:nvCxnSpPr>
      <xdr:spPr>
        <a:xfrm flipV="1">
          <a:off x="2019300" y="13524530"/>
          <a:ext cx="8890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115278</xdr:rowOff>
    </xdr:from>
    <xdr:to>
      <xdr:col>4</xdr:col>
      <xdr:colOff>206375</xdr:colOff>
      <xdr:row>79</xdr:row>
      <xdr:rowOff>45428</xdr:rowOff>
    </xdr:to>
    <xdr:sp macro="" textlink="">
      <xdr:nvSpPr>
        <xdr:cNvPr id="187" name="フローチャート : 判断 186"/>
        <xdr:cNvSpPr/>
      </xdr:nvSpPr>
      <xdr:spPr>
        <a:xfrm>
          <a:off x="2857500" y="1348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36555</xdr:rowOff>
    </xdr:from>
    <xdr:ext cx="599010" cy="259045"/>
    <xdr:sp macro="" textlink="">
      <xdr:nvSpPr>
        <xdr:cNvPr id="188" name="テキスト ボックス 187"/>
        <xdr:cNvSpPr txBox="1"/>
      </xdr:nvSpPr>
      <xdr:spPr>
        <a:xfrm>
          <a:off x="2608794" y="135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169869</xdr:rowOff>
    </xdr:from>
    <xdr:to>
      <xdr:col>2</xdr:col>
      <xdr:colOff>638175</xdr:colOff>
      <xdr:row>79</xdr:row>
      <xdr:rowOff>1539</xdr:rowOff>
    </xdr:to>
    <xdr:cxnSp macro="">
      <xdr:nvCxnSpPr>
        <xdr:cNvPr id="189" name="直線コネクタ 188"/>
        <xdr:cNvCxnSpPr/>
      </xdr:nvCxnSpPr>
      <xdr:spPr>
        <a:xfrm flipV="1">
          <a:off x="1130300" y="13542969"/>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128943</xdr:rowOff>
    </xdr:from>
    <xdr:to>
      <xdr:col>3</xdr:col>
      <xdr:colOff>3175</xdr:colOff>
      <xdr:row>79</xdr:row>
      <xdr:rowOff>59093</xdr:rowOff>
    </xdr:to>
    <xdr:sp macro="" textlink="">
      <xdr:nvSpPr>
        <xdr:cNvPr id="190" name="フローチャート : 判断 189"/>
        <xdr:cNvSpPr/>
      </xdr:nvSpPr>
      <xdr:spPr>
        <a:xfrm>
          <a:off x="1968500" y="1350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50220</xdr:rowOff>
    </xdr:from>
    <xdr:ext cx="599010" cy="259045"/>
    <xdr:sp macro="" textlink="">
      <xdr:nvSpPr>
        <xdr:cNvPr id="191" name="テキスト ボックス 190"/>
        <xdr:cNvSpPr txBox="1"/>
      </xdr:nvSpPr>
      <xdr:spPr>
        <a:xfrm>
          <a:off x="1719794" y="1359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119311</xdr:rowOff>
    </xdr:from>
    <xdr:to>
      <xdr:col>1</xdr:col>
      <xdr:colOff>485775</xdr:colOff>
      <xdr:row>79</xdr:row>
      <xdr:rowOff>49461</xdr:rowOff>
    </xdr:to>
    <xdr:sp macro="" textlink="">
      <xdr:nvSpPr>
        <xdr:cNvPr id="192" name="フローチャート : 判断 191"/>
        <xdr:cNvSpPr/>
      </xdr:nvSpPr>
      <xdr:spPr>
        <a:xfrm>
          <a:off x="1079500" y="1349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65988</xdr:rowOff>
    </xdr:from>
    <xdr:ext cx="599010" cy="259045"/>
    <xdr:sp macro="" textlink="">
      <xdr:nvSpPr>
        <xdr:cNvPr id="193" name="テキスト ボックス 192"/>
        <xdr:cNvSpPr txBox="1"/>
      </xdr:nvSpPr>
      <xdr:spPr>
        <a:xfrm>
          <a:off x="830794" y="132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89826</xdr:rowOff>
    </xdr:from>
    <xdr:to>
      <xdr:col>6</xdr:col>
      <xdr:colOff>561975</xdr:colOff>
      <xdr:row>79</xdr:row>
      <xdr:rowOff>19976</xdr:rowOff>
    </xdr:to>
    <xdr:sp macro="" textlink="">
      <xdr:nvSpPr>
        <xdr:cNvPr id="199" name="円/楕円 198"/>
        <xdr:cNvSpPr/>
      </xdr:nvSpPr>
      <xdr:spPr>
        <a:xfrm>
          <a:off x="4584700" y="134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26768</xdr:rowOff>
    </xdr:from>
    <xdr:ext cx="599010" cy="259045"/>
    <xdr:sp macro="" textlink="">
      <xdr:nvSpPr>
        <xdr:cNvPr id="200" name="民生費該当値テキスト"/>
        <xdr:cNvSpPr txBox="1"/>
      </xdr:nvSpPr>
      <xdr:spPr>
        <a:xfrm>
          <a:off x="4686300" y="1339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95576</xdr:rowOff>
    </xdr:from>
    <xdr:to>
      <xdr:col>5</xdr:col>
      <xdr:colOff>409575</xdr:colOff>
      <xdr:row>79</xdr:row>
      <xdr:rowOff>25726</xdr:rowOff>
    </xdr:to>
    <xdr:sp macro="" textlink="">
      <xdr:nvSpPr>
        <xdr:cNvPr id="201" name="円/楕円 200"/>
        <xdr:cNvSpPr/>
      </xdr:nvSpPr>
      <xdr:spPr>
        <a:xfrm>
          <a:off x="3746500" y="134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16853</xdr:rowOff>
    </xdr:from>
    <xdr:ext cx="599010" cy="259045"/>
    <xdr:sp macro="" textlink="">
      <xdr:nvSpPr>
        <xdr:cNvPr id="202" name="テキスト ボックス 201"/>
        <xdr:cNvSpPr txBox="1"/>
      </xdr:nvSpPr>
      <xdr:spPr>
        <a:xfrm>
          <a:off x="3497794" y="1356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100630</xdr:rowOff>
    </xdr:from>
    <xdr:to>
      <xdr:col>4</xdr:col>
      <xdr:colOff>206375</xdr:colOff>
      <xdr:row>79</xdr:row>
      <xdr:rowOff>30780</xdr:rowOff>
    </xdr:to>
    <xdr:sp macro="" textlink="">
      <xdr:nvSpPr>
        <xdr:cNvPr id="203" name="円/楕円 202"/>
        <xdr:cNvSpPr/>
      </xdr:nvSpPr>
      <xdr:spPr>
        <a:xfrm>
          <a:off x="2857500" y="134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47307</xdr:rowOff>
    </xdr:from>
    <xdr:ext cx="599010" cy="259045"/>
    <xdr:sp macro="" textlink="">
      <xdr:nvSpPr>
        <xdr:cNvPr id="204" name="テキスト ボックス 203"/>
        <xdr:cNvSpPr txBox="1"/>
      </xdr:nvSpPr>
      <xdr:spPr>
        <a:xfrm>
          <a:off x="2608794" y="1324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119069</xdr:rowOff>
    </xdr:from>
    <xdr:to>
      <xdr:col>3</xdr:col>
      <xdr:colOff>3175</xdr:colOff>
      <xdr:row>79</xdr:row>
      <xdr:rowOff>49219</xdr:rowOff>
    </xdr:to>
    <xdr:sp macro="" textlink="">
      <xdr:nvSpPr>
        <xdr:cNvPr id="205" name="円/楕円 204"/>
        <xdr:cNvSpPr/>
      </xdr:nvSpPr>
      <xdr:spPr>
        <a:xfrm>
          <a:off x="1968500" y="134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65746</xdr:rowOff>
    </xdr:from>
    <xdr:ext cx="599010" cy="259045"/>
    <xdr:sp macro="" textlink="">
      <xdr:nvSpPr>
        <xdr:cNvPr id="206" name="テキスト ボックス 205"/>
        <xdr:cNvSpPr txBox="1"/>
      </xdr:nvSpPr>
      <xdr:spPr>
        <a:xfrm>
          <a:off x="1719794" y="1326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122189</xdr:rowOff>
    </xdr:from>
    <xdr:to>
      <xdr:col>1</xdr:col>
      <xdr:colOff>485775</xdr:colOff>
      <xdr:row>79</xdr:row>
      <xdr:rowOff>52339</xdr:rowOff>
    </xdr:to>
    <xdr:sp macro="" textlink="">
      <xdr:nvSpPr>
        <xdr:cNvPr id="207" name="円/楕円 206"/>
        <xdr:cNvSpPr/>
      </xdr:nvSpPr>
      <xdr:spPr>
        <a:xfrm>
          <a:off x="1079500" y="134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43466</xdr:rowOff>
    </xdr:from>
    <xdr:ext cx="599010" cy="259045"/>
    <xdr:sp macro="" textlink="">
      <xdr:nvSpPr>
        <xdr:cNvPr id="208" name="テキスト ボックス 207"/>
        <xdr:cNvSpPr txBox="1"/>
      </xdr:nvSpPr>
      <xdr:spPr>
        <a:xfrm>
          <a:off x="830794" y="1358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39501</xdr:rowOff>
    </xdr:from>
    <xdr:to>
      <xdr:col>6</xdr:col>
      <xdr:colOff>511175</xdr:colOff>
      <xdr:row>98</xdr:row>
      <xdr:rowOff>84134</xdr:rowOff>
    </xdr:to>
    <xdr:cxnSp macro="">
      <xdr:nvCxnSpPr>
        <xdr:cNvPr id="237" name="直線コネクタ 236"/>
        <xdr:cNvCxnSpPr/>
      </xdr:nvCxnSpPr>
      <xdr:spPr>
        <a:xfrm flipV="1">
          <a:off x="3797300" y="16841601"/>
          <a:ext cx="8382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84134</xdr:rowOff>
    </xdr:from>
    <xdr:to>
      <xdr:col>5</xdr:col>
      <xdr:colOff>358775</xdr:colOff>
      <xdr:row>98</xdr:row>
      <xdr:rowOff>92576</xdr:rowOff>
    </xdr:to>
    <xdr:cxnSp macro="">
      <xdr:nvCxnSpPr>
        <xdr:cNvPr id="240" name="直線コネクタ 239"/>
        <xdr:cNvCxnSpPr/>
      </xdr:nvCxnSpPr>
      <xdr:spPr>
        <a:xfrm flipV="1">
          <a:off x="2908300" y="1688623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92576</xdr:rowOff>
    </xdr:from>
    <xdr:to>
      <xdr:col>4</xdr:col>
      <xdr:colOff>155575</xdr:colOff>
      <xdr:row>98</xdr:row>
      <xdr:rowOff>103240</xdr:rowOff>
    </xdr:to>
    <xdr:cxnSp macro="">
      <xdr:nvCxnSpPr>
        <xdr:cNvPr id="243" name="直線コネクタ 242"/>
        <xdr:cNvCxnSpPr/>
      </xdr:nvCxnSpPr>
      <xdr:spPr>
        <a:xfrm flipV="1">
          <a:off x="2019300" y="16894676"/>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29397</xdr:rowOff>
    </xdr:from>
    <xdr:to>
      <xdr:col>4</xdr:col>
      <xdr:colOff>206375</xdr:colOff>
      <xdr:row>98</xdr:row>
      <xdr:rowOff>130997</xdr:rowOff>
    </xdr:to>
    <xdr:sp macro="" textlink="">
      <xdr:nvSpPr>
        <xdr:cNvPr id="244" name="フローチャート : 判断 243"/>
        <xdr:cNvSpPr/>
      </xdr:nvSpPr>
      <xdr:spPr>
        <a:xfrm>
          <a:off x="2857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147524</xdr:rowOff>
    </xdr:from>
    <xdr:ext cx="534377" cy="259045"/>
    <xdr:sp macro="" textlink="">
      <xdr:nvSpPr>
        <xdr:cNvPr id="245" name="テキスト ボックス 244"/>
        <xdr:cNvSpPr txBox="1"/>
      </xdr:nvSpPr>
      <xdr:spPr>
        <a:xfrm>
          <a:off x="2641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103240</xdr:rowOff>
    </xdr:from>
    <xdr:to>
      <xdr:col>2</xdr:col>
      <xdr:colOff>638175</xdr:colOff>
      <xdr:row>98</xdr:row>
      <xdr:rowOff>108355</xdr:rowOff>
    </xdr:to>
    <xdr:cxnSp macro="">
      <xdr:nvCxnSpPr>
        <xdr:cNvPr id="246" name="直線コネクタ 245"/>
        <xdr:cNvCxnSpPr/>
      </xdr:nvCxnSpPr>
      <xdr:spPr>
        <a:xfrm flipV="1">
          <a:off x="1130300" y="16905340"/>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39754</xdr:rowOff>
    </xdr:from>
    <xdr:to>
      <xdr:col>3</xdr:col>
      <xdr:colOff>3175</xdr:colOff>
      <xdr:row>98</xdr:row>
      <xdr:rowOff>141354</xdr:rowOff>
    </xdr:to>
    <xdr:sp macro="" textlink="">
      <xdr:nvSpPr>
        <xdr:cNvPr id="247" name="フローチャート : 判断 246"/>
        <xdr:cNvSpPr/>
      </xdr:nvSpPr>
      <xdr:spPr>
        <a:xfrm>
          <a:off x="1968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157881</xdr:rowOff>
    </xdr:from>
    <xdr:ext cx="534377" cy="259045"/>
    <xdr:sp macro="" textlink="">
      <xdr:nvSpPr>
        <xdr:cNvPr id="248" name="テキスト ボックス 247"/>
        <xdr:cNvSpPr txBox="1"/>
      </xdr:nvSpPr>
      <xdr:spPr>
        <a:xfrm>
          <a:off x="1752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50233</xdr:rowOff>
    </xdr:from>
    <xdr:to>
      <xdr:col>1</xdr:col>
      <xdr:colOff>485775</xdr:colOff>
      <xdr:row>98</xdr:row>
      <xdr:rowOff>151833</xdr:rowOff>
    </xdr:to>
    <xdr:sp macro="" textlink="">
      <xdr:nvSpPr>
        <xdr:cNvPr id="249" name="フローチャート : 判断 248"/>
        <xdr:cNvSpPr/>
      </xdr:nvSpPr>
      <xdr:spPr>
        <a:xfrm>
          <a:off x="1079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168360</xdr:rowOff>
    </xdr:from>
    <xdr:ext cx="534377" cy="259045"/>
    <xdr:sp macro="" textlink="">
      <xdr:nvSpPr>
        <xdr:cNvPr id="250" name="テキスト ボックス 249"/>
        <xdr:cNvSpPr txBox="1"/>
      </xdr:nvSpPr>
      <xdr:spPr>
        <a:xfrm>
          <a:off x="863111" y="166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160151</xdr:rowOff>
    </xdr:from>
    <xdr:to>
      <xdr:col>6</xdr:col>
      <xdr:colOff>561975</xdr:colOff>
      <xdr:row>98</xdr:row>
      <xdr:rowOff>90301</xdr:rowOff>
    </xdr:to>
    <xdr:sp macro="" textlink="">
      <xdr:nvSpPr>
        <xdr:cNvPr id="256" name="円/楕円 255"/>
        <xdr:cNvSpPr/>
      </xdr:nvSpPr>
      <xdr:spPr>
        <a:xfrm>
          <a:off x="4584700" y="167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138578</xdr:rowOff>
    </xdr:from>
    <xdr:ext cx="534377" cy="259045"/>
    <xdr:sp macro="" textlink="">
      <xdr:nvSpPr>
        <xdr:cNvPr id="257" name="衛生費該当値テキスト"/>
        <xdr:cNvSpPr txBox="1"/>
      </xdr:nvSpPr>
      <xdr:spPr>
        <a:xfrm>
          <a:off x="4686300" y="1676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33334</xdr:rowOff>
    </xdr:from>
    <xdr:to>
      <xdr:col>5</xdr:col>
      <xdr:colOff>409575</xdr:colOff>
      <xdr:row>98</xdr:row>
      <xdr:rowOff>134934</xdr:rowOff>
    </xdr:to>
    <xdr:sp macro="" textlink="">
      <xdr:nvSpPr>
        <xdr:cNvPr id="258" name="円/楕円 257"/>
        <xdr:cNvSpPr/>
      </xdr:nvSpPr>
      <xdr:spPr>
        <a:xfrm>
          <a:off x="3746500" y="168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126061</xdr:rowOff>
    </xdr:from>
    <xdr:ext cx="534377" cy="259045"/>
    <xdr:sp macro="" textlink="">
      <xdr:nvSpPr>
        <xdr:cNvPr id="259" name="テキスト ボックス 258"/>
        <xdr:cNvSpPr txBox="1"/>
      </xdr:nvSpPr>
      <xdr:spPr>
        <a:xfrm>
          <a:off x="3530111" y="1692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41776</xdr:rowOff>
    </xdr:from>
    <xdr:to>
      <xdr:col>4</xdr:col>
      <xdr:colOff>206375</xdr:colOff>
      <xdr:row>98</xdr:row>
      <xdr:rowOff>143376</xdr:rowOff>
    </xdr:to>
    <xdr:sp macro="" textlink="">
      <xdr:nvSpPr>
        <xdr:cNvPr id="260" name="円/楕円 259"/>
        <xdr:cNvSpPr/>
      </xdr:nvSpPr>
      <xdr:spPr>
        <a:xfrm>
          <a:off x="2857500" y="16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134503</xdr:rowOff>
    </xdr:from>
    <xdr:ext cx="534377" cy="259045"/>
    <xdr:sp macro="" textlink="">
      <xdr:nvSpPr>
        <xdr:cNvPr id="261" name="テキスト ボックス 260"/>
        <xdr:cNvSpPr txBox="1"/>
      </xdr:nvSpPr>
      <xdr:spPr>
        <a:xfrm>
          <a:off x="2641111" y="169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52440</xdr:rowOff>
    </xdr:from>
    <xdr:to>
      <xdr:col>3</xdr:col>
      <xdr:colOff>3175</xdr:colOff>
      <xdr:row>98</xdr:row>
      <xdr:rowOff>154040</xdr:rowOff>
    </xdr:to>
    <xdr:sp macro="" textlink="">
      <xdr:nvSpPr>
        <xdr:cNvPr id="262" name="円/楕円 261"/>
        <xdr:cNvSpPr/>
      </xdr:nvSpPr>
      <xdr:spPr>
        <a:xfrm>
          <a:off x="1968500" y="168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145167</xdr:rowOff>
    </xdr:from>
    <xdr:ext cx="534377" cy="259045"/>
    <xdr:sp macro="" textlink="">
      <xdr:nvSpPr>
        <xdr:cNvPr id="263" name="テキスト ボックス 262"/>
        <xdr:cNvSpPr txBox="1"/>
      </xdr:nvSpPr>
      <xdr:spPr>
        <a:xfrm>
          <a:off x="1752111" y="16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57555</xdr:rowOff>
    </xdr:from>
    <xdr:to>
      <xdr:col>1</xdr:col>
      <xdr:colOff>485775</xdr:colOff>
      <xdr:row>98</xdr:row>
      <xdr:rowOff>159155</xdr:rowOff>
    </xdr:to>
    <xdr:sp macro="" textlink="">
      <xdr:nvSpPr>
        <xdr:cNvPr id="264" name="円/楕円 263"/>
        <xdr:cNvSpPr/>
      </xdr:nvSpPr>
      <xdr:spPr>
        <a:xfrm>
          <a:off x="1079500" y="168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150282</xdr:rowOff>
    </xdr:from>
    <xdr:ext cx="534377" cy="259045"/>
    <xdr:sp macro="" textlink="">
      <xdr:nvSpPr>
        <xdr:cNvPr id="265" name="テキスト ボックス 264"/>
        <xdr:cNvSpPr txBox="1"/>
      </xdr:nvSpPr>
      <xdr:spPr>
        <a:xfrm>
          <a:off x="863111" y="169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84510</xdr:rowOff>
    </xdr:from>
    <xdr:to>
      <xdr:col>15</xdr:col>
      <xdr:colOff>180975</xdr:colOff>
      <xdr:row>39</xdr:row>
      <xdr:rowOff>93196</xdr:rowOff>
    </xdr:to>
    <xdr:cxnSp macro="">
      <xdr:nvCxnSpPr>
        <xdr:cNvPr id="296" name="直線コネクタ 295"/>
        <xdr:cNvCxnSpPr/>
      </xdr:nvCxnSpPr>
      <xdr:spPr>
        <a:xfrm flipV="1">
          <a:off x="9639300" y="677106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80999</xdr:rowOff>
    </xdr:from>
    <xdr:to>
      <xdr:col>14</xdr:col>
      <xdr:colOff>28575</xdr:colOff>
      <xdr:row>39</xdr:row>
      <xdr:rowOff>93196</xdr:rowOff>
    </xdr:to>
    <xdr:cxnSp macro="">
      <xdr:nvCxnSpPr>
        <xdr:cNvPr id="299" name="直線コネクタ 298"/>
        <xdr:cNvCxnSpPr/>
      </xdr:nvCxnSpPr>
      <xdr:spPr>
        <a:xfrm>
          <a:off x="8750300" y="6596099"/>
          <a:ext cx="889000" cy="18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80999</xdr:rowOff>
    </xdr:from>
    <xdr:to>
      <xdr:col>12</xdr:col>
      <xdr:colOff>511175</xdr:colOff>
      <xdr:row>39</xdr:row>
      <xdr:rowOff>52538</xdr:rowOff>
    </xdr:to>
    <xdr:cxnSp macro="">
      <xdr:nvCxnSpPr>
        <xdr:cNvPr id="302" name="直線コネクタ 301"/>
        <xdr:cNvCxnSpPr/>
      </xdr:nvCxnSpPr>
      <xdr:spPr>
        <a:xfrm flipV="1">
          <a:off x="7861300" y="6596099"/>
          <a:ext cx="8890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6327</xdr:rowOff>
    </xdr:from>
    <xdr:to>
      <xdr:col>12</xdr:col>
      <xdr:colOff>561975</xdr:colOff>
      <xdr:row>39</xdr:row>
      <xdr:rowOff>107927</xdr:rowOff>
    </xdr:to>
    <xdr:sp macro="" textlink="">
      <xdr:nvSpPr>
        <xdr:cNvPr id="303" name="フローチャート : 判断 302"/>
        <xdr:cNvSpPr/>
      </xdr:nvSpPr>
      <xdr:spPr>
        <a:xfrm>
          <a:off x="8699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99054</xdr:rowOff>
    </xdr:from>
    <xdr:ext cx="469744" cy="259045"/>
    <xdr:sp macro="" textlink="">
      <xdr:nvSpPr>
        <xdr:cNvPr id="304" name="テキスト ボックス 303"/>
        <xdr:cNvSpPr txBox="1"/>
      </xdr:nvSpPr>
      <xdr:spPr>
        <a:xfrm>
          <a:off x="8515427"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52538</xdr:rowOff>
    </xdr:from>
    <xdr:to>
      <xdr:col>11</xdr:col>
      <xdr:colOff>307975</xdr:colOff>
      <xdr:row>39</xdr:row>
      <xdr:rowOff>54824</xdr:rowOff>
    </xdr:to>
    <xdr:cxnSp macro="">
      <xdr:nvCxnSpPr>
        <xdr:cNvPr id="305" name="直線コネクタ 304"/>
        <xdr:cNvCxnSpPr/>
      </xdr:nvCxnSpPr>
      <xdr:spPr>
        <a:xfrm flipV="1">
          <a:off x="6972300" y="67390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171408</xdr:rowOff>
    </xdr:from>
    <xdr:to>
      <xdr:col>11</xdr:col>
      <xdr:colOff>358775</xdr:colOff>
      <xdr:row>39</xdr:row>
      <xdr:rowOff>101558</xdr:rowOff>
    </xdr:to>
    <xdr:sp macro="" textlink="">
      <xdr:nvSpPr>
        <xdr:cNvPr id="306" name="フローチャート : 判断 305"/>
        <xdr:cNvSpPr/>
      </xdr:nvSpPr>
      <xdr:spPr>
        <a:xfrm>
          <a:off x="7810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118085</xdr:rowOff>
    </xdr:from>
    <xdr:ext cx="469744" cy="259045"/>
    <xdr:sp macro="" textlink="">
      <xdr:nvSpPr>
        <xdr:cNvPr id="307" name="テキスト ボックス 306"/>
        <xdr:cNvSpPr txBox="1"/>
      </xdr:nvSpPr>
      <xdr:spPr>
        <a:xfrm>
          <a:off x="7626427" y="646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167032</xdr:rowOff>
    </xdr:from>
    <xdr:to>
      <xdr:col>10</xdr:col>
      <xdr:colOff>155575</xdr:colOff>
      <xdr:row>39</xdr:row>
      <xdr:rowOff>97182</xdr:rowOff>
    </xdr:to>
    <xdr:sp macro="" textlink="">
      <xdr:nvSpPr>
        <xdr:cNvPr id="308" name="フローチャート : 判断 307"/>
        <xdr:cNvSpPr/>
      </xdr:nvSpPr>
      <xdr:spPr>
        <a:xfrm>
          <a:off x="6921500" y="66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113709</xdr:rowOff>
    </xdr:from>
    <xdr:ext cx="469744" cy="259045"/>
    <xdr:sp macro="" textlink="">
      <xdr:nvSpPr>
        <xdr:cNvPr id="309" name="テキスト ボックス 308"/>
        <xdr:cNvSpPr txBox="1"/>
      </xdr:nvSpPr>
      <xdr:spPr>
        <a:xfrm>
          <a:off x="6737427" y="64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33710</xdr:rowOff>
    </xdr:from>
    <xdr:to>
      <xdr:col>15</xdr:col>
      <xdr:colOff>231775</xdr:colOff>
      <xdr:row>39</xdr:row>
      <xdr:rowOff>135310</xdr:rowOff>
    </xdr:to>
    <xdr:sp macro="" textlink="">
      <xdr:nvSpPr>
        <xdr:cNvPr id="315" name="円/楕円 314"/>
        <xdr:cNvSpPr/>
      </xdr:nvSpPr>
      <xdr:spPr>
        <a:xfrm>
          <a:off x="104267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378565" cy="259045"/>
    <xdr:sp macro="" textlink="">
      <xdr:nvSpPr>
        <xdr:cNvPr id="316" name="労働費該当値テキスト"/>
        <xdr:cNvSpPr txBox="1"/>
      </xdr:nvSpPr>
      <xdr:spPr>
        <a:xfrm>
          <a:off x="10528300" y="66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42396</xdr:rowOff>
    </xdr:from>
    <xdr:to>
      <xdr:col>14</xdr:col>
      <xdr:colOff>79375</xdr:colOff>
      <xdr:row>39</xdr:row>
      <xdr:rowOff>143996</xdr:rowOff>
    </xdr:to>
    <xdr:sp macro="" textlink="">
      <xdr:nvSpPr>
        <xdr:cNvPr id="317" name="円/楕円 316"/>
        <xdr:cNvSpPr/>
      </xdr:nvSpPr>
      <xdr:spPr>
        <a:xfrm>
          <a:off x="9588500" y="6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135123</xdr:rowOff>
    </xdr:from>
    <xdr:ext cx="378565" cy="259045"/>
    <xdr:sp macro="" textlink="">
      <xdr:nvSpPr>
        <xdr:cNvPr id="318" name="テキスト ボックス 317"/>
        <xdr:cNvSpPr txBox="1"/>
      </xdr:nvSpPr>
      <xdr:spPr>
        <a:xfrm>
          <a:off x="9450017" y="682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30199</xdr:rowOff>
    </xdr:from>
    <xdr:to>
      <xdr:col>12</xdr:col>
      <xdr:colOff>561975</xdr:colOff>
      <xdr:row>38</xdr:row>
      <xdr:rowOff>131799</xdr:rowOff>
    </xdr:to>
    <xdr:sp macro="" textlink="">
      <xdr:nvSpPr>
        <xdr:cNvPr id="319" name="円/楕円 318"/>
        <xdr:cNvSpPr/>
      </xdr:nvSpPr>
      <xdr:spPr>
        <a:xfrm>
          <a:off x="8699500" y="65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148326</xdr:rowOff>
    </xdr:from>
    <xdr:ext cx="534377" cy="259045"/>
    <xdr:sp macro="" textlink="">
      <xdr:nvSpPr>
        <xdr:cNvPr id="320" name="テキスト ボックス 319"/>
        <xdr:cNvSpPr txBox="1"/>
      </xdr:nvSpPr>
      <xdr:spPr>
        <a:xfrm>
          <a:off x="8483111" y="63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1738</xdr:rowOff>
    </xdr:from>
    <xdr:to>
      <xdr:col>11</xdr:col>
      <xdr:colOff>358775</xdr:colOff>
      <xdr:row>39</xdr:row>
      <xdr:rowOff>103338</xdr:rowOff>
    </xdr:to>
    <xdr:sp macro="" textlink="">
      <xdr:nvSpPr>
        <xdr:cNvPr id="321" name="円/楕円 320"/>
        <xdr:cNvSpPr/>
      </xdr:nvSpPr>
      <xdr:spPr>
        <a:xfrm>
          <a:off x="7810500" y="66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94465</xdr:rowOff>
    </xdr:from>
    <xdr:ext cx="469744" cy="259045"/>
    <xdr:sp macro="" textlink="">
      <xdr:nvSpPr>
        <xdr:cNvPr id="322" name="テキスト ボックス 321"/>
        <xdr:cNvSpPr txBox="1"/>
      </xdr:nvSpPr>
      <xdr:spPr>
        <a:xfrm>
          <a:off x="7626427" y="67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4024</xdr:rowOff>
    </xdr:from>
    <xdr:to>
      <xdr:col>10</xdr:col>
      <xdr:colOff>155575</xdr:colOff>
      <xdr:row>39</xdr:row>
      <xdr:rowOff>105624</xdr:rowOff>
    </xdr:to>
    <xdr:sp macro="" textlink="">
      <xdr:nvSpPr>
        <xdr:cNvPr id="323" name="円/楕円 322"/>
        <xdr:cNvSpPr/>
      </xdr:nvSpPr>
      <xdr:spPr>
        <a:xfrm>
          <a:off x="6921500" y="66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96751</xdr:rowOff>
    </xdr:from>
    <xdr:ext cx="469744" cy="259045"/>
    <xdr:sp macro="" textlink="">
      <xdr:nvSpPr>
        <xdr:cNvPr id="324" name="テキスト ボックス 323"/>
        <xdr:cNvSpPr txBox="1"/>
      </xdr:nvSpPr>
      <xdr:spPr>
        <a:xfrm>
          <a:off x="6737427" y="67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164613</xdr:rowOff>
    </xdr:from>
    <xdr:to>
      <xdr:col>15</xdr:col>
      <xdr:colOff>180975</xdr:colOff>
      <xdr:row>58</xdr:row>
      <xdr:rowOff>169706</xdr:rowOff>
    </xdr:to>
    <xdr:cxnSp macro="">
      <xdr:nvCxnSpPr>
        <xdr:cNvPr id="353" name="直線コネクタ 352"/>
        <xdr:cNvCxnSpPr/>
      </xdr:nvCxnSpPr>
      <xdr:spPr>
        <a:xfrm>
          <a:off x="9639300" y="10108713"/>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160350</xdr:rowOff>
    </xdr:from>
    <xdr:to>
      <xdr:col>14</xdr:col>
      <xdr:colOff>28575</xdr:colOff>
      <xdr:row>58</xdr:row>
      <xdr:rowOff>164613</xdr:rowOff>
    </xdr:to>
    <xdr:cxnSp macro="">
      <xdr:nvCxnSpPr>
        <xdr:cNvPr id="356" name="直線コネクタ 355"/>
        <xdr:cNvCxnSpPr/>
      </xdr:nvCxnSpPr>
      <xdr:spPr>
        <a:xfrm>
          <a:off x="8750300" y="10104450"/>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160350</xdr:rowOff>
    </xdr:from>
    <xdr:to>
      <xdr:col>12</xdr:col>
      <xdr:colOff>511175</xdr:colOff>
      <xdr:row>58</xdr:row>
      <xdr:rowOff>167616</xdr:rowOff>
    </xdr:to>
    <xdr:cxnSp macro="">
      <xdr:nvCxnSpPr>
        <xdr:cNvPr id="359" name="直線コネクタ 358"/>
        <xdr:cNvCxnSpPr/>
      </xdr:nvCxnSpPr>
      <xdr:spPr>
        <a:xfrm flipV="1">
          <a:off x="7861300" y="1010445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91946</xdr:rowOff>
    </xdr:from>
    <xdr:to>
      <xdr:col>12</xdr:col>
      <xdr:colOff>561975</xdr:colOff>
      <xdr:row>59</xdr:row>
      <xdr:rowOff>22096</xdr:rowOff>
    </xdr:to>
    <xdr:sp macro="" textlink="">
      <xdr:nvSpPr>
        <xdr:cNvPr id="360" name="フローチャート : 判断 359"/>
        <xdr:cNvSpPr/>
      </xdr:nvSpPr>
      <xdr:spPr>
        <a:xfrm>
          <a:off x="8699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38623</xdr:rowOff>
    </xdr:from>
    <xdr:ext cx="534377" cy="259045"/>
    <xdr:sp macro="" textlink="">
      <xdr:nvSpPr>
        <xdr:cNvPr id="361" name="テキスト ボックス 360"/>
        <xdr:cNvSpPr txBox="1"/>
      </xdr:nvSpPr>
      <xdr:spPr>
        <a:xfrm>
          <a:off x="8483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165507</xdr:rowOff>
    </xdr:from>
    <xdr:to>
      <xdr:col>11</xdr:col>
      <xdr:colOff>307975</xdr:colOff>
      <xdr:row>58</xdr:row>
      <xdr:rowOff>167616</xdr:rowOff>
    </xdr:to>
    <xdr:cxnSp macro="">
      <xdr:nvCxnSpPr>
        <xdr:cNvPr id="362" name="直線コネクタ 361"/>
        <xdr:cNvCxnSpPr/>
      </xdr:nvCxnSpPr>
      <xdr:spPr>
        <a:xfrm>
          <a:off x="6972300" y="10109607"/>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90944</xdr:rowOff>
    </xdr:from>
    <xdr:to>
      <xdr:col>11</xdr:col>
      <xdr:colOff>358775</xdr:colOff>
      <xdr:row>59</xdr:row>
      <xdr:rowOff>21094</xdr:rowOff>
    </xdr:to>
    <xdr:sp macro="" textlink="">
      <xdr:nvSpPr>
        <xdr:cNvPr id="363" name="フローチャート : 判断 362"/>
        <xdr:cNvSpPr/>
      </xdr:nvSpPr>
      <xdr:spPr>
        <a:xfrm>
          <a:off x="7810500" y="1003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37621</xdr:rowOff>
    </xdr:from>
    <xdr:ext cx="534377" cy="259045"/>
    <xdr:sp macro="" textlink="">
      <xdr:nvSpPr>
        <xdr:cNvPr id="364" name="テキスト ボックス 363"/>
        <xdr:cNvSpPr txBox="1"/>
      </xdr:nvSpPr>
      <xdr:spPr>
        <a:xfrm>
          <a:off x="7594111" y="98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98086</xdr:rowOff>
    </xdr:from>
    <xdr:to>
      <xdr:col>10</xdr:col>
      <xdr:colOff>155575</xdr:colOff>
      <xdr:row>59</xdr:row>
      <xdr:rowOff>28236</xdr:rowOff>
    </xdr:to>
    <xdr:sp macro="" textlink="">
      <xdr:nvSpPr>
        <xdr:cNvPr id="365" name="フローチャート : 判断 364"/>
        <xdr:cNvSpPr/>
      </xdr:nvSpPr>
      <xdr:spPr>
        <a:xfrm>
          <a:off x="6921500" y="1004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44763</xdr:rowOff>
    </xdr:from>
    <xdr:ext cx="534377" cy="259045"/>
    <xdr:sp macro="" textlink="">
      <xdr:nvSpPr>
        <xdr:cNvPr id="366" name="テキスト ボックス 365"/>
        <xdr:cNvSpPr txBox="1"/>
      </xdr:nvSpPr>
      <xdr:spPr>
        <a:xfrm>
          <a:off x="6705111" y="9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118906</xdr:rowOff>
    </xdr:from>
    <xdr:to>
      <xdr:col>15</xdr:col>
      <xdr:colOff>231775</xdr:colOff>
      <xdr:row>59</xdr:row>
      <xdr:rowOff>49056</xdr:rowOff>
    </xdr:to>
    <xdr:sp macro="" textlink="">
      <xdr:nvSpPr>
        <xdr:cNvPr id="372" name="円/楕円 371"/>
        <xdr:cNvSpPr/>
      </xdr:nvSpPr>
      <xdr:spPr>
        <a:xfrm>
          <a:off x="10426700" y="100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33833</xdr:rowOff>
    </xdr:from>
    <xdr:ext cx="534377" cy="259045"/>
    <xdr:sp macro="" textlink="">
      <xdr:nvSpPr>
        <xdr:cNvPr id="373" name="農林水産業費該当値テキスト"/>
        <xdr:cNvSpPr txBox="1"/>
      </xdr:nvSpPr>
      <xdr:spPr>
        <a:xfrm>
          <a:off x="10528300" y="99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113813</xdr:rowOff>
    </xdr:from>
    <xdr:to>
      <xdr:col>14</xdr:col>
      <xdr:colOff>79375</xdr:colOff>
      <xdr:row>59</xdr:row>
      <xdr:rowOff>43963</xdr:rowOff>
    </xdr:to>
    <xdr:sp macro="" textlink="">
      <xdr:nvSpPr>
        <xdr:cNvPr id="374" name="円/楕円 373"/>
        <xdr:cNvSpPr/>
      </xdr:nvSpPr>
      <xdr:spPr>
        <a:xfrm>
          <a:off x="9588500" y="100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35090</xdr:rowOff>
    </xdr:from>
    <xdr:ext cx="534377" cy="259045"/>
    <xdr:sp macro="" textlink="">
      <xdr:nvSpPr>
        <xdr:cNvPr id="375" name="テキスト ボックス 374"/>
        <xdr:cNvSpPr txBox="1"/>
      </xdr:nvSpPr>
      <xdr:spPr>
        <a:xfrm>
          <a:off x="9372111" y="101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109550</xdr:rowOff>
    </xdr:from>
    <xdr:to>
      <xdr:col>12</xdr:col>
      <xdr:colOff>561975</xdr:colOff>
      <xdr:row>59</xdr:row>
      <xdr:rowOff>39700</xdr:rowOff>
    </xdr:to>
    <xdr:sp macro="" textlink="">
      <xdr:nvSpPr>
        <xdr:cNvPr id="376" name="円/楕円 375"/>
        <xdr:cNvSpPr/>
      </xdr:nvSpPr>
      <xdr:spPr>
        <a:xfrm>
          <a:off x="8699500" y="100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30827</xdr:rowOff>
    </xdr:from>
    <xdr:ext cx="534377" cy="259045"/>
    <xdr:sp macro="" textlink="">
      <xdr:nvSpPr>
        <xdr:cNvPr id="377" name="テキスト ボックス 376"/>
        <xdr:cNvSpPr txBox="1"/>
      </xdr:nvSpPr>
      <xdr:spPr>
        <a:xfrm>
          <a:off x="8483111" y="101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116816</xdr:rowOff>
    </xdr:from>
    <xdr:to>
      <xdr:col>11</xdr:col>
      <xdr:colOff>358775</xdr:colOff>
      <xdr:row>59</xdr:row>
      <xdr:rowOff>46966</xdr:rowOff>
    </xdr:to>
    <xdr:sp macro="" textlink="">
      <xdr:nvSpPr>
        <xdr:cNvPr id="378" name="円/楕円 377"/>
        <xdr:cNvSpPr/>
      </xdr:nvSpPr>
      <xdr:spPr>
        <a:xfrm>
          <a:off x="7810500" y="100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38093</xdr:rowOff>
    </xdr:from>
    <xdr:ext cx="534377" cy="259045"/>
    <xdr:sp macro="" textlink="">
      <xdr:nvSpPr>
        <xdr:cNvPr id="379" name="テキスト ボックス 378"/>
        <xdr:cNvSpPr txBox="1"/>
      </xdr:nvSpPr>
      <xdr:spPr>
        <a:xfrm>
          <a:off x="7594111" y="101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114707</xdr:rowOff>
    </xdr:from>
    <xdr:to>
      <xdr:col>10</xdr:col>
      <xdr:colOff>155575</xdr:colOff>
      <xdr:row>59</xdr:row>
      <xdr:rowOff>44857</xdr:rowOff>
    </xdr:to>
    <xdr:sp macro="" textlink="">
      <xdr:nvSpPr>
        <xdr:cNvPr id="380" name="円/楕円 379"/>
        <xdr:cNvSpPr/>
      </xdr:nvSpPr>
      <xdr:spPr>
        <a:xfrm>
          <a:off x="6921500" y="10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35984</xdr:rowOff>
    </xdr:from>
    <xdr:ext cx="534377" cy="259045"/>
    <xdr:sp macro="" textlink="">
      <xdr:nvSpPr>
        <xdr:cNvPr id="381" name="テキスト ボックス 380"/>
        <xdr:cNvSpPr txBox="1"/>
      </xdr:nvSpPr>
      <xdr:spPr>
        <a:xfrm>
          <a:off x="6705111" y="101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162406</xdr:rowOff>
    </xdr:from>
    <xdr:to>
      <xdr:col>15</xdr:col>
      <xdr:colOff>180975</xdr:colOff>
      <xdr:row>79</xdr:row>
      <xdr:rowOff>8026</xdr:rowOff>
    </xdr:to>
    <xdr:cxnSp macro="">
      <xdr:nvCxnSpPr>
        <xdr:cNvPr id="410" name="直線コネクタ 409"/>
        <xdr:cNvCxnSpPr/>
      </xdr:nvCxnSpPr>
      <xdr:spPr>
        <a:xfrm>
          <a:off x="9639300" y="13535506"/>
          <a:ext cx="838200" cy="1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162406</xdr:rowOff>
    </xdr:from>
    <xdr:to>
      <xdr:col>14</xdr:col>
      <xdr:colOff>28575</xdr:colOff>
      <xdr:row>79</xdr:row>
      <xdr:rowOff>6652</xdr:rowOff>
    </xdr:to>
    <xdr:cxnSp macro="">
      <xdr:nvCxnSpPr>
        <xdr:cNvPr id="413" name="直線コネクタ 412"/>
        <xdr:cNvCxnSpPr/>
      </xdr:nvCxnSpPr>
      <xdr:spPr>
        <a:xfrm flipV="1">
          <a:off x="8750300" y="13535506"/>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171431</xdr:rowOff>
    </xdr:from>
    <xdr:to>
      <xdr:col>12</xdr:col>
      <xdr:colOff>511175</xdr:colOff>
      <xdr:row>79</xdr:row>
      <xdr:rowOff>6652</xdr:rowOff>
    </xdr:to>
    <xdr:cxnSp macro="">
      <xdr:nvCxnSpPr>
        <xdr:cNvPr id="416" name="直線コネクタ 415"/>
        <xdr:cNvCxnSpPr/>
      </xdr:nvCxnSpPr>
      <xdr:spPr>
        <a:xfrm>
          <a:off x="7861300" y="13544531"/>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125349</xdr:rowOff>
    </xdr:from>
    <xdr:to>
      <xdr:col>12</xdr:col>
      <xdr:colOff>561975</xdr:colOff>
      <xdr:row>79</xdr:row>
      <xdr:rowOff>55499</xdr:rowOff>
    </xdr:to>
    <xdr:sp macro="" textlink="">
      <xdr:nvSpPr>
        <xdr:cNvPr id="417" name="フローチャート : 判断 416"/>
        <xdr:cNvSpPr/>
      </xdr:nvSpPr>
      <xdr:spPr>
        <a:xfrm>
          <a:off x="8699500" y="1349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72026</xdr:rowOff>
    </xdr:from>
    <xdr:ext cx="534377" cy="259045"/>
    <xdr:sp macro="" textlink="">
      <xdr:nvSpPr>
        <xdr:cNvPr id="418" name="テキスト ボックス 417"/>
        <xdr:cNvSpPr txBox="1"/>
      </xdr:nvSpPr>
      <xdr:spPr>
        <a:xfrm>
          <a:off x="8483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171431</xdr:rowOff>
    </xdr:from>
    <xdr:to>
      <xdr:col>11</xdr:col>
      <xdr:colOff>307975</xdr:colOff>
      <xdr:row>79</xdr:row>
      <xdr:rowOff>4758</xdr:rowOff>
    </xdr:to>
    <xdr:cxnSp macro="">
      <xdr:nvCxnSpPr>
        <xdr:cNvPr id="419" name="直線コネクタ 418"/>
        <xdr:cNvCxnSpPr/>
      </xdr:nvCxnSpPr>
      <xdr:spPr>
        <a:xfrm flipV="1">
          <a:off x="6972300" y="13544531"/>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131336</xdr:rowOff>
    </xdr:from>
    <xdr:to>
      <xdr:col>11</xdr:col>
      <xdr:colOff>358775</xdr:colOff>
      <xdr:row>79</xdr:row>
      <xdr:rowOff>61486</xdr:rowOff>
    </xdr:to>
    <xdr:sp macro="" textlink="">
      <xdr:nvSpPr>
        <xdr:cNvPr id="420" name="フローチャート : 判断 419"/>
        <xdr:cNvSpPr/>
      </xdr:nvSpPr>
      <xdr:spPr>
        <a:xfrm>
          <a:off x="7810500" y="1350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52613</xdr:rowOff>
    </xdr:from>
    <xdr:ext cx="534377" cy="259045"/>
    <xdr:sp macro="" textlink="">
      <xdr:nvSpPr>
        <xdr:cNvPr id="421" name="テキスト ボックス 420"/>
        <xdr:cNvSpPr txBox="1"/>
      </xdr:nvSpPr>
      <xdr:spPr>
        <a:xfrm>
          <a:off x="7594111" y="135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131869</xdr:rowOff>
    </xdr:from>
    <xdr:to>
      <xdr:col>10</xdr:col>
      <xdr:colOff>155575</xdr:colOff>
      <xdr:row>79</xdr:row>
      <xdr:rowOff>62019</xdr:rowOff>
    </xdr:to>
    <xdr:sp macro="" textlink="">
      <xdr:nvSpPr>
        <xdr:cNvPr id="422" name="フローチャート : 判断 421"/>
        <xdr:cNvSpPr/>
      </xdr:nvSpPr>
      <xdr:spPr>
        <a:xfrm>
          <a:off x="6921500" y="1350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53146</xdr:rowOff>
    </xdr:from>
    <xdr:ext cx="534377" cy="259045"/>
    <xdr:sp macro="" textlink="">
      <xdr:nvSpPr>
        <xdr:cNvPr id="423" name="テキスト ボックス 422"/>
        <xdr:cNvSpPr txBox="1"/>
      </xdr:nvSpPr>
      <xdr:spPr>
        <a:xfrm>
          <a:off x="6705111" y="135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128676</xdr:rowOff>
    </xdr:from>
    <xdr:to>
      <xdr:col>15</xdr:col>
      <xdr:colOff>231775</xdr:colOff>
      <xdr:row>79</xdr:row>
      <xdr:rowOff>58826</xdr:rowOff>
    </xdr:to>
    <xdr:sp macro="" textlink="">
      <xdr:nvSpPr>
        <xdr:cNvPr id="429" name="円/楕円 428"/>
        <xdr:cNvSpPr/>
      </xdr:nvSpPr>
      <xdr:spPr>
        <a:xfrm>
          <a:off x="10426700" y="13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43603</xdr:rowOff>
    </xdr:from>
    <xdr:ext cx="534377" cy="259045"/>
    <xdr:sp macro="" textlink="">
      <xdr:nvSpPr>
        <xdr:cNvPr id="430" name="商工費該当値テキスト"/>
        <xdr:cNvSpPr txBox="1"/>
      </xdr:nvSpPr>
      <xdr:spPr>
        <a:xfrm>
          <a:off x="10528300" y="134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111606</xdr:rowOff>
    </xdr:from>
    <xdr:to>
      <xdr:col>14</xdr:col>
      <xdr:colOff>79375</xdr:colOff>
      <xdr:row>79</xdr:row>
      <xdr:rowOff>41756</xdr:rowOff>
    </xdr:to>
    <xdr:sp macro="" textlink="">
      <xdr:nvSpPr>
        <xdr:cNvPr id="431" name="円/楕円 430"/>
        <xdr:cNvSpPr/>
      </xdr:nvSpPr>
      <xdr:spPr>
        <a:xfrm>
          <a:off x="9588500" y="134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32883</xdr:rowOff>
    </xdr:from>
    <xdr:ext cx="534377" cy="259045"/>
    <xdr:sp macro="" textlink="">
      <xdr:nvSpPr>
        <xdr:cNvPr id="432" name="テキスト ボックス 431"/>
        <xdr:cNvSpPr txBox="1"/>
      </xdr:nvSpPr>
      <xdr:spPr>
        <a:xfrm>
          <a:off x="9372111" y="1357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127302</xdr:rowOff>
    </xdr:from>
    <xdr:to>
      <xdr:col>12</xdr:col>
      <xdr:colOff>561975</xdr:colOff>
      <xdr:row>79</xdr:row>
      <xdr:rowOff>57452</xdr:rowOff>
    </xdr:to>
    <xdr:sp macro="" textlink="">
      <xdr:nvSpPr>
        <xdr:cNvPr id="433" name="円/楕円 432"/>
        <xdr:cNvSpPr/>
      </xdr:nvSpPr>
      <xdr:spPr>
        <a:xfrm>
          <a:off x="8699500" y="135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48579</xdr:rowOff>
    </xdr:from>
    <xdr:ext cx="534377" cy="259045"/>
    <xdr:sp macro="" textlink="">
      <xdr:nvSpPr>
        <xdr:cNvPr id="434" name="テキスト ボックス 433"/>
        <xdr:cNvSpPr txBox="1"/>
      </xdr:nvSpPr>
      <xdr:spPr>
        <a:xfrm>
          <a:off x="8483111" y="135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120631</xdr:rowOff>
    </xdr:from>
    <xdr:to>
      <xdr:col>11</xdr:col>
      <xdr:colOff>358775</xdr:colOff>
      <xdr:row>79</xdr:row>
      <xdr:rowOff>50781</xdr:rowOff>
    </xdr:to>
    <xdr:sp macro="" textlink="">
      <xdr:nvSpPr>
        <xdr:cNvPr id="435" name="円/楕円 434"/>
        <xdr:cNvSpPr/>
      </xdr:nvSpPr>
      <xdr:spPr>
        <a:xfrm>
          <a:off x="7810500" y="13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67308</xdr:rowOff>
    </xdr:from>
    <xdr:ext cx="534377" cy="259045"/>
    <xdr:sp macro="" textlink="">
      <xdr:nvSpPr>
        <xdr:cNvPr id="436" name="テキスト ボックス 435"/>
        <xdr:cNvSpPr txBox="1"/>
      </xdr:nvSpPr>
      <xdr:spPr>
        <a:xfrm>
          <a:off x="7594111" y="1326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125408</xdr:rowOff>
    </xdr:from>
    <xdr:to>
      <xdr:col>10</xdr:col>
      <xdr:colOff>155575</xdr:colOff>
      <xdr:row>79</xdr:row>
      <xdr:rowOff>55558</xdr:rowOff>
    </xdr:to>
    <xdr:sp macro="" textlink="">
      <xdr:nvSpPr>
        <xdr:cNvPr id="437" name="円/楕円 436"/>
        <xdr:cNvSpPr/>
      </xdr:nvSpPr>
      <xdr:spPr>
        <a:xfrm>
          <a:off x="6921500" y="134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72085</xdr:rowOff>
    </xdr:from>
    <xdr:ext cx="534377" cy="259045"/>
    <xdr:sp macro="" textlink="">
      <xdr:nvSpPr>
        <xdr:cNvPr id="438" name="テキスト ボックス 437"/>
        <xdr:cNvSpPr txBox="1"/>
      </xdr:nvSpPr>
      <xdr:spPr>
        <a:xfrm>
          <a:off x="6705111" y="132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139809</xdr:rowOff>
    </xdr:from>
    <xdr:to>
      <xdr:col>15</xdr:col>
      <xdr:colOff>180975</xdr:colOff>
      <xdr:row>98</xdr:row>
      <xdr:rowOff>148785</xdr:rowOff>
    </xdr:to>
    <xdr:cxnSp macro="">
      <xdr:nvCxnSpPr>
        <xdr:cNvPr id="467" name="直線コネクタ 466"/>
        <xdr:cNvCxnSpPr/>
      </xdr:nvCxnSpPr>
      <xdr:spPr>
        <a:xfrm flipV="1">
          <a:off x="9639300" y="16941909"/>
          <a:ext cx="8382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131792</xdr:rowOff>
    </xdr:from>
    <xdr:to>
      <xdr:col>14</xdr:col>
      <xdr:colOff>28575</xdr:colOff>
      <xdr:row>98</xdr:row>
      <xdr:rowOff>148785</xdr:rowOff>
    </xdr:to>
    <xdr:cxnSp macro="">
      <xdr:nvCxnSpPr>
        <xdr:cNvPr id="470" name="直線コネクタ 469"/>
        <xdr:cNvCxnSpPr/>
      </xdr:nvCxnSpPr>
      <xdr:spPr>
        <a:xfrm>
          <a:off x="8750300" y="16933892"/>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131792</xdr:rowOff>
    </xdr:from>
    <xdr:to>
      <xdr:col>12</xdr:col>
      <xdr:colOff>511175</xdr:colOff>
      <xdr:row>98</xdr:row>
      <xdr:rowOff>132962</xdr:rowOff>
    </xdr:to>
    <xdr:cxnSp macro="">
      <xdr:nvCxnSpPr>
        <xdr:cNvPr id="473" name="直線コネクタ 472"/>
        <xdr:cNvCxnSpPr/>
      </xdr:nvCxnSpPr>
      <xdr:spPr>
        <a:xfrm flipV="1">
          <a:off x="7861300" y="16933892"/>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108198</xdr:rowOff>
    </xdr:from>
    <xdr:to>
      <xdr:col>12</xdr:col>
      <xdr:colOff>561975</xdr:colOff>
      <xdr:row>99</xdr:row>
      <xdr:rowOff>38348</xdr:rowOff>
    </xdr:to>
    <xdr:sp macro="" textlink="">
      <xdr:nvSpPr>
        <xdr:cNvPr id="474" name="フローチャート : 判断 473"/>
        <xdr:cNvSpPr/>
      </xdr:nvSpPr>
      <xdr:spPr>
        <a:xfrm>
          <a:off x="8699500" y="169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29475</xdr:rowOff>
    </xdr:from>
    <xdr:ext cx="534377" cy="259045"/>
    <xdr:sp macro="" textlink="">
      <xdr:nvSpPr>
        <xdr:cNvPr id="475" name="テキスト ボックス 474"/>
        <xdr:cNvSpPr txBox="1"/>
      </xdr:nvSpPr>
      <xdr:spPr>
        <a:xfrm>
          <a:off x="8483111" y="170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132962</xdr:rowOff>
    </xdr:from>
    <xdr:to>
      <xdr:col>11</xdr:col>
      <xdr:colOff>307975</xdr:colOff>
      <xdr:row>98</xdr:row>
      <xdr:rowOff>148724</xdr:rowOff>
    </xdr:to>
    <xdr:cxnSp macro="">
      <xdr:nvCxnSpPr>
        <xdr:cNvPr id="476" name="直線コネクタ 475"/>
        <xdr:cNvCxnSpPr/>
      </xdr:nvCxnSpPr>
      <xdr:spPr>
        <a:xfrm flipV="1">
          <a:off x="6972300" y="16935062"/>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107499</xdr:rowOff>
    </xdr:from>
    <xdr:to>
      <xdr:col>11</xdr:col>
      <xdr:colOff>358775</xdr:colOff>
      <xdr:row>99</xdr:row>
      <xdr:rowOff>37649</xdr:rowOff>
    </xdr:to>
    <xdr:sp macro="" textlink="">
      <xdr:nvSpPr>
        <xdr:cNvPr id="477" name="フローチャート : 判断 476"/>
        <xdr:cNvSpPr/>
      </xdr:nvSpPr>
      <xdr:spPr>
        <a:xfrm>
          <a:off x="7810500" y="1690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28776</xdr:rowOff>
    </xdr:from>
    <xdr:ext cx="534377" cy="259045"/>
    <xdr:sp macro="" textlink="">
      <xdr:nvSpPr>
        <xdr:cNvPr id="478" name="テキスト ボックス 477"/>
        <xdr:cNvSpPr txBox="1"/>
      </xdr:nvSpPr>
      <xdr:spPr>
        <a:xfrm>
          <a:off x="7594111" y="1700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116306</xdr:rowOff>
    </xdr:from>
    <xdr:to>
      <xdr:col>10</xdr:col>
      <xdr:colOff>155575</xdr:colOff>
      <xdr:row>99</xdr:row>
      <xdr:rowOff>46456</xdr:rowOff>
    </xdr:to>
    <xdr:sp macro="" textlink="">
      <xdr:nvSpPr>
        <xdr:cNvPr id="479" name="フローチャート : 判断 478"/>
        <xdr:cNvSpPr/>
      </xdr:nvSpPr>
      <xdr:spPr>
        <a:xfrm>
          <a:off x="6921500" y="169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37583</xdr:rowOff>
    </xdr:from>
    <xdr:ext cx="534377" cy="259045"/>
    <xdr:sp macro="" textlink="">
      <xdr:nvSpPr>
        <xdr:cNvPr id="480" name="テキスト ボックス 479"/>
        <xdr:cNvSpPr txBox="1"/>
      </xdr:nvSpPr>
      <xdr:spPr>
        <a:xfrm>
          <a:off x="6705111" y="170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89009</xdr:rowOff>
    </xdr:from>
    <xdr:to>
      <xdr:col>15</xdr:col>
      <xdr:colOff>231775</xdr:colOff>
      <xdr:row>99</xdr:row>
      <xdr:rowOff>19159</xdr:rowOff>
    </xdr:to>
    <xdr:sp macro="" textlink="">
      <xdr:nvSpPr>
        <xdr:cNvPr id="486" name="円/楕円 485"/>
        <xdr:cNvSpPr/>
      </xdr:nvSpPr>
      <xdr:spPr>
        <a:xfrm>
          <a:off x="10426700" y="1689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25652</xdr:rowOff>
    </xdr:from>
    <xdr:ext cx="534377" cy="259045"/>
    <xdr:sp macro="" textlink="">
      <xdr:nvSpPr>
        <xdr:cNvPr id="487" name="土木費該当値テキスト"/>
        <xdr:cNvSpPr txBox="1"/>
      </xdr:nvSpPr>
      <xdr:spPr>
        <a:xfrm>
          <a:off x="10528300" y="1682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97985</xdr:rowOff>
    </xdr:from>
    <xdr:to>
      <xdr:col>14</xdr:col>
      <xdr:colOff>79375</xdr:colOff>
      <xdr:row>99</xdr:row>
      <xdr:rowOff>28135</xdr:rowOff>
    </xdr:to>
    <xdr:sp macro="" textlink="">
      <xdr:nvSpPr>
        <xdr:cNvPr id="488" name="円/楕円 487"/>
        <xdr:cNvSpPr/>
      </xdr:nvSpPr>
      <xdr:spPr>
        <a:xfrm>
          <a:off x="9588500" y="169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19262</xdr:rowOff>
    </xdr:from>
    <xdr:ext cx="534377" cy="259045"/>
    <xdr:sp macro="" textlink="">
      <xdr:nvSpPr>
        <xdr:cNvPr id="489" name="テキスト ボックス 488"/>
        <xdr:cNvSpPr txBox="1"/>
      </xdr:nvSpPr>
      <xdr:spPr>
        <a:xfrm>
          <a:off x="9372111" y="1699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80992</xdr:rowOff>
    </xdr:from>
    <xdr:to>
      <xdr:col>12</xdr:col>
      <xdr:colOff>561975</xdr:colOff>
      <xdr:row>99</xdr:row>
      <xdr:rowOff>11142</xdr:rowOff>
    </xdr:to>
    <xdr:sp macro="" textlink="">
      <xdr:nvSpPr>
        <xdr:cNvPr id="490" name="円/楕円 489"/>
        <xdr:cNvSpPr/>
      </xdr:nvSpPr>
      <xdr:spPr>
        <a:xfrm>
          <a:off x="8699500" y="168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27669</xdr:rowOff>
    </xdr:from>
    <xdr:ext cx="599010" cy="259045"/>
    <xdr:sp macro="" textlink="">
      <xdr:nvSpPr>
        <xdr:cNvPr id="491" name="テキスト ボックス 490"/>
        <xdr:cNvSpPr txBox="1"/>
      </xdr:nvSpPr>
      <xdr:spPr>
        <a:xfrm>
          <a:off x="8450794" y="166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82162</xdr:rowOff>
    </xdr:from>
    <xdr:to>
      <xdr:col>11</xdr:col>
      <xdr:colOff>358775</xdr:colOff>
      <xdr:row>99</xdr:row>
      <xdr:rowOff>12312</xdr:rowOff>
    </xdr:to>
    <xdr:sp macro="" textlink="">
      <xdr:nvSpPr>
        <xdr:cNvPr id="492" name="円/楕円 491"/>
        <xdr:cNvSpPr/>
      </xdr:nvSpPr>
      <xdr:spPr>
        <a:xfrm>
          <a:off x="7810500" y="168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28839</xdr:rowOff>
    </xdr:from>
    <xdr:ext cx="599010" cy="259045"/>
    <xdr:sp macro="" textlink="">
      <xdr:nvSpPr>
        <xdr:cNvPr id="493" name="テキスト ボックス 492"/>
        <xdr:cNvSpPr txBox="1"/>
      </xdr:nvSpPr>
      <xdr:spPr>
        <a:xfrm>
          <a:off x="7561794" y="1665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97924</xdr:rowOff>
    </xdr:from>
    <xdr:to>
      <xdr:col>10</xdr:col>
      <xdr:colOff>155575</xdr:colOff>
      <xdr:row>99</xdr:row>
      <xdr:rowOff>28074</xdr:rowOff>
    </xdr:to>
    <xdr:sp macro="" textlink="">
      <xdr:nvSpPr>
        <xdr:cNvPr id="494" name="円/楕円 493"/>
        <xdr:cNvSpPr/>
      </xdr:nvSpPr>
      <xdr:spPr>
        <a:xfrm>
          <a:off x="6921500" y="169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44601</xdr:rowOff>
    </xdr:from>
    <xdr:ext cx="534377" cy="259045"/>
    <xdr:sp macro="" textlink="">
      <xdr:nvSpPr>
        <xdr:cNvPr id="495" name="テキスト ボックス 494"/>
        <xdr:cNvSpPr txBox="1"/>
      </xdr:nvSpPr>
      <xdr:spPr>
        <a:xfrm>
          <a:off x="6705111" y="166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157910</xdr:rowOff>
    </xdr:from>
    <xdr:to>
      <xdr:col>23</xdr:col>
      <xdr:colOff>517525</xdr:colOff>
      <xdr:row>38</xdr:row>
      <xdr:rowOff>167629</xdr:rowOff>
    </xdr:to>
    <xdr:cxnSp macro="">
      <xdr:nvCxnSpPr>
        <xdr:cNvPr id="526" name="直線コネクタ 525"/>
        <xdr:cNvCxnSpPr/>
      </xdr:nvCxnSpPr>
      <xdr:spPr>
        <a:xfrm flipV="1">
          <a:off x="15481300" y="6673010"/>
          <a:ext cx="8382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167629</xdr:rowOff>
    </xdr:from>
    <xdr:to>
      <xdr:col>22</xdr:col>
      <xdr:colOff>365125</xdr:colOff>
      <xdr:row>39</xdr:row>
      <xdr:rowOff>5796</xdr:rowOff>
    </xdr:to>
    <xdr:cxnSp macro="">
      <xdr:nvCxnSpPr>
        <xdr:cNvPr id="529" name="直線コネクタ 528"/>
        <xdr:cNvCxnSpPr/>
      </xdr:nvCxnSpPr>
      <xdr:spPr>
        <a:xfrm flipV="1">
          <a:off x="14592300" y="6682729"/>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5796</xdr:rowOff>
    </xdr:from>
    <xdr:to>
      <xdr:col>21</xdr:col>
      <xdr:colOff>161925</xdr:colOff>
      <xdr:row>39</xdr:row>
      <xdr:rowOff>17650</xdr:rowOff>
    </xdr:to>
    <xdr:cxnSp macro="">
      <xdr:nvCxnSpPr>
        <xdr:cNvPr id="532" name="直線コネクタ 531"/>
        <xdr:cNvCxnSpPr/>
      </xdr:nvCxnSpPr>
      <xdr:spPr>
        <a:xfrm flipV="1">
          <a:off x="13703300" y="6692346"/>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109372</xdr:rowOff>
    </xdr:from>
    <xdr:to>
      <xdr:col>21</xdr:col>
      <xdr:colOff>212725</xdr:colOff>
      <xdr:row>39</xdr:row>
      <xdr:rowOff>39522</xdr:rowOff>
    </xdr:to>
    <xdr:sp macro="" textlink="">
      <xdr:nvSpPr>
        <xdr:cNvPr id="533" name="フローチャート : 判断 532"/>
        <xdr:cNvSpPr/>
      </xdr:nvSpPr>
      <xdr:spPr>
        <a:xfrm>
          <a:off x="14541500" y="662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56050</xdr:rowOff>
    </xdr:from>
    <xdr:ext cx="534377" cy="259045"/>
    <xdr:sp macro="" textlink="">
      <xdr:nvSpPr>
        <xdr:cNvPr id="534" name="テキスト ボックス 533"/>
        <xdr:cNvSpPr txBox="1"/>
      </xdr:nvSpPr>
      <xdr:spPr>
        <a:xfrm>
          <a:off x="14325111" y="63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1129</xdr:rowOff>
    </xdr:from>
    <xdr:to>
      <xdr:col>19</xdr:col>
      <xdr:colOff>644525</xdr:colOff>
      <xdr:row>39</xdr:row>
      <xdr:rowOff>17650</xdr:rowOff>
    </xdr:to>
    <xdr:cxnSp macro="">
      <xdr:nvCxnSpPr>
        <xdr:cNvPr id="535" name="直線コネクタ 534"/>
        <xdr:cNvCxnSpPr/>
      </xdr:nvCxnSpPr>
      <xdr:spPr>
        <a:xfrm>
          <a:off x="12814300" y="6687679"/>
          <a:ext cx="889000" cy="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112061</xdr:rowOff>
    </xdr:from>
    <xdr:to>
      <xdr:col>20</xdr:col>
      <xdr:colOff>9525</xdr:colOff>
      <xdr:row>39</xdr:row>
      <xdr:rowOff>42211</xdr:rowOff>
    </xdr:to>
    <xdr:sp macro="" textlink="">
      <xdr:nvSpPr>
        <xdr:cNvPr id="536" name="フローチャート : 判断 535"/>
        <xdr:cNvSpPr/>
      </xdr:nvSpPr>
      <xdr:spPr>
        <a:xfrm>
          <a:off x="13652500" y="662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58738</xdr:rowOff>
    </xdr:from>
    <xdr:ext cx="534377" cy="259045"/>
    <xdr:sp macro="" textlink="">
      <xdr:nvSpPr>
        <xdr:cNvPr id="537" name="テキスト ボックス 536"/>
        <xdr:cNvSpPr txBox="1"/>
      </xdr:nvSpPr>
      <xdr:spPr>
        <a:xfrm>
          <a:off x="13436111" y="64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119343</xdr:rowOff>
    </xdr:from>
    <xdr:to>
      <xdr:col>18</xdr:col>
      <xdr:colOff>492125</xdr:colOff>
      <xdr:row>39</xdr:row>
      <xdr:rowOff>49493</xdr:rowOff>
    </xdr:to>
    <xdr:sp macro="" textlink="">
      <xdr:nvSpPr>
        <xdr:cNvPr id="538" name="フローチャート : 判断 537"/>
        <xdr:cNvSpPr/>
      </xdr:nvSpPr>
      <xdr:spPr>
        <a:xfrm>
          <a:off x="12763500" y="66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66020</xdr:rowOff>
    </xdr:from>
    <xdr:ext cx="534377" cy="259045"/>
    <xdr:sp macro="" textlink="">
      <xdr:nvSpPr>
        <xdr:cNvPr id="539" name="テキスト ボックス 538"/>
        <xdr:cNvSpPr txBox="1"/>
      </xdr:nvSpPr>
      <xdr:spPr>
        <a:xfrm>
          <a:off x="12547111" y="64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107110</xdr:rowOff>
    </xdr:from>
    <xdr:to>
      <xdr:col>23</xdr:col>
      <xdr:colOff>568325</xdr:colOff>
      <xdr:row>39</xdr:row>
      <xdr:rowOff>37260</xdr:rowOff>
    </xdr:to>
    <xdr:sp macro="" textlink="">
      <xdr:nvSpPr>
        <xdr:cNvPr id="545" name="円/楕円 544"/>
        <xdr:cNvSpPr/>
      </xdr:nvSpPr>
      <xdr:spPr>
        <a:xfrm>
          <a:off x="16268700" y="66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22037</xdr:rowOff>
    </xdr:from>
    <xdr:ext cx="534377" cy="259045"/>
    <xdr:sp macro="" textlink="">
      <xdr:nvSpPr>
        <xdr:cNvPr id="546" name="消防費該当値テキスト"/>
        <xdr:cNvSpPr txBox="1"/>
      </xdr:nvSpPr>
      <xdr:spPr>
        <a:xfrm>
          <a:off x="16370300" y="65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116829</xdr:rowOff>
    </xdr:from>
    <xdr:to>
      <xdr:col>22</xdr:col>
      <xdr:colOff>415925</xdr:colOff>
      <xdr:row>39</xdr:row>
      <xdr:rowOff>46979</xdr:rowOff>
    </xdr:to>
    <xdr:sp macro="" textlink="">
      <xdr:nvSpPr>
        <xdr:cNvPr id="547" name="円/楕円 546"/>
        <xdr:cNvSpPr/>
      </xdr:nvSpPr>
      <xdr:spPr>
        <a:xfrm>
          <a:off x="15430500" y="66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38106</xdr:rowOff>
    </xdr:from>
    <xdr:ext cx="534377" cy="259045"/>
    <xdr:sp macro="" textlink="">
      <xdr:nvSpPr>
        <xdr:cNvPr id="548" name="テキスト ボックス 547"/>
        <xdr:cNvSpPr txBox="1"/>
      </xdr:nvSpPr>
      <xdr:spPr>
        <a:xfrm>
          <a:off x="15214111" y="67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126446</xdr:rowOff>
    </xdr:from>
    <xdr:to>
      <xdr:col>21</xdr:col>
      <xdr:colOff>212725</xdr:colOff>
      <xdr:row>39</xdr:row>
      <xdr:rowOff>56596</xdr:rowOff>
    </xdr:to>
    <xdr:sp macro="" textlink="">
      <xdr:nvSpPr>
        <xdr:cNvPr id="549" name="円/楕円 548"/>
        <xdr:cNvSpPr/>
      </xdr:nvSpPr>
      <xdr:spPr>
        <a:xfrm>
          <a:off x="14541500" y="66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47723</xdr:rowOff>
    </xdr:from>
    <xdr:ext cx="534377" cy="259045"/>
    <xdr:sp macro="" textlink="">
      <xdr:nvSpPr>
        <xdr:cNvPr id="550" name="テキスト ボックス 549"/>
        <xdr:cNvSpPr txBox="1"/>
      </xdr:nvSpPr>
      <xdr:spPr>
        <a:xfrm>
          <a:off x="14325111" y="67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138300</xdr:rowOff>
    </xdr:from>
    <xdr:to>
      <xdr:col>20</xdr:col>
      <xdr:colOff>9525</xdr:colOff>
      <xdr:row>39</xdr:row>
      <xdr:rowOff>68450</xdr:rowOff>
    </xdr:to>
    <xdr:sp macro="" textlink="">
      <xdr:nvSpPr>
        <xdr:cNvPr id="551" name="円/楕円 550"/>
        <xdr:cNvSpPr/>
      </xdr:nvSpPr>
      <xdr:spPr>
        <a:xfrm>
          <a:off x="13652500" y="66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59577</xdr:rowOff>
    </xdr:from>
    <xdr:ext cx="534377" cy="259045"/>
    <xdr:sp macro="" textlink="">
      <xdr:nvSpPr>
        <xdr:cNvPr id="552" name="テキスト ボックス 551"/>
        <xdr:cNvSpPr txBox="1"/>
      </xdr:nvSpPr>
      <xdr:spPr>
        <a:xfrm>
          <a:off x="13436111" y="67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121779</xdr:rowOff>
    </xdr:from>
    <xdr:to>
      <xdr:col>18</xdr:col>
      <xdr:colOff>492125</xdr:colOff>
      <xdr:row>39</xdr:row>
      <xdr:rowOff>51929</xdr:rowOff>
    </xdr:to>
    <xdr:sp macro="" textlink="">
      <xdr:nvSpPr>
        <xdr:cNvPr id="553" name="円/楕円 552"/>
        <xdr:cNvSpPr/>
      </xdr:nvSpPr>
      <xdr:spPr>
        <a:xfrm>
          <a:off x="12763500" y="66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43056</xdr:rowOff>
    </xdr:from>
    <xdr:ext cx="534377" cy="259045"/>
    <xdr:sp macro="" textlink="">
      <xdr:nvSpPr>
        <xdr:cNvPr id="554" name="テキスト ボックス 553"/>
        <xdr:cNvSpPr txBox="1"/>
      </xdr:nvSpPr>
      <xdr:spPr>
        <a:xfrm>
          <a:off x="12547111" y="672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16157</xdr:rowOff>
    </xdr:from>
    <xdr:to>
      <xdr:col>23</xdr:col>
      <xdr:colOff>517525</xdr:colOff>
      <xdr:row>59</xdr:row>
      <xdr:rowOff>23960</xdr:rowOff>
    </xdr:to>
    <xdr:cxnSp macro="">
      <xdr:nvCxnSpPr>
        <xdr:cNvPr id="585" name="直線コネクタ 584"/>
        <xdr:cNvCxnSpPr/>
      </xdr:nvCxnSpPr>
      <xdr:spPr>
        <a:xfrm flipV="1">
          <a:off x="15481300" y="10131707"/>
          <a:ext cx="8382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23960</xdr:rowOff>
    </xdr:from>
    <xdr:to>
      <xdr:col>22</xdr:col>
      <xdr:colOff>365125</xdr:colOff>
      <xdr:row>59</xdr:row>
      <xdr:rowOff>37588</xdr:rowOff>
    </xdr:to>
    <xdr:cxnSp macro="">
      <xdr:nvCxnSpPr>
        <xdr:cNvPr id="588" name="直線コネクタ 587"/>
        <xdr:cNvCxnSpPr/>
      </xdr:nvCxnSpPr>
      <xdr:spPr>
        <a:xfrm flipV="1">
          <a:off x="14592300" y="10139510"/>
          <a:ext cx="8890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171269</xdr:rowOff>
    </xdr:from>
    <xdr:to>
      <xdr:col>21</xdr:col>
      <xdr:colOff>161925</xdr:colOff>
      <xdr:row>59</xdr:row>
      <xdr:rowOff>37588</xdr:rowOff>
    </xdr:to>
    <xdr:cxnSp macro="">
      <xdr:nvCxnSpPr>
        <xdr:cNvPr id="591" name="直線コネクタ 590"/>
        <xdr:cNvCxnSpPr/>
      </xdr:nvCxnSpPr>
      <xdr:spPr>
        <a:xfrm>
          <a:off x="13703300" y="10115369"/>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138237</xdr:rowOff>
    </xdr:from>
    <xdr:to>
      <xdr:col>21</xdr:col>
      <xdr:colOff>212725</xdr:colOff>
      <xdr:row>59</xdr:row>
      <xdr:rowOff>68387</xdr:rowOff>
    </xdr:to>
    <xdr:sp macro="" textlink="">
      <xdr:nvSpPr>
        <xdr:cNvPr id="592" name="フローチャート : 判断 591"/>
        <xdr:cNvSpPr/>
      </xdr:nvSpPr>
      <xdr:spPr>
        <a:xfrm>
          <a:off x="14541500" y="1008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84914</xdr:rowOff>
    </xdr:from>
    <xdr:ext cx="534377" cy="259045"/>
    <xdr:sp macro="" textlink="">
      <xdr:nvSpPr>
        <xdr:cNvPr id="593" name="テキスト ボックス 592"/>
        <xdr:cNvSpPr txBox="1"/>
      </xdr:nvSpPr>
      <xdr:spPr>
        <a:xfrm>
          <a:off x="14325111" y="98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171269</xdr:rowOff>
    </xdr:from>
    <xdr:to>
      <xdr:col>19</xdr:col>
      <xdr:colOff>644525</xdr:colOff>
      <xdr:row>59</xdr:row>
      <xdr:rowOff>8084</xdr:rowOff>
    </xdr:to>
    <xdr:cxnSp macro="">
      <xdr:nvCxnSpPr>
        <xdr:cNvPr id="594" name="直線コネクタ 593"/>
        <xdr:cNvCxnSpPr/>
      </xdr:nvCxnSpPr>
      <xdr:spPr>
        <a:xfrm flipV="1">
          <a:off x="12814300" y="10115369"/>
          <a:ext cx="8890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140650</xdr:rowOff>
    </xdr:from>
    <xdr:to>
      <xdr:col>20</xdr:col>
      <xdr:colOff>9525</xdr:colOff>
      <xdr:row>59</xdr:row>
      <xdr:rowOff>70800</xdr:rowOff>
    </xdr:to>
    <xdr:sp macro="" textlink="">
      <xdr:nvSpPr>
        <xdr:cNvPr id="595" name="フローチャート : 判断 594"/>
        <xdr:cNvSpPr/>
      </xdr:nvSpPr>
      <xdr:spPr>
        <a:xfrm>
          <a:off x="13652500" y="100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61927</xdr:rowOff>
    </xdr:from>
    <xdr:ext cx="534377" cy="259045"/>
    <xdr:sp macro="" textlink="">
      <xdr:nvSpPr>
        <xdr:cNvPr id="596" name="テキスト ボックス 595"/>
        <xdr:cNvSpPr txBox="1"/>
      </xdr:nvSpPr>
      <xdr:spPr>
        <a:xfrm>
          <a:off x="13436111" y="101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145507</xdr:rowOff>
    </xdr:from>
    <xdr:to>
      <xdr:col>18</xdr:col>
      <xdr:colOff>492125</xdr:colOff>
      <xdr:row>59</xdr:row>
      <xdr:rowOff>75657</xdr:rowOff>
    </xdr:to>
    <xdr:sp macro="" textlink="">
      <xdr:nvSpPr>
        <xdr:cNvPr id="597" name="フローチャート : 判断 596"/>
        <xdr:cNvSpPr/>
      </xdr:nvSpPr>
      <xdr:spPr>
        <a:xfrm>
          <a:off x="12763500" y="1008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66784</xdr:rowOff>
    </xdr:from>
    <xdr:ext cx="534377" cy="259045"/>
    <xdr:sp macro="" textlink="">
      <xdr:nvSpPr>
        <xdr:cNvPr id="598" name="テキスト ボックス 597"/>
        <xdr:cNvSpPr txBox="1"/>
      </xdr:nvSpPr>
      <xdr:spPr>
        <a:xfrm>
          <a:off x="12547111" y="101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136807</xdr:rowOff>
    </xdr:from>
    <xdr:to>
      <xdr:col>23</xdr:col>
      <xdr:colOff>568325</xdr:colOff>
      <xdr:row>59</xdr:row>
      <xdr:rowOff>66957</xdr:rowOff>
    </xdr:to>
    <xdr:sp macro="" textlink="">
      <xdr:nvSpPr>
        <xdr:cNvPr id="604" name="円/楕円 603"/>
        <xdr:cNvSpPr/>
      </xdr:nvSpPr>
      <xdr:spPr>
        <a:xfrm>
          <a:off x="16268700" y="100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51734</xdr:rowOff>
    </xdr:from>
    <xdr:ext cx="534377" cy="259045"/>
    <xdr:sp macro="" textlink="">
      <xdr:nvSpPr>
        <xdr:cNvPr id="605" name="教育費該当値テキスト"/>
        <xdr:cNvSpPr txBox="1"/>
      </xdr:nvSpPr>
      <xdr:spPr>
        <a:xfrm>
          <a:off x="16370300" y="99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75,991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144610</xdr:rowOff>
    </xdr:from>
    <xdr:to>
      <xdr:col>22</xdr:col>
      <xdr:colOff>415925</xdr:colOff>
      <xdr:row>59</xdr:row>
      <xdr:rowOff>74760</xdr:rowOff>
    </xdr:to>
    <xdr:sp macro="" textlink="">
      <xdr:nvSpPr>
        <xdr:cNvPr id="606" name="円/楕円 605"/>
        <xdr:cNvSpPr/>
      </xdr:nvSpPr>
      <xdr:spPr>
        <a:xfrm>
          <a:off x="15430500" y="100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65887</xdr:rowOff>
    </xdr:from>
    <xdr:ext cx="534377" cy="259045"/>
    <xdr:sp macro="" textlink="">
      <xdr:nvSpPr>
        <xdr:cNvPr id="607" name="テキスト ボックス 606"/>
        <xdr:cNvSpPr txBox="1"/>
      </xdr:nvSpPr>
      <xdr:spPr>
        <a:xfrm>
          <a:off x="15214111" y="101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158238</xdr:rowOff>
    </xdr:from>
    <xdr:to>
      <xdr:col>21</xdr:col>
      <xdr:colOff>212725</xdr:colOff>
      <xdr:row>59</xdr:row>
      <xdr:rowOff>88388</xdr:rowOff>
    </xdr:to>
    <xdr:sp macro="" textlink="">
      <xdr:nvSpPr>
        <xdr:cNvPr id="608" name="円/楕円 607"/>
        <xdr:cNvSpPr/>
      </xdr:nvSpPr>
      <xdr:spPr>
        <a:xfrm>
          <a:off x="14541500" y="101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79515</xdr:rowOff>
    </xdr:from>
    <xdr:ext cx="534377" cy="259045"/>
    <xdr:sp macro="" textlink="">
      <xdr:nvSpPr>
        <xdr:cNvPr id="609" name="テキスト ボックス 608"/>
        <xdr:cNvSpPr txBox="1"/>
      </xdr:nvSpPr>
      <xdr:spPr>
        <a:xfrm>
          <a:off x="14325111" y="101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120469</xdr:rowOff>
    </xdr:from>
    <xdr:to>
      <xdr:col>20</xdr:col>
      <xdr:colOff>9525</xdr:colOff>
      <xdr:row>59</xdr:row>
      <xdr:rowOff>50619</xdr:rowOff>
    </xdr:to>
    <xdr:sp macro="" textlink="">
      <xdr:nvSpPr>
        <xdr:cNvPr id="610" name="円/楕円 609"/>
        <xdr:cNvSpPr/>
      </xdr:nvSpPr>
      <xdr:spPr>
        <a:xfrm>
          <a:off x="13652500" y="100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67146</xdr:rowOff>
    </xdr:from>
    <xdr:ext cx="534377" cy="259045"/>
    <xdr:sp macro="" textlink="">
      <xdr:nvSpPr>
        <xdr:cNvPr id="611" name="テキスト ボックス 610"/>
        <xdr:cNvSpPr txBox="1"/>
      </xdr:nvSpPr>
      <xdr:spPr>
        <a:xfrm>
          <a:off x="13436111" y="98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128734</xdr:rowOff>
    </xdr:from>
    <xdr:to>
      <xdr:col>18</xdr:col>
      <xdr:colOff>492125</xdr:colOff>
      <xdr:row>59</xdr:row>
      <xdr:rowOff>58884</xdr:rowOff>
    </xdr:to>
    <xdr:sp macro="" textlink="">
      <xdr:nvSpPr>
        <xdr:cNvPr id="612" name="円/楕円 611"/>
        <xdr:cNvSpPr/>
      </xdr:nvSpPr>
      <xdr:spPr>
        <a:xfrm>
          <a:off x="12763500" y="100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75411</xdr:rowOff>
    </xdr:from>
    <xdr:ext cx="534377" cy="259045"/>
    <xdr:sp macro="" textlink="">
      <xdr:nvSpPr>
        <xdr:cNvPr id="613" name="テキスト ボックス 612"/>
        <xdr:cNvSpPr txBox="1"/>
      </xdr:nvSpPr>
      <xdr:spPr>
        <a:xfrm>
          <a:off x="12547111" y="98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93847</xdr:rowOff>
    </xdr:from>
    <xdr:to>
      <xdr:col>23</xdr:col>
      <xdr:colOff>517525</xdr:colOff>
      <xdr:row>79</xdr:row>
      <xdr:rowOff>95917</xdr:rowOff>
    </xdr:to>
    <xdr:cxnSp macro="">
      <xdr:nvCxnSpPr>
        <xdr:cNvPr id="644" name="直線コネクタ 643"/>
        <xdr:cNvCxnSpPr/>
      </xdr:nvCxnSpPr>
      <xdr:spPr>
        <a:xfrm flipV="1">
          <a:off x="15481300" y="13638397"/>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95853</xdr:rowOff>
    </xdr:from>
    <xdr:to>
      <xdr:col>22</xdr:col>
      <xdr:colOff>365125</xdr:colOff>
      <xdr:row>79</xdr:row>
      <xdr:rowOff>95917</xdr:rowOff>
    </xdr:to>
    <xdr:cxnSp macro="">
      <xdr:nvCxnSpPr>
        <xdr:cNvPr id="647" name="直線コネクタ 646"/>
        <xdr:cNvCxnSpPr/>
      </xdr:nvCxnSpPr>
      <xdr:spPr>
        <a:xfrm>
          <a:off x="14592300" y="1364040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95853</xdr:rowOff>
    </xdr:from>
    <xdr:to>
      <xdr:col>21</xdr:col>
      <xdr:colOff>161925</xdr:colOff>
      <xdr:row>79</xdr:row>
      <xdr:rowOff>96233</xdr:rowOff>
    </xdr:to>
    <xdr:cxnSp macro="">
      <xdr:nvCxnSpPr>
        <xdr:cNvPr id="650" name="直線コネクタ 649"/>
        <xdr:cNvCxnSpPr/>
      </xdr:nvCxnSpPr>
      <xdr:spPr>
        <a:xfrm flipV="1">
          <a:off x="13703300" y="1364040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27998</xdr:rowOff>
    </xdr:from>
    <xdr:to>
      <xdr:col>21</xdr:col>
      <xdr:colOff>212725</xdr:colOff>
      <xdr:row>79</xdr:row>
      <xdr:rowOff>129598</xdr:rowOff>
    </xdr:to>
    <xdr:sp macro="" textlink="">
      <xdr:nvSpPr>
        <xdr:cNvPr id="651" name="フローチャート : 判断 650"/>
        <xdr:cNvSpPr/>
      </xdr:nvSpPr>
      <xdr:spPr>
        <a:xfrm>
          <a:off x="14541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146125</xdr:rowOff>
    </xdr:from>
    <xdr:ext cx="534377" cy="259045"/>
    <xdr:sp macro="" textlink="">
      <xdr:nvSpPr>
        <xdr:cNvPr id="652" name="テキスト ボックス 651"/>
        <xdr:cNvSpPr txBox="1"/>
      </xdr:nvSpPr>
      <xdr:spPr>
        <a:xfrm>
          <a:off x="14325111" y="1334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96233</xdr:rowOff>
    </xdr:from>
    <xdr:to>
      <xdr:col>19</xdr:col>
      <xdr:colOff>644525</xdr:colOff>
      <xdr:row>79</xdr:row>
      <xdr:rowOff>98873</xdr:rowOff>
    </xdr:to>
    <xdr:cxnSp macro="">
      <xdr:nvCxnSpPr>
        <xdr:cNvPr id="653" name="直線コネクタ 652"/>
        <xdr:cNvCxnSpPr/>
      </xdr:nvCxnSpPr>
      <xdr:spPr>
        <a:xfrm flipV="1">
          <a:off x="12814300" y="13640783"/>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33074</xdr:rowOff>
    </xdr:from>
    <xdr:to>
      <xdr:col>20</xdr:col>
      <xdr:colOff>9525</xdr:colOff>
      <xdr:row>79</xdr:row>
      <xdr:rowOff>134674</xdr:rowOff>
    </xdr:to>
    <xdr:sp macro="" textlink="">
      <xdr:nvSpPr>
        <xdr:cNvPr id="654" name="フローチャート : 判断 653"/>
        <xdr:cNvSpPr/>
      </xdr:nvSpPr>
      <xdr:spPr>
        <a:xfrm>
          <a:off x="13652500" y="1357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151201</xdr:rowOff>
    </xdr:from>
    <xdr:ext cx="469744" cy="259045"/>
    <xdr:sp macro="" textlink="">
      <xdr:nvSpPr>
        <xdr:cNvPr id="655" name="テキスト ボックス 654"/>
        <xdr:cNvSpPr txBox="1"/>
      </xdr:nvSpPr>
      <xdr:spPr>
        <a:xfrm>
          <a:off x="13468427"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32820</xdr:rowOff>
    </xdr:from>
    <xdr:to>
      <xdr:col>18</xdr:col>
      <xdr:colOff>492125</xdr:colOff>
      <xdr:row>79</xdr:row>
      <xdr:rowOff>134420</xdr:rowOff>
    </xdr:to>
    <xdr:sp macro="" textlink="">
      <xdr:nvSpPr>
        <xdr:cNvPr id="656" name="フローチャート : 判断 655"/>
        <xdr:cNvSpPr/>
      </xdr:nvSpPr>
      <xdr:spPr>
        <a:xfrm>
          <a:off x="12763500" y="135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150947</xdr:rowOff>
    </xdr:from>
    <xdr:ext cx="469744" cy="259045"/>
    <xdr:sp macro="" textlink="">
      <xdr:nvSpPr>
        <xdr:cNvPr id="657" name="テキスト ボックス 656"/>
        <xdr:cNvSpPr txBox="1"/>
      </xdr:nvSpPr>
      <xdr:spPr>
        <a:xfrm>
          <a:off x="12579427" y="1335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43047</xdr:rowOff>
    </xdr:from>
    <xdr:to>
      <xdr:col>23</xdr:col>
      <xdr:colOff>568325</xdr:colOff>
      <xdr:row>79</xdr:row>
      <xdr:rowOff>144647</xdr:rowOff>
    </xdr:to>
    <xdr:sp macro="" textlink="">
      <xdr:nvSpPr>
        <xdr:cNvPr id="663" name="円/楕円 662"/>
        <xdr:cNvSpPr/>
      </xdr:nvSpPr>
      <xdr:spPr>
        <a:xfrm>
          <a:off x="16268700" y="135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8679</xdr:rowOff>
    </xdr:from>
    <xdr:ext cx="469744" cy="259045"/>
    <xdr:sp macro="" textlink="">
      <xdr:nvSpPr>
        <xdr:cNvPr id="664" name="災害復旧費該当値テキスト"/>
        <xdr:cNvSpPr txBox="1"/>
      </xdr:nvSpPr>
      <xdr:spPr>
        <a:xfrm>
          <a:off x="16370300" y="135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45117</xdr:rowOff>
    </xdr:from>
    <xdr:to>
      <xdr:col>22</xdr:col>
      <xdr:colOff>415925</xdr:colOff>
      <xdr:row>79</xdr:row>
      <xdr:rowOff>146717</xdr:rowOff>
    </xdr:to>
    <xdr:sp macro="" textlink="">
      <xdr:nvSpPr>
        <xdr:cNvPr id="665" name="円/楕円 664"/>
        <xdr:cNvSpPr/>
      </xdr:nvSpPr>
      <xdr:spPr>
        <a:xfrm>
          <a:off x="15430500" y="135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137844</xdr:rowOff>
    </xdr:from>
    <xdr:ext cx="469744" cy="259045"/>
    <xdr:sp macro="" textlink="">
      <xdr:nvSpPr>
        <xdr:cNvPr id="666" name="テキスト ボックス 665"/>
        <xdr:cNvSpPr txBox="1"/>
      </xdr:nvSpPr>
      <xdr:spPr>
        <a:xfrm>
          <a:off x="15246427" y="1368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45053</xdr:rowOff>
    </xdr:from>
    <xdr:to>
      <xdr:col>21</xdr:col>
      <xdr:colOff>212725</xdr:colOff>
      <xdr:row>79</xdr:row>
      <xdr:rowOff>146653</xdr:rowOff>
    </xdr:to>
    <xdr:sp macro="" textlink="">
      <xdr:nvSpPr>
        <xdr:cNvPr id="667" name="円/楕円 666"/>
        <xdr:cNvSpPr/>
      </xdr:nvSpPr>
      <xdr:spPr>
        <a:xfrm>
          <a:off x="14541500" y="135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137780</xdr:rowOff>
    </xdr:from>
    <xdr:ext cx="469744" cy="259045"/>
    <xdr:sp macro="" textlink="">
      <xdr:nvSpPr>
        <xdr:cNvPr id="668" name="テキスト ボックス 667"/>
        <xdr:cNvSpPr txBox="1"/>
      </xdr:nvSpPr>
      <xdr:spPr>
        <a:xfrm>
          <a:off x="14357427" y="1368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45433</xdr:rowOff>
    </xdr:from>
    <xdr:to>
      <xdr:col>20</xdr:col>
      <xdr:colOff>9525</xdr:colOff>
      <xdr:row>79</xdr:row>
      <xdr:rowOff>147033</xdr:rowOff>
    </xdr:to>
    <xdr:sp macro="" textlink="">
      <xdr:nvSpPr>
        <xdr:cNvPr id="669" name="円/楕円 668"/>
        <xdr:cNvSpPr/>
      </xdr:nvSpPr>
      <xdr:spPr>
        <a:xfrm>
          <a:off x="136525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138160</xdr:rowOff>
    </xdr:from>
    <xdr:ext cx="469744" cy="259045"/>
    <xdr:sp macro="" textlink="">
      <xdr:nvSpPr>
        <xdr:cNvPr id="670" name="テキスト ボックス 669"/>
        <xdr:cNvSpPr txBox="1"/>
      </xdr:nvSpPr>
      <xdr:spPr>
        <a:xfrm>
          <a:off x="13468427" y="1368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48073</xdr:rowOff>
    </xdr:from>
    <xdr:to>
      <xdr:col>18</xdr:col>
      <xdr:colOff>492125</xdr:colOff>
      <xdr:row>79</xdr:row>
      <xdr:rowOff>149673</xdr:rowOff>
    </xdr:to>
    <xdr:sp macro="" textlink="">
      <xdr:nvSpPr>
        <xdr:cNvPr id="671" name="円/楕円 670"/>
        <xdr:cNvSpPr/>
      </xdr:nvSpPr>
      <xdr:spPr>
        <a:xfrm>
          <a:off x="12763500" y="135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140800</xdr:rowOff>
    </xdr:from>
    <xdr:ext cx="249299" cy="259045"/>
    <xdr:sp macro="" textlink="">
      <xdr:nvSpPr>
        <xdr:cNvPr id="672" name="テキスト ボックス 671"/>
        <xdr:cNvSpPr txBox="1"/>
      </xdr:nvSpPr>
      <xdr:spPr>
        <a:xfrm>
          <a:off x="12689649" y="13685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115582</xdr:rowOff>
    </xdr:from>
    <xdr:to>
      <xdr:col>23</xdr:col>
      <xdr:colOff>517525</xdr:colOff>
      <xdr:row>98</xdr:row>
      <xdr:rowOff>122292</xdr:rowOff>
    </xdr:to>
    <xdr:cxnSp macro="">
      <xdr:nvCxnSpPr>
        <xdr:cNvPr id="703" name="直線コネクタ 702"/>
        <xdr:cNvCxnSpPr/>
      </xdr:nvCxnSpPr>
      <xdr:spPr>
        <a:xfrm flipV="1">
          <a:off x="15481300" y="16917682"/>
          <a:ext cx="8382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121631</xdr:rowOff>
    </xdr:from>
    <xdr:to>
      <xdr:col>22</xdr:col>
      <xdr:colOff>365125</xdr:colOff>
      <xdr:row>98</xdr:row>
      <xdr:rowOff>122292</xdr:rowOff>
    </xdr:to>
    <xdr:cxnSp macro="">
      <xdr:nvCxnSpPr>
        <xdr:cNvPr id="706" name="直線コネクタ 705"/>
        <xdr:cNvCxnSpPr/>
      </xdr:nvCxnSpPr>
      <xdr:spPr>
        <a:xfrm>
          <a:off x="14592300" y="16923731"/>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110057</xdr:rowOff>
    </xdr:from>
    <xdr:to>
      <xdr:col>21</xdr:col>
      <xdr:colOff>161925</xdr:colOff>
      <xdr:row>98</xdr:row>
      <xdr:rowOff>121631</xdr:rowOff>
    </xdr:to>
    <xdr:cxnSp macro="">
      <xdr:nvCxnSpPr>
        <xdr:cNvPr id="709" name="直線コネクタ 708"/>
        <xdr:cNvCxnSpPr/>
      </xdr:nvCxnSpPr>
      <xdr:spPr>
        <a:xfrm>
          <a:off x="13703300" y="16912157"/>
          <a:ext cx="8890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103298</xdr:rowOff>
    </xdr:from>
    <xdr:to>
      <xdr:col>21</xdr:col>
      <xdr:colOff>212725</xdr:colOff>
      <xdr:row>99</xdr:row>
      <xdr:rowOff>33448</xdr:rowOff>
    </xdr:to>
    <xdr:sp macro="" textlink="">
      <xdr:nvSpPr>
        <xdr:cNvPr id="710" name="フローチャート : 判断 709"/>
        <xdr:cNvSpPr/>
      </xdr:nvSpPr>
      <xdr:spPr>
        <a:xfrm>
          <a:off x="14541500" y="1690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24575</xdr:rowOff>
    </xdr:from>
    <xdr:ext cx="534377" cy="259045"/>
    <xdr:sp macro="" textlink="">
      <xdr:nvSpPr>
        <xdr:cNvPr id="711" name="テキスト ボックス 710"/>
        <xdr:cNvSpPr txBox="1"/>
      </xdr:nvSpPr>
      <xdr:spPr>
        <a:xfrm>
          <a:off x="14325111" y="169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110057</xdr:rowOff>
    </xdr:from>
    <xdr:to>
      <xdr:col>19</xdr:col>
      <xdr:colOff>644525</xdr:colOff>
      <xdr:row>98</xdr:row>
      <xdr:rowOff>116531</xdr:rowOff>
    </xdr:to>
    <xdr:cxnSp macro="">
      <xdr:nvCxnSpPr>
        <xdr:cNvPr id="712" name="直線コネクタ 711"/>
        <xdr:cNvCxnSpPr/>
      </xdr:nvCxnSpPr>
      <xdr:spPr>
        <a:xfrm flipV="1">
          <a:off x="12814300" y="16912157"/>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99637</xdr:rowOff>
    </xdr:from>
    <xdr:to>
      <xdr:col>20</xdr:col>
      <xdr:colOff>9525</xdr:colOff>
      <xdr:row>99</xdr:row>
      <xdr:rowOff>29787</xdr:rowOff>
    </xdr:to>
    <xdr:sp macro="" textlink="">
      <xdr:nvSpPr>
        <xdr:cNvPr id="713" name="フローチャート : 判断 712"/>
        <xdr:cNvSpPr/>
      </xdr:nvSpPr>
      <xdr:spPr>
        <a:xfrm>
          <a:off x="13652500" y="1690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20914</xdr:rowOff>
    </xdr:from>
    <xdr:ext cx="534377" cy="259045"/>
    <xdr:sp macro="" textlink="">
      <xdr:nvSpPr>
        <xdr:cNvPr id="714" name="テキスト ボックス 713"/>
        <xdr:cNvSpPr txBox="1"/>
      </xdr:nvSpPr>
      <xdr:spPr>
        <a:xfrm>
          <a:off x="13436111" y="169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96031</xdr:rowOff>
    </xdr:from>
    <xdr:to>
      <xdr:col>18</xdr:col>
      <xdr:colOff>492125</xdr:colOff>
      <xdr:row>99</xdr:row>
      <xdr:rowOff>26181</xdr:rowOff>
    </xdr:to>
    <xdr:sp macro="" textlink="">
      <xdr:nvSpPr>
        <xdr:cNvPr id="715" name="フローチャート : 判断 714"/>
        <xdr:cNvSpPr/>
      </xdr:nvSpPr>
      <xdr:spPr>
        <a:xfrm>
          <a:off x="12763500" y="1689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17308</xdr:rowOff>
    </xdr:from>
    <xdr:ext cx="534377" cy="259045"/>
    <xdr:sp macro="" textlink="">
      <xdr:nvSpPr>
        <xdr:cNvPr id="716" name="テキスト ボックス 715"/>
        <xdr:cNvSpPr txBox="1"/>
      </xdr:nvSpPr>
      <xdr:spPr>
        <a:xfrm>
          <a:off x="12547111" y="169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64782</xdr:rowOff>
    </xdr:from>
    <xdr:to>
      <xdr:col>23</xdr:col>
      <xdr:colOff>568325</xdr:colOff>
      <xdr:row>98</xdr:row>
      <xdr:rowOff>166382</xdr:rowOff>
    </xdr:to>
    <xdr:sp macro="" textlink="">
      <xdr:nvSpPr>
        <xdr:cNvPr id="722" name="円/楕円 721"/>
        <xdr:cNvSpPr/>
      </xdr:nvSpPr>
      <xdr:spPr>
        <a:xfrm>
          <a:off x="16268700" y="168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43209</xdr:rowOff>
    </xdr:from>
    <xdr:ext cx="534377" cy="259045"/>
    <xdr:sp macro="" textlink="">
      <xdr:nvSpPr>
        <xdr:cNvPr id="723" name="公債費該当値テキスト"/>
        <xdr:cNvSpPr txBox="1"/>
      </xdr:nvSpPr>
      <xdr:spPr>
        <a:xfrm>
          <a:off x="16370300" y="168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71492</xdr:rowOff>
    </xdr:from>
    <xdr:to>
      <xdr:col>22</xdr:col>
      <xdr:colOff>415925</xdr:colOff>
      <xdr:row>99</xdr:row>
      <xdr:rowOff>1642</xdr:rowOff>
    </xdr:to>
    <xdr:sp macro="" textlink="">
      <xdr:nvSpPr>
        <xdr:cNvPr id="724" name="円/楕円 723"/>
        <xdr:cNvSpPr/>
      </xdr:nvSpPr>
      <xdr:spPr>
        <a:xfrm>
          <a:off x="15430500" y="168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164219</xdr:rowOff>
    </xdr:from>
    <xdr:ext cx="534377" cy="259045"/>
    <xdr:sp macro="" textlink="">
      <xdr:nvSpPr>
        <xdr:cNvPr id="725" name="テキスト ボックス 724"/>
        <xdr:cNvSpPr txBox="1"/>
      </xdr:nvSpPr>
      <xdr:spPr>
        <a:xfrm>
          <a:off x="15214111" y="169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70831</xdr:rowOff>
    </xdr:from>
    <xdr:to>
      <xdr:col>21</xdr:col>
      <xdr:colOff>212725</xdr:colOff>
      <xdr:row>99</xdr:row>
      <xdr:rowOff>981</xdr:rowOff>
    </xdr:to>
    <xdr:sp macro="" textlink="">
      <xdr:nvSpPr>
        <xdr:cNvPr id="726" name="円/楕円 725"/>
        <xdr:cNvSpPr/>
      </xdr:nvSpPr>
      <xdr:spPr>
        <a:xfrm>
          <a:off x="14541500" y="168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17508</xdr:rowOff>
    </xdr:from>
    <xdr:ext cx="534377" cy="259045"/>
    <xdr:sp macro="" textlink="">
      <xdr:nvSpPr>
        <xdr:cNvPr id="727" name="テキスト ボックス 726"/>
        <xdr:cNvSpPr txBox="1"/>
      </xdr:nvSpPr>
      <xdr:spPr>
        <a:xfrm>
          <a:off x="14325111" y="166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59257</xdr:rowOff>
    </xdr:from>
    <xdr:to>
      <xdr:col>20</xdr:col>
      <xdr:colOff>9525</xdr:colOff>
      <xdr:row>98</xdr:row>
      <xdr:rowOff>160857</xdr:rowOff>
    </xdr:to>
    <xdr:sp macro="" textlink="">
      <xdr:nvSpPr>
        <xdr:cNvPr id="728" name="円/楕円 727"/>
        <xdr:cNvSpPr/>
      </xdr:nvSpPr>
      <xdr:spPr>
        <a:xfrm>
          <a:off x="13652500" y="168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5934</xdr:rowOff>
    </xdr:from>
    <xdr:ext cx="534377" cy="259045"/>
    <xdr:sp macro="" textlink="">
      <xdr:nvSpPr>
        <xdr:cNvPr id="729" name="テキスト ボックス 728"/>
        <xdr:cNvSpPr txBox="1"/>
      </xdr:nvSpPr>
      <xdr:spPr>
        <a:xfrm>
          <a:off x="13436111" y="166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65731</xdr:rowOff>
    </xdr:from>
    <xdr:to>
      <xdr:col>18</xdr:col>
      <xdr:colOff>492125</xdr:colOff>
      <xdr:row>98</xdr:row>
      <xdr:rowOff>167331</xdr:rowOff>
    </xdr:to>
    <xdr:sp macro="" textlink="">
      <xdr:nvSpPr>
        <xdr:cNvPr id="730" name="円/楕円 729"/>
        <xdr:cNvSpPr/>
      </xdr:nvSpPr>
      <xdr:spPr>
        <a:xfrm>
          <a:off x="12763500" y="168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12408</xdr:rowOff>
    </xdr:from>
    <xdr:ext cx="534377" cy="259045"/>
    <xdr:sp macro="" textlink="">
      <xdr:nvSpPr>
        <xdr:cNvPr id="731" name="テキスト ボックス 730"/>
        <xdr:cNvSpPr txBox="1"/>
      </xdr:nvSpPr>
      <xdr:spPr>
        <a:xfrm>
          <a:off x="12547111" y="166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73332</xdr:rowOff>
    </xdr:from>
    <xdr:to>
      <xdr:col>29</xdr:col>
      <xdr:colOff>568325</xdr:colOff>
      <xdr:row>39</xdr:row>
      <xdr:rowOff>3482</xdr:rowOff>
    </xdr:to>
    <xdr:sp macro="" textlink="">
      <xdr:nvSpPr>
        <xdr:cNvPr id="765" name="フローチャート : 判断 764"/>
        <xdr:cNvSpPr/>
      </xdr:nvSpPr>
      <xdr:spPr>
        <a:xfrm>
          <a:off x="20383500" y="658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20009</xdr:rowOff>
    </xdr:from>
    <xdr:ext cx="378565" cy="259045"/>
    <xdr:sp macro="" textlink="">
      <xdr:nvSpPr>
        <xdr:cNvPr id="766" name="テキスト ボックス 765"/>
        <xdr:cNvSpPr txBox="1"/>
      </xdr:nvSpPr>
      <xdr:spPr>
        <a:xfrm>
          <a:off x="20245017" y="636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54656</xdr:rowOff>
    </xdr:from>
    <xdr:to>
      <xdr:col>28</xdr:col>
      <xdr:colOff>365125</xdr:colOff>
      <xdr:row>38</xdr:row>
      <xdr:rowOff>156256</xdr:rowOff>
    </xdr:to>
    <xdr:sp macro="" textlink="">
      <xdr:nvSpPr>
        <xdr:cNvPr id="768" name="フローチャート : 判断 767"/>
        <xdr:cNvSpPr/>
      </xdr:nvSpPr>
      <xdr:spPr>
        <a:xfrm>
          <a:off x="19494500" y="656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1333</xdr:rowOff>
    </xdr:from>
    <xdr:ext cx="469744" cy="259045"/>
    <xdr:sp macro="" textlink="">
      <xdr:nvSpPr>
        <xdr:cNvPr id="769" name="テキスト ボックス 768"/>
        <xdr:cNvSpPr txBox="1"/>
      </xdr:nvSpPr>
      <xdr:spPr>
        <a:xfrm>
          <a:off x="19310427" y="634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62977</xdr:rowOff>
    </xdr:from>
    <xdr:to>
      <xdr:col>27</xdr:col>
      <xdr:colOff>161925</xdr:colOff>
      <xdr:row>38</xdr:row>
      <xdr:rowOff>164577</xdr:rowOff>
    </xdr:to>
    <xdr:sp macro="" textlink="">
      <xdr:nvSpPr>
        <xdr:cNvPr id="770" name="フローチャート : 判断 769"/>
        <xdr:cNvSpPr/>
      </xdr:nvSpPr>
      <xdr:spPr>
        <a:xfrm>
          <a:off x="18605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9654</xdr:rowOff>
    </xdr:from>
    <xdr:ext cx="469744" cy="259045"/>
    <xdr:sp macro="" textlink="">
      <xdr:nvSpPr>
        <xdr:cNvPr id="771" name="テキスト ボックス 770"/>
        <xdr:cNvSpPr txBox="1"/>
      </xdr:nvSpPr>
      <xdr:spPr>
        <a:xfrm>
          <a:off x="18421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住民一人当たりのコストが最も高いのは民生費であり、平成</a:t>
          </a:r>
          <a:r>
            <a:rPr kumimoji="1" lang="en-US" altLang="ja-JP" sz="1300">
              <a:latin typeface="ＭＳ Ｐゴシック"/>
            </a:rPr>
            <a:t>28</a:t>
          </a:r>
          <a:r>
            <a:rPr kumimoji="1" lang="ja-JP" altLang="en-US" sz="1300">
              <a:latin typeface="ＭＳ Ｐゴシック"/>
            </a:rPr>
            <a:t>年度決算では</a:t>
          </a:r>
          <a:r>
            <a:rPr kumimoji="1" lang="en-US" altLang="ja-JP" sz="1300">
              <a:latin typeface="ＭＳ Ｐゴシック"/>
            </a:rPr>
            <a:t>179,029</a:t>
          </a:r>
          <a:r>
            <a:rPr kumimoji="1" lang="ja-JP" altLang="en-US" sz="1300">
              <a:latin typeface="ＭＳ Ｐゴシック"/>
            </a:rPr>
            <a:t>円／人となっている。この中で構成比が最も高いのは扶助費であり、近年は臨時福祉給付金等の支給による増加や、社会福祉費における障害者自立支援に係る扶助費が毎年増加傾向にある。また、保育の多様化により、児童福祉費における臨時保育士賃金も増加傾向にある。その他、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27</a:t>
          </a:r>
          <a:r>
            <a:rPr kumimoji="1" lang="ja-JP" altLang="en-US" sz="1300">
              <a:latin typeface="ＭＳ Ｐゴシック"/>
            </a:rPr>
            <a:t>年度にかけては、デイサービスセンター浴室改修事業、平成</a:t>
          </a:r>
          <a:r>
            <a:rPr kumimoji="1" lang="en-US" altLang="ja-JP" sz="1300">
              <a:latin typeface="ＭＳ Ｐゴシック"/>
            </a:rPr>
            <a:t>28</a:t>
          </a:r>
          <a:r>
            <a:rPr kumimoji="1" lang="ja-JP" altLang="en-US" sz="1300">
              <a:latin typeface="ＭＳ Ｐゴシック"/>
            </a:rPr>
            <a:t>年度においても総合福祉センター改修事業等を実施するなど、老朽化した施設への整備更新費用がコスト増大の一因となっている。</a:t>
          </a:r>
        </a:p>
        <a:p>
          <a:r>
            <a:rPr kumimoji="1" lang="ja-JP" altLang="en-US" sz="1300">
              <a:latin typeface="ＭＳ Ｐゴシック"/>
            </a:rPr>
            <a:t>　土木費では、平成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年度において一人あたりのコストが大きく増加しており、各年に定住促進住宅を建設していることが影響している。また、平成</a:t>
          </a:r>
          <a:r>
            <a:rPr kumimoji="1" lang="en-US" altLang="ja-JP" sz="1300">
              <a:latin typeface="ＭＳ Ｐゴシック"/>
            </a:rPr>
            <a:t>24</a:t>
          </a:r>
          <a:r>
            <a:rPr kumimoji="1" lang="ja-JP" altLang="en-US" sz="1300">
              <a:latin typeface="ＭＳ Ｐゴシック"/>
            </a:rPr>
            <a:t>年度より橋梁長寿命化補修事業に着手していることから、構成比の最も高い道路橋りょう費が増加傾向にある。一方、水道費においては、公共下水道特別会計の元利償還ピークが過ぎたことにより、繰出金が平成</a:t>
          </a:r>
          <a:r>
            <a:rPr kumimoji="1" lang="en-US" altLang="ja-JP" sz="1300">
              <a:latin typeface="ＭＳ Ｐゴシック"/>
            </a:rPr>
            <a:t>24</a:t>
          </a:r>
          <a:r>
            <a:rPr kumimoji="1" lang="ja-JP" altLang="en-US" sz="1300">
              <a:latin typeface="ＭＳ Ｐゴシック"/>
            </a:rPr>
            <a:t>年度と平成</a:t>
          </a:r>
          <a:r>
            <a:rPr kumimoji="1" lang="en-US" altLang="ja-JP" sz="1300">
              <a:latin typeface="ＭＳ Ｐゴシック"/>
            </a:rPr>
            <a:t>28</a:t>
          </a:r>
          <a:r>
            <a:rPr kumimoji="1" lang="ja-JP" altLang="en-US" sz="1300">
              <a:latin typeface="ＭＳ Ｐゴシック"/>
            </a:rPr>
            <a:t>年度を比較して大きく減少（△</a:t>
          </a:r>
          <a:r>
            <a:rPr kumimoji="1" lang="en-US" altLang="ja-JP" sz="1300">
              <a:latin typeface="ＭＳ Ｐゴシック"/>
            </a:rPr>
            <a:t>32.2%</a:t>
          </a:r>
          <a:r>
            <a:rPr kumimoji="1" lang="ja-JP" altLang="en-US" sz="1300">
              <a:latin typeface="ＭＳ Ｐゴシック"/>
            </a:rPr>
            <a:t>）しているが、平成</a:t>
          </a:r>
          <a:r>
            <a:rPr kumimoji="1" lang="en-US" altLang="ja-JP" sz="1300">
              <a:latin typeface="ＭＳ Ｐゴシック"/>
            </a:rPr>
            <a:t>28</a:t>
          </a:r>
          <a:r>
            <a:rPr kumimoji="1" lang="ja-JP" altLang="en-US" sz="1300">
              <a:latin typeface="ＭＳ Ｐゴシック"/>
            </a:rPr>
            <a:t>年度決算で</a:t>
          </a:r>
          <a:r>
            <a:rPr kumimoji="1" lang="en-US" altLang="ja-JP" sz="1300">
              <a:latin typeface="ＭＳ Ｐゴシック"/>
            </a:rPr>
            <a:t>138,456</a:t>
          </a:r>
          <a:r>
            <a:rPr kumimoji="1" lang="ja-JP" altLang="en-US" sz="1300">
              <a:latin typeface="ＭＳ Ｐゴシック"/>
            </a:rPr>
            <a:t>千円と依然大きな負担になっている。</a:t>
          </a:r>
          <a:endParaRPr kumimoji="1" lang="en-US" altLang="ja-JP" sz="1300">
            <a:latin typeface="ＭＳ Ｐゴシック"/>
          </a:endParaRPr>
        </a:p>
        <a:p>
          <a:r>
            <a:rPr kumimoji="1" lang="ja-JP" altLang="en-US" sz="1300">
              <a:latin typeface="ＭＳ Ｐゴシック"/>
            </a:rPr>
            <a:t>　最も増減額が大きい衛生費については、木曽広域連合によるごみ処理施設整備事業負担金が主な増加要因である。また、水道事業会計（法適）に対する高料金対策負担（繰出金）が増えていることにより増加傾向にある。</a:t>
          </a:r>
          <a:endParaRPr kumimoji="1" lang="en-US" altLang="ja-JP" sz="1300">
            <a:latin typeface="ＭＳ Ｐゴシック"/>
          </a:endParaRPr>
        </a:p>
        <a:p>
          <a:r>
            <a:rPr kumimoji="1" lang="ja-JP" altLang="en-US" sz="1300">
              <a:latin typeface="ＭＳ Ｐゴシック"/>
            </a:rPr>
            <a:t>　全ての項目において類似団体内平均値を大きく下回っているものの、全体を通して公共施設等維持管理に係る費用の増加が影響を及ぼしているため、過大な投資となることのないよう公共施設等総合管理計画等により今後の施設等の在り方について十分検討し、経費の削減を図り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財政調整基金残高については、当初予算で取り崩したものを補正予算で可能な範囲で積み戻すようにしていること</a:t>
          </a:r>
          <a:r>
            <a:rPr kumimoji="1" lang="ja-JP" altLang="en-US" sz="1300">
              <a:solidFill>
                <a:schemeClr val="dk1"/>
              </a:solidFill>
              <a:effectLst/>
              <a:latin typeface="+mn-lt"/>
              <a:ea typeface="+mn-ea"/>
              <a:cs typeface="+mn-cs"/>
            </a:rPr>
            <a:t>から概ね横ばいで推移している。</a:t>
          </a:r>
          <a:endParaRPr lang="ja-JP" altLang="ja-JP" sz="1300">
            <a:effectLst/>
          </a:endParaRPr>
        </a:p>
        <a:p>
          <a:r>
            <a:rPr kumimoji="1" lang="ja-JP" altLang="ja-JP" sz="1300">
              <a:solidFill>
                <a:schemeClr val="dk1"/>
              </a:solidFill>
              <a:effectLst/>
              <a:latin typeface="+mn-lt"/>
              <a:ea typeface="+mn-ea"/>
              <a:cs typeface="+mn-cs"/>
            </a:rPr>
            <a:t>　実質収支額</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a:t>
          </a:r>
          <a:r>
            <a:rPr kumimoji="1" lang="ja-JP" altLang="ja-JP" sz="1300">
              <a:solidFill>
                <a:schemeClr val="dk1"/>
              </a:solidFill>
              <a:effectLst/>
              <a:latin typeface="+mn-lt"/>
              <a:ea typeface="+mn-ea"/>
              <a:cs typeface="+mn-cs"/>
            </a:rPr>
            <a:t>繰越事業増加により</a:t>
          </a:r>
          <a:r>
            <a:rPr kumimoji="1" lang="ja-JP" altLang="en-US" sz="1300">
              <a:solidFill>
                <a:schemeClr val="dk1"/>
              </a:solidFill>
              <a:effectLst/>
              <a:latin typeface="+mn-lt"/>
              <a:ea typeface="+mn-ea"/>
              <a:cs typeface="+mn-cs"/>
            </a:rPr>
            <a:t>増減はあったものの概ね</a:t>
          </a:r>
          <a:r>
            <a:rPr kumimoji="1" lang="ja-JP" altLang="ja-JP" sz="1300">
              <a:solidFill>
                <a:schemeClr val="dk1"/>
              </a:solidFill>
              <a:effectLst/>
              <a:latin typeface="+mn-lt"/>
              <a:ea typeface="+mn-ea"/>
              <a:cs typeface="+mn-cs"/>
            </a:rPr>
            <a:t>同程度の比率で推移している。</a:t>
          </a:r>
          <a:endParaRPr lang="ja-JP" altLang="ja-JP" sz="1300">
            <a:effectLst/>
          </a:endParaRPr>
        </a:p>
        <a:p>
          <a:r>
            <a:rPr kumimoji="1" lang="ja-JP" altLang="ja-JP" sz="1300">
              <a:solidFill>
                <a:schemeClr val="dk1"/>
              </a:solidFill>
              <a:effectLst/>
              <a:latin typeface="+mn-lt"/>
              <a:ea typeface="+mn-ea"/>
              <a:cs typeface="+mn-cs"/>
            </a:rPr>
            <a:t>　実質単年度収支</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は繰越財源が多いこと、財政調整基金積立金が少なくなっていることから減少</a:t>
          </a:r>
          <a:r>
            <a:rPr kumimoji="1" lang="ja-JP" altLang="en-US" sz="1300">
              <a:solidFill>
                <a:schemeClr val="dk1"/>
              </a:solidFill>
              <a:effectLst/>
              <a:latin typeface="+mn-lt"/>
              <a:ea typeface="+mn-ea"/>
              <a:cs typeface="+mn-cs"/>
            </a:rPr>
            <a:t>傾向にあるため、適切な財源確保と歳出の精査を行い迅速な事業執行に努める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全会計において赤字にはなっていないが、繰出金が多くなっていることから各会計の経営について十分精査を行っていく。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3761010</v>
      </c>
      <c r="BO4" s="411"/>
      <c r="BP4" s="411"/>
      <c r="BQ4" s="411"/>
      <c r="BR4" s="411"/>
      <c r="BS4" s="411"/>
      <c r="BT4" s="411"/>
      <c r="BU4" s="412"/>
      <c r="BV4" s="410">
        <v>3723967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2.9</v>
      </c>
      <c r="CU4" s="588"/>
      <c r="CV4" s="588"/>
      <c r="CW4" s="588"/>
      <c r="CX4" s="588"/>
      <c r="CY4" s="588"/>
      <c r="CZ4" s="588"/>
      <c r="DA4" s="589"/>
      <c r="DB4" s="587">
        <v>2.2999999999999998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3658980</v>
      </c>
      <c r="BO5" s="416"/>
      <c r="BP5" s="416"/>
      <c r="BQ5" s="416"/>
      <c r="BR5" s="416"/>
      <c r="BS5" s="416"/>
      <c r="BT5" s="416"/>
      <c r="BU5" s="417"/>
      <c r="BV5" s="415">
        <v>3611351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84.2</v>
      </c>
      <c r="CU5" s="386"/>
      <c r="CV5" s="386"/>
      <c r="CW5" s="386"/>
      <c r="CX5" s="386"/>
      <c r="CY5" s="386"/>
      <c r="CZ5" s="386"/>
      <c r="DA5" s="387"/>
      <c r="DB5" s="385">
        <v>81.7</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102030</v>
      </c>
      <c r="BO6" s="416"/>
      <c r="BP6" s="416"/>
      <c r="BQ6" s="416"/>
      <c r="BR6" s="416"/>
      <c r="BS6" s="416"/>
      <c r="BT6" s="416"/>
      <c r="BU6" s="417"/>
      <c r="BV6" s="415">
        <v>112616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87.6</v>
      </c>
      <c r="CU6" s="562"/>
      <c r="CV6" s="562"/>
      <c r="CW6" s="562"/>
      <c r="CX6" s="562"/>
      <c r="CY6" s="562"/>
      <c r="CZ6" s="562"/>
      <c r="DA6" s="563"/>
      <c r="DB6" s="561">
        <v>86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28596</v>
      </c>
      <c r="BO7" s="416"/>
      <c r="BP7" s="416"/>
      <c r="BQ7" s="416"/>
      <c r="BR7" s="416"/>
      <c r="BS7" s="416"/>
      <c r="BT7" s="416"/>
      <c r="BU7" s="417"/>
      <c r="BV7" s="415">
        <v>53007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2530182</v>
      </c>
      <c r="CU7" s="416"/>
      <c r="CV7" s="416"/>
      <c r="CW7" s="416"/>
      <c r="CX7" s="416"/>
      <c r="CY7" s="416"/>
      <c r="CZ7" s="416"/>
      <c r="DA7" s="417"/>
      <c r="DB7" s="415">
        <v>2548608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73434</v>
      </c>
      <c r="BO8" s="416"/>
      <c r="BP8" s="416"/>
      <c r="BQ8" s="416"/>
      <c r="BR8" s="416"/>
      <c r="BS8" s="416"/>
      <c r="BT8" s="416"/>
      <c r="BU8" s="417"/>
      <c r="BV8" s="415">
        <v>59609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4670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13825</v>
      </c>
      <c r="BO9" s="416"/>
      <c r="BP9" s="416"/>
      <c r="BQ9" s="416"/>
      <c r="BR9" s="416"/>
      <c r="BS9" s="416"/>
      <c r="BT9" s="416"/>
      <c r="BU9" s="417"/>
      <c r="BV9" s="415">
        <v>-3020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14.6</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5245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331</v>
      </c>
      <c r="BO10" s="416"/>
      <c r="BP10" s="416"/>
      <c r="BQ10" s="416"/>
      <c r="BR10" s="416"/>
      <c r="BS10" s="416"/>
      <c r="BT10" s="416"/>
      <c r="BU10" s="417"/>
      <c r="BV10" s="415">
        <v>40336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4750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45000</v>
      </c>
      <c r="BO12" s="416"/>
      <c r="BP12" s="416"/>
      <c r="BQ12" s="416"/>
      <c r="BR12" s="416"/>
      <c r="BS12" s="416"/>
      <c r="BT12" s="416"/>
      <c r="BU12" s="417"/>
      <c r="BV12" s="415">
        <v>100000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4695</v>
      </c>
      <c r="S13" s="517"/>
      <c r="T13" s="517"/>
      <c r="U13" s="517"/>
      <c r="V13" s="518"/>
      <c r="W13" s="504" t="s">
        <v>124</v>
      </c>
      <c r="X13" s="428"/>
      <c r="Y13" s="428"/>
      <c r="Z13" s="428"/>
      <c r="AA13" s="428"/>
      <c r="AB13" s="429"/>
      <c r="AC13" s="391">
        <v>173</v>
      </c>
      <c r="AD13" s="392"/>
      <c r="AE13" s="392"/>
      <c r="AF13" s="392"/>
      <c r="AG13" s="393"/>
      <c r="AH13" s="391">
        <v>193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-30844</v>
      </c>
      <c r="BO13" s="416"/>
      <c r="BP13" s="416"/>
      <c r="BQ13" s="416"/>
      <c r="BR13" s="416"/>
      <c r="BS13" s="416"/>
      <c r="BT13" s="416"/>
      <c r="BU13" s="417"/>
      <c r="BV13" s="415">
        <v>-62684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5.5</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4828</v>
      </c>
      <c r="S14" s="517"/>
      <c r="T14" s="517"/>
      <c r="U14" s="517"/>
      <c r="V14" s="518"/>
      <c r="W14" s="519"/>
      <c r="X14" s="431"/>
      <c r="Y14" s="431"/>
      <c r="Z14" s="431"/>
      <c r="AA14" s="431"/>
      <c r="AB14" s="432"/>
      <c r="AC14" s="509">
        <v>7.5</v>
      </c>
      <c r="AD14" s="510"/>
      <c r="AE14" s="510"/>
      <c r="AF14" s="510"/>
      <c r="AG14" s="511"/>
      <c r="AH14" s="509">
        <v>7.8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17.8</v>
      </c>
      <c r="CU14" s="488"/>
      <c r="CV14" s="488"/>
      <c r="CW14" s="488"/>
      <c r="CX14" s="488"/>
      <c r="CY14" s="488"/>
      <c r="CZ14" s="488"/>
      <c r="DA14" s="489"/>
      <c r="DB14" s="520">
        <v>30.1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4767</v>
      </c>
      <c r="S15" s="517"/>
      <c r="T15" s="517"/>
      <c r="U15" s="517"/>
      <c r="V15" s="518"/>
      <c r="W15" s="504" t="s">
        <v>131</v>
      </c>
      <c r="X15" s="428"/>
      <c r="Y15" s="428"/>
      <c r="Z15" s="428"/>
      <c r="AA15" s="428"/>
      <c r="AB15" s="429"/>
      <c r="AC15" s="391">
        <v>710</v>
      </c>
      <c r="AD15" s="392"/>
      <c r="AE15" s="392"/>
      <c r="AF15" s="392"/>
      <c r="AG15" s="393"/>
      <c r="AH15" s="391">
        <v>776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558850</v>
      </c>
      <c r="BO15" s="411"/>
      <c r="BP15" s="411"/>
      <c r="BQ15" s="411"/>
      <c r="BR15" s="411"/>
      <c r="BS15" s="411"/>
      <c r="BT15" s="411"/>
      <c r="BU15" s="412"/>
      <c r="BV15" s="410">
        <v>539963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30.9</v>
      </c>
      <c r="AD16" s="510"/>
      <c r="AE16" s="510"/>
      <c r="AF16" s="510"/>
      <c r="AG16" s="511"/>
      <c r="AH16" s="509">
        <v>31.2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2280110</v>
      </c>
      <c r="BO16" s="416"/>
      <c r="BP16" s="416"/>
      <c r="BQ16" s="416"/>
      <c r="BR16" s="416"/>
      <c r="BS16" s="416"/>
      <c r="BT16" s="416"/>
      <c r="BU16" s="417"/>
      <c r="BV16" s="415">
        <v>2273065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1418</v>
      </c>
      <c r="AD17" s="392"/>
      <c r="AE17" s="392"/>
      <c r="AF17" s="392"/>
      <c r="AG17" s="393"/>
      <c r="AH17" s="391">
        <v>1517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703652</v>
      </c>
      <c r="BO17" s="416"/>
      <c r="BP17" s="416"/>
      <c r="BQ17" s="416"/>
      <c r="BR17" s="416"/>
      <c r="BS17" s="416"/>
      <c r="BT17" s="416"/>
      <c r="BU17" s="417"/>
      <c r="BV17" s="415">
        <v>678065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168.42</v>
      </c>
      <c r="M18" s="480"/>
      <c r="N18" s="480"/>
      <c r="O18" s="480"/>
      <c r="P18" s="480"/>
      <c r="Q18" s="480"/>
      <c r="R18" s="481"/>
      <c r="S18" s="481"/>
      <c r="T18" s="481"/>
      <c r="U18" s="481"/>
      <c r="V18" s="482"/>
      <c r="W18" s="496"/>
      <c r="X18" s="497"/>
      <c r="Y18" s="497"/>
      <c r="Z18" s="497"/>
      <c r="AA18" s="497"/>
      <c r="AB18" s="505"/>
      <c r="AC18" s="379">
        <v>61.6</v>
      </c>
      <c r="AD18" s="380"/>
      <c r="AE18" s="380"/>
      <c r="AF18" s="380"/>
      <c r="AG18" s="483"/>
      <c r="AH18" s="379">
        <v>61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2162985</v>
      </c>
      <c r="BO18" s="416"/>
      <c r="BP18" s="416"/>
      <c r="BQ18" s="416"/>
      <c r="BR18" s="416"/>
      <c r="BS18" s="416"/>
      <c r="BT18" s="416"/>
      <c r="BU18" s="417"/>
      <c r="BV18" s="415">
        <v>2160068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2911125</v>
      </c>
      <c r="BO19" s="416"/>
      <c r="BP19" s="416"/>
      <c r="BQ19" s="416"/>
      <c r="BR19" s="416"/>
      <c r="BS19" s="416"/>
      <c r="BT19" s="416"/>
      <c r="BU19" s="417"/>
      <c r="BV19" s="415">
        <v>3029483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1864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3960576</v>
      </c>
      <c r="BO23" s="416"/>
      <c r="BP23" s="416"/>
      <c r="BQ23" s="416"/>
      <c r="BR23" s="416"/>
      <c r="BS23" s="416"/>
      <c r="BT23" s="416"/>
      <c r="BU23" s="417"/>
      <c r="BV23" s="415">
        <v>3954989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6910</v>
      </c>
      <c r="R24" s="392"/>
      <c r="S24" s="392"/>
      <c r="T24" s="392"/>
      <c r="U24" s="392"/>
      <c r="V24" s="393"/>
      <c r="W24" s="457"/>
      <c r="X24" s="448"/>
      <c r="Y24" s="449"/>
      <c r="Z24" s="388" t="s">
        <v>155</v>
      </c>
      <c r="AA24" s="389"/>
      <c r="AB24" s="389"/>
      <c r="AC24" s="389"/>
      <c r="AD24" s="389"/>
      <c r="AE24" s="389"/>
      <c r="AF24" s="389"/>
      <c r="AG24" s="390"/>
      <c r="AH24" s="391">
        <v>76</v>
      </c>
      <c r="AI24" s="392"/>
      <c r="AJ24" s="392"/>
      <c r="AK24" s="392"/>
      <c r="AL24" s="393"/>
      <c r="AM24" s="391">
        <v>233700</v>
      </c>
      <c r="AN24" s="392"/>
      <c r="AO24" s="392"/>
      <c r="AP24" s="392"/>
      <c r="AQ24" s="392"/>
      <c r="AR24" s="393"/>
      <c r="AS24" s="391">
        <v>3075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3422768</v>
      </c>
      <c r="BO24" s="416"/>
      <c r="BP24" s="416"/>
      <c r="BQ24" s="416"/>
      <c r="BR24" s="416"/>
      <c r="BS24" s="416"/>
      <c r="BT24" s="416"/>
      <c r="BU24" s="417"/>
      <c r="BV24" s="415">
        <v>3446980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6110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342363</v>
      </c>
      <c r="BO25" s="411"/>
      <c r="BP25" s="411"/>
      <c r="BQ25" s="411"/>
      <c r="BR25" s="411"/>
      <c r="BS25" s="411"/>
      <c r="BT25" s="411"/>
      <c r="BU25" s="412"/>
      <c r="BV25" s="410">
        <v>374031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5530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2405</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1649</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989779</v>
      </c>
      <c r="BO28" s="411"/>
      <c r="BP28" s="411"/>
      <c r="BQ28" s="411"/>
      <c r="BR28" s="411"/>
      <c r="BS28" s="411"/>
      <c r="BT28" s="411"/>
      <c r="BU28" s="412"/>
      <c r="BV28" s="410">
        <v>1004448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1455</v>
      </c>
      <c r="R29" s="392"/>
      <c r="S29" s="392"/>
      <c r="T29" s="392"/>
      <c r="U29" s="392"/>
      <c r="V29" s="393"/>
      <c r="W29" s="458"/>
      <c r="X29" s="459"/>
      <c r="Y29" s="460"/>
      <c r="Z29" s="388" t="s">
        <v>171</v>
      </c>
      <c r="AA29" s="389"/>
      <c r="AB29" s="389"/>
      <c r="AC29" s="389"/>
      <c r="AD29" s="389"/>
      <c r="AE29" s="389"/>
      <c r="AF29" s="389"/>
      <c r="AG29" s="390"/>
      <c r="AH29" s="391">
        <v>76</v>
      </c>
      <c r="AI29" s="392"/>
      <c r="AJ29" s="392"/>
      <c r="AK29" s="392"/>
      <c r="AL29" s="393"/>
      <c r="AM29" s="391">
        <v>233700</v>
      </c>
      <c r="AN29" s="392"/>
      <c r="AO29" s="392"/>
      <c r="AP29" s="392"/>
      <c r="AQ29" s="392"/>
      <c r="AR29" s="393"/>
      <c r="AS29" s="391">
        <v>3075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137038</v>
      </c>
      <c r="BO29" s="416"/>
      <c r="BP29" s="416"/>
      <c r="BQ29" s="416"/>
      <c r="BR29" s="416"/>
      <c r="BS29" s="416"/>
      <c r="BT29" s="416"/>
      <c r="BU29" s="417"/>
      <c r="BV29" s="415">
        <v>136954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808321</v>
      </c>
      <c r="BO30" s="419"/>
      <c r="BP30" s="419"/>
      <c r="BQ30" s="419"/>
      <c r="BR30" s="419"/>
      <c r="BS30" s="419"/>
      <c r="BT30" s="419"/>
      <c r="BU30" s="420"/>
      <c r="BV30" s="418">
        <v>732128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上松町国民健康保険特別会計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IF('各会計、関係団体の財政状況及び健全化判断比率'!B30="","",'各会計、関係団体の財政状況及び健全化判断比率'!B30)</f>
        <v>上松町水道事業会計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上松町公共下水道特別会計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木曽広域連合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上松町土地開発公社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上松町奨学金特別会計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上松町後期高齢者医療特別会計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（一般会計（下水道））</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（介護保険特別会計）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長野県市町村自治振興組合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長野県後期高齢者医療広域連合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（後期高齢者医療事業会計）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長野県市町村総合事務組合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0.64</v>
      </c>
      <c r="G34" s="33">
        <v>1.58</v>
      </c>
      <c r="H34" s="33">
        <v>2.5499999999999998</v>
      </c>
      <c r="I34" s="33">
        <v>3.13</v>
      </c>
      <c r="J34" s="34">
        <v>3</v>
      </c>
      <c r="K34" s="22"/>
      <c r="L34" s="22"/>
      <c r="M34" s="22"/>
      <c r="N34" s="22"/>
      <c r="O34" s="22"/>
      <c r="P34" s="22"/>
    </row>
    <row r="35" spans="1:16" ht="39" customHeight="1" x14ac:dyDescent="0.15">
      <c r="A35" s="22"/>
      <c r="B35" s="35"/>
      <c r="C35" s="1178" t="s">
        <v>527</v>
      </c>
      <c r="D35" s="1179"/>
      <c r="E35" s="1180"/>
      <c r="F35" s="36">
        <v>2.73</v>
      </c>
      <c r="G35" s="37">
        <v>3.04</v>
      </c>
      <c r="H35" s="37">
        <v>2.52</v>
      </c>
      <c r="I35" s="37">
        <v>2.33</v>
      </c>
      <c r="J35" s="38">
        <v>2.9</v>
      </c>
      <c r="K35" s="22"/>
      <c r="L35" s="22"/>
      <c r="M35" s="22"/>
      <c r="N35" s="22"/>
      <c r="O35" s="22"/>
      <c r="P35" s="22"/>
    </row>
    <row r="36" spans="1:16" ht="39" customHeight="1" x14ac:dyDescent="0.15">
      <c r="A36" s="22"/>
      <c r="B36" s="35"/>
      <c r="C36" s="1178" t="s">
        <v>528</v>
      </c>
      <c r="D36" s="1179"/>
      <c r="E36" s="1180"/>
      <c r="F36" s="36">
        <v>1.02</v>
      </c>
      <c r="G36" s="37">
        <v>0.28000000000000003</v>
      </c>
      <c r="H36" s="37">
        <v>0.33</v>
      </c>
      <c r="I36" s="37">
        <v>1.04</v>
      </c>
      <c r="J36" s="38">
        <v>1.02</v>
      </c>
      <c r="K36" s="22"/>
      <c r="L36" s="22"/>
      <c r="M36" s="22"/>
      <c r="N36" s="22"/>
      <c r="O36" s="22"/>
      <c r="P36" s="22"/>
    </row>
    <row r="37" spans="1:16" ht="39" customHeight="1" x14ac:dyDescent="0.15">
      <c r="A37" s="22"/>
      <c r="B37" s="35"/>
      <c r="C37" s="1178" t="s">
        <v>529</v>
      </c>
      <c r="D37" s="1179"/>
      <c r="E37" s="1180"/>
      <c r="F37" s="36">
        <v>0.02</v>
      </c>
      <c r="G37" s="37">
        <v>0</v>
      </c>
      <c r="H37" s="37">
        <v>0.01</v>
      </c>
      <c r="I37" s="37">
        <v>0.01</v>
      </c>
      <c r="J37" s="38">
        <v>0.02</v>
      </c>
      <c r="K37" s="22"/>
      <c r="L37" s="22"/>
      <c r="M37" s="22"/>
      <c r="N37" s="22"/>
      <c r="O37" s="22"/>
      <c r="P37" s="22"/>
    </row>
    <row r="38" spans="1:16" ht="39" customHeight="1" x14ac:dyDescent="0.15">
      <c r="A38" s="22"/>
      <c r="B38" s="35"/>
      <c r="C38" s="1178" t="s">
        <v>530</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533</v>
      </c>
      <c r="D43" s="1182"/>
      <c r="E43" s="1183"/>
      <c r="F43" s="41">
        <v>0</v>
      </c>
      <c r="G43" s="42">
        <v>0</v>
      </c>
      <c r="H43" s="42">
        <v>0</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483</v>
      </c>
      <c r="L45" s="60">
        <v>497</v>
      </c>
      <c r="M45" s="60">
        <v>452</v>
      </c>
      <c r="N45" s="60">
        <v>438</v>
      </c>
      <c r="O45" s="61">
        <v>450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272</v>
      </c>
      <c r="L48" s="64">
        <v>258</v>
      </c>
      <c r="M48" s="64">
        <v>236</v>
      </c>
      <c r="N48" s="64">
        <v>215</v>
      </c>
      <c r="O48" s="65">
        <v>189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v>
      </c>
      <c r="L49" s="64">
        <v>15</v>
      </c>
      <c r="M49" s="64">
        <v>16</v>
      </c>
      <c r="N49" s="64">
        <v>12</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6</v>
      </c>
      <c r="M50" s="64">
        <v>5</v>
      </c>
      <c r="N50" s="64">
        <v>17</v>
      </c>
      <c r="O50" s="65">
        <v>18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580</v>
      </c>
      <c r="L52" s="64">
        <v>590</v>
      </c>
      <c r="M52" s="64">
        <v>595</v>
      </c>
      <c r="N52" s="64">
        <v>566</v>
      </c>
      <c r="O52" s="65">
        <v>565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196</v>
      </c>
      <c r="L53" s="69">
        <v>186</v>
      </c>
      <c r="M53" s="69">
        <v>114</v>
      </c>
      <c r="N53" s="69">
        <v>116</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4057</v>
      </c>
      <c r="J41" s="83">
        <v>4138</v>
      </c>
      <c r="K41" s="83">
        <v>4066</v>
      </c>
      <c r="L41" s="83">
        <v>3955</v>
      </c>
      <c r="M41" s="84">
        <v>3961</v>
      </c>
    </row>
    <row r="42" spans="2:13" ht="27.75" customHeight="1" x14ac:dyDescent="0.15">
      <c r="B42" s="1204"/>
      <c r="C42" s="1205"/>
      <c r="D42" s="85"/>
      <c r="E42" s="1208" t="s">
        <v>26</v>
      </c>
      <c r="F42" s="1208"/>
      <c r="G42" s="1208"/>
      <c r="H42" s="1209"/>
      <c r="I42" s="86">
        <v>55</v>
      </c>
      <c r="J42" s="87">
        <v>43</v>
      </c>
      <c r="K42" s="87">
        <v>290</v>
      </c>
      <c r="L42" s="87">
        <v>279</v>
      </c>
      <c r="M42" s="88">
        <v>251</v>
      </c>
    </row>
    <row r="43" spans="2:13" ht="27.75" customHeight="1" x14ac:dyDescent="0.15">
      <c r="B43" s="1204"/>
      <c r="C43" s="1205"/>
      <c r="D43" s="85"/>
      <c r="E43" s="1208" t="s">
        <v>27</v>
      </c>
      <c r="F43" s="1208"/>
      <c r="G43" s="1208"/>
      <c r="H43" s="1209"/>
      <c r="I43" s="86">
        <v>2875</v>
      </c>
      <c r="J43" s="87">
        <v>2843</v>
      </c>
      <c r="K43" s="87">
        <v>2677</v>
      </c>
      <c r="L43" s="87">
        <v>2305</v>
      </c>
      <c r="M43" s="88">
        <v>1966</v>
      </c>
    </row>
    <row r="44" spans="2:13" ht="27.75" customHeight="1" x14ac:dyDescent="0.15">
      <c r="B44" s="1204"/>
      <c r="C44" s="1205"/>
      <c r="D44" s="85"/>
      <c r="E44" s="1208" t="s">
        <v>28</v>
      </c>
      <c r="F44" s="1208"/>
      <c r="G44" s="1208"/>
      <c r="H44" s="1209"/>
      <c r="I44" s="86">
        <v>97</v>
      </c>
      <c r="J44" s="87">
        <v>140</v>
      </c>
      <c r="K44" s="87">
        <v>125</v>
      </c>
      <c r="L44" s="87">
        <v>115</v>
      </c>
      <c r="M44" s="88">
        <v>134</v>
      </c>
    </row>
    <row r="45" spans="2:13" ht="27.75" customHeight="1" x14ac:dyDescent="0.15">
      <c r="B45" s="1204"/>
      <c r="C45" s="1205"/>
      <c r="D45" s="85"/>
      <c r="E45" s="1208" t="s">
        <v>29</v>
      </c>
      <c r="F45" s="1208"/>
      <c r="G45" s="1208"/>
      <c r="H45" s="1209"/>
      <c r="I45" s="86">
        <v>800</v>
      </c>
      <c r="J45" s="87">
        <v>787</v>
      </c>
      <c r="K45" s="87">
        <v>800</v>
      </c>
      <c r="L45" s="87">
        <v>773</v>
      </c>
      <c r="M45" s="88">
        <v>782</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1667</v>
      </c>
      <c r="J50" s="87">
        <v>1671</v>
      </c>
      <c r="K50" s="87">
        <v>1851</v>
      </c>
      <c r="L50" s="87">
        <v>2026</v>
      </c>
      <c r="M50" s="88">
        <v>2091</v>
      </c>
    </row>
    <row r="51" spans="2:13" ht="27.75" customHeight="1" x14ac:dyDescent="0.15">
      <c r="B51" s="1204"/>
      <c r="C51" s="1205"/>
      <c r="D51" s="85"/>
      <c r="E51" s="1208" t="s">
        <v>36</v>
      </c>
      <c r="F51" s="1208"/>
      <c r="G51" s="1208"/>
      <c r="H51" s="1209"/>
      <c r="I51" s="86">
        <v>274</v>
      </c>
      <c r="J51" s="87">
        <v>243</v>
      </c>
      <c r="K51" s="87">
        <v>158</v>
      </c>
      <c r="L51" s="87">
        <v>163</v>
      </c>
      <c r="M51" s="88">
        <v>160</v>
      </c>
    </row>
    <row r="52" spans="2:13" ht="27.75" customHeight="1" x14ac:dyDescent="0.15">
      <c r="B52" s="1206"/>
      <c r="C52" s="1207"/>
      <c r="D52" s="85"/>
      <c r="E52" s="1208" t="s">
        <v>37</v>
      </c>
      <c r="F52" s="1208"/>
      <c r="G52" s="1208"/>
      <c r="H52" s="1209"/>
      <c r="I52" s="86">
        <v>4905</v>
      </c>
      <c r="J52" s="87">
        <v>4865</v>
      </c>
      <c r="K52" s="87">
        <v>4540</v>
      </c>
      <c r="L52" s="87">
        <v>4631</v>
      </c>
      <c r="M52" s="88">
        <v>4487</v>
      </c>
    </row>
    <row r="53" spans="2:13" ht="27.75" customHeight="1" thickBot="1" x14ac:dyDescent="0.2">
      <c r="B53" s="1210" t="s">
        <v>38</v>
      </c>
      <c r="C53" s="1211"/>
      <c r="D53" s="92"/>
      <c r="E53" s="1212" t="s">
        <v>39</v>
      </c>
      <c r="F53" s="1212"/>
      <c r="G53" s="1212"/>
      <c r="H53" s="1213"/>
      <c r="I53" s="93">
        <v>1040</v>
      </c>
      <c r="J53" s="94">
        <v>1171</v>
      </c>
      <c r="K53" s="94">
        <v>1409</v>
      </c>
      <c r="L53" s="94">
        <v>606</v>
      </c>
      <c r="M53" s="95">
        <v>355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56" t="s">
        <v>517</v>
      </c>
      <c r="L50" s="356" t="s">
        <v>518</v>
      </c>
      <c r="M50" s="356" t="s">
        <v>519</v>
      </c>
      <c r="N50" s="356" t="s">
        <v>520</v>
      </c>
      <c r="O50" s="356" t="s">
        <v>521</v>
      </c>
    </row>
    <row r="51" spans="1:17" x14ac:dyDescent="0.15">
      <c r="B51" s="250"/>
      <c r="C51" s="246"/>
      <c r="D51" s="246"/>
      <c r="E51" s="246"/>
      <c r="F51" s="246"/>
      <c r="G51" s="1245" t="s">
        <v>555</v>
      </c>
      <c r="H51" s="1246"/>
      <c r="I51" s="1251" t="s">
        <v>556</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557</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558</v>
      </c>
      <c r="H55" s="1226"/>
      <c r="I55" s="1231" t="s">
        <v>556</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557</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3" t="s">
        <v>562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2"/>
      <c r="H72" s="1243"/>
      <c r="I72" s="1243"/>
      <c r="J72" s="1244"/>
      <c r="K72" s="356" t="s">
        <v>517</v>
      </c>
      <c r="L72" s="356" t="s">
        <v>518</v>
      </c>
      <c r="M72" s="356" t="s">
        <v>519</v>
      </c>
      <c r="N72" s="356" t="s">
        <v>520</v>
      </c>
      <c r="O72" s="356" t="s">
        <v>521</v>
      </c>
    </row>
    <row r="73" spans="2:30" x14ac:dyDescent="0.15">
      <c r="B73" s="250"/>
      <c r="C73" s="246"/>
      <c r="D73" s="246"/>
      <c r="E73" s="246"/>
      <c r="F73" s="246"/>
      <c r="G73" s="1245" t="s">
        <v>555</v>
      </c>
      <c r="H73" s="1246"/>
      <c r="I73" s="1251" t="s">
        <v>556</v>
      </c>
      <c r="J73" s="1251"/>
      <c r="K73" s="1232">
        <v>53</v>
      </c>
      <c r="L73" s="1232">
        <v>59.7</v>
      </c>
      <c r="M73" s="1221">
        <v>72.8</v>
      </c>
      <c r="N73" s="1221">
        <v>30.1</v>
      </c>
      <c r="O73" s="1221">
        <v>17.8</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561</v>
      </c>
      <c r="J75" s="1231"/>
      <c r="K75" s="1253">
        <v>10.4</v>
      </c>
      <c r="L75" s="1253">
        <v>9.6</v>
      </c>
      <c r="M75" s="1253">
        <v>8.4</v>
      </c>
      <c r="N75" s="1253">
        <v>7</v>
      </c>
      <c r="O75" s="1253">
        <v>5.5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558</v>
      </c>
      <c r="H77" s="1226"/>
      <c r="I77" s="1231" t="s">
        <v>556</v>
      </c>
      <c r="J77" s="1231"/>
      <c r="K77" s="1232">
        <v>28.4</v>
      </c>
      <c r="L77" s="1232">
        <v>20.5</v>
      </c>
      <c r="M77" s="1221">
        <v>17.899999999999999</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561</v>
      </c>
      <c r="J79" s="1223"/>
      <c r="K79" s="1224">
        <v>11.4</v>
      </c>
      <c r="L79" s="1224">
        <v>10.5</v>
      </c>
      <c r="M79" s="1224">
        <v>9.5</v>
      </c>
      <c r="N79" s="1224">
        <v>6.4</v>
      </c>
      <c r="O79" s="1224">
        <v>6.9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78277</v>
      </c>
      <c r="E3" s="118"/>
      <c r="F3" s="119">
        <v>94828</v>
      </c>
      <c r="G3" s="120"/>
      <c r="H3" s="121"/>
    </row>
    <row r="4" spans="1:8" x14ac:dyDescent="0.15">
      <c r="A4" s="122"/>
      <c r="B4" s="123"/>
      <c r="C4" s="124"/>
      <c r="D4" s="125">
        <v>69604</v>
      </c>
      <c r="E4" s="126"/>
      <c r="F4" s="127">
        <v>55133</v>
      </c>
      <c r="G4" s="128"/>
      <c r="H4" s="129"/>
    </row>
    <row r="5" spans="1:8" x14ac:dyDescent="0.15">
      <c r="A5" s="110" t="s">
        <v>511</v>
      </c>
      <c r="B5" s="115"/>
      <c r="C5" s="116"/>
      <c r="D5" s="117">
        <v>117244</v>
      </c>
      <c r="E5" s="118"/>
      <c r="F5" s="119">
        <v>119674</v>
      </c>
      <c r="G5" s="120"/>
      <c r="H5" s="121"/>
    </row>
    <row r="6" spans="1:8" x14ac:dyDescent="0.15">
      <c r="A6" s="122"/>
      <c r="B6" s="123"/>
      <c r="C6" s="124"/>
      <c r="D6" s="125">
        <v>103376</v>
      </c>
      <c r="E6" s="126"/>
      <c r="F6" s="127">
        <v>57803</v>
      </c>
      <c r="G6" s="128"/>
      <c r="H6" s="129"/>
    </row>
    <row r="7" spans="1:8" x14ac:dyDescent="0.15">
      <c r="A7" s="110" t="s">
        <v>512</v>
      </c>
      <c r="B7" s="115"/>
      <c r="C7" s="116"/>
      <c r="D7" s="117">
        <v>81013</v>
      </c>
      <c r="E7" s="118"/>
      <c r="F7" s="119">
        <v>119685</v>
      </c>
      <c r="G7" s="120"/>
      <c r="H7" s="121"/>
    </row>
    <row r="8" spans="1:8" x14ac:dyDescent="0.15">
      <c r="A8" s="122"/>
      <c r="B8" s="123"/>
      <c r="C8" s="124"/>
      <c r="D8" s="125">
        <v>58306</v>
      </c>
      <c r="E8" s="126"/>
      <c r="F8" s="127">
        <v>68464</v>
      </c>
      <c r="G8" s="128"/>
      <c r="H8" s="129"/>
    </row>
    <row r="9" spans="1:8" x14ac:dyDescent="0.15">
      <c r="A9" s="110" t="s">
        <v>513</v>
      </c>
      <c r="B9" s="115"/>
      <c r="C9" s="116"/>
      <c r="D9" s="117">
        <v>79036</v>
      </c>
      <c r="E9" s="118"/>
      <c r="F9" s="119">
        <v>287914</v>
      </c>
      <c r="G9" s="120"/>
      <c r="H9" s="121"/>
    </row>
    <row r="10" spans="1:8" x14ac:dyDescent="0.15">
      <c r="A10" s="122"/>
      <c r="B10" s="123"/>
      <c r="C10" s="124"/>
      <c r="D10" s="125">
        <v>56924</v>
      </c>
      <c r="E10" s="126"/>
      <c r="F10" s="127">
        <v>146531</v>
      </c>
      <c r="G10" s="128"/>
      <c r="H10" s="129"/>
    </row>
    <row r="11" spans="1:8" x14ac:dyDescent="0.15">
      <c r="A11" s="110" t="s">
        <v>514</v>
      </c>
      <c r="B11" s="115"/>
      <c r="C11" s="116"/>
      <c r="D11" s="117">
        <v>93966</v>
      </c>
      <c r="E11" s="118"/>
      <c r="F11" s="119">
        <v>310300</v>
      </c>
      <c r="G11" s="120"/>
      <c r="H11" s="121"/>
    </row>
    <row r="12" spans="1:8" x14ac:dyDescent="0.15">
      <c r="A12" s="122"/>
      <c r="B12" s="123"/>
      <c r="C12" s="130"/>
      <c r="D12" s="125">
        <v>69691</v>
      </c>
      <c r="E12" s="126"/>
      <c r="F12" s="127">
        <v>157576</v>
      </c>
      <c r="G12" s="128"/>
      <c r="H12" s="129"/>
    </row>
    <row r="13" spans="1:8" x14ac:dyDescent="0.15">
      <c r="A13" s="110"/>
      <c r="B13" s="115"/>
      <c r="C13" s="131"/>
      <c r="D13" s="132">
        <v>89907</v>
      </c>
      <c r="E13" s="133"/>
      <c r="F13" s="134">
        <v>186480</v>
      </c>
      <c r="G13" s="135"/>
      <c r="H13" s="121"/>
    </row>
    <row r="14" spans="1:8" x14ac:dyDescent="0.15">
      <c r="A14" s="122"/>
      <c r="B14" s="123"/>
      <c r="C14" s="124"/>
      <c r="D14" s="125">
        <v>71580</v>
      </c>
      <c r="E14" s="126"/>
      <c r="F14" s="127">
        <v>97101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2.73</v>
      </c>
      <c r="C19" s="136">
        <f>ROUND(VALUE(SUBSTITUTE(実質収支比率等に係る経年分析!G$48,"▲","-")),2)</f>
        <v>3.04</v>
      </c>
      <c r="D19" s="136">
        <f>ROUND(VALUE(SUBSTITUTE(実質収支比率等に係る経年分析!H$48,"▲","-")),2)</f>
        <v>2.52</v>
      </c>
      <c r="E19" s="136">
        <f>ROUND(VALUE(SUBSTITUTE(実質収支比率等に係る経年分析!I$48,"▲","-")),2)</f>
        <v>2.34</v>
      </c>
      <c r="F19" s="136">
        <f>ROUND(VALUE(SUBSTITUTE(実質収支比率等に係る経年分析!J$48,"▲","-")),2)</f>
        <v>2.9</v>
      </c>
    </row>
    <row r="20" spans="1:11" x14ac:dyDescent="0.15">
      <c r="A20" s="136" t="s">
        <v>44</v>
      </c>
      <c r="B20" s="136">
        <f>ROUND(VALUE(SUBSTITUTE(実質収支比率等に係る経年分析!F$47,"▲","-")),2)</f>
        <v>38.01</v>
      </c>
      <c r="C20" s="136">
        <f>ROUND(VALUE(SUBSTITUTE(実質収支比率等に係る経年分析!G$47,"▲","-")),2)</f>
        <v>38.61</v>
      </c>
      <c r="D20" s="136">
        <f>ROUND(VALUE(SUBSTITUTE(実質収支比率等に係る経年分析!H$47,"▲","-")),2)</f>
        <v>41.56</v>
      </c>
      <c r="E20" s="136">
        <f>ROUND(VALUE(SUBSTITUTE(実質収支比率等に係る経年分析!I$47,"▲","-")),2)</f>
        <v>39.409999999999997</v>
      </c>
      <c r="F20" s="136">
        <f>ROUND(VALUE(SUBSTITUTE(実質収支比率等に係る経年分析!J$47,"▲","-")),2)</f>
        <v>39.119999999999997</v>
      </c>
    </row>
    <row r="21" spans="1:11" x14ac:dyDescent="0.15">
      <c r="A21" s="136" t="s">
        <v>45</v>
      </c>
      <c r="B21" s="136">
        <f>IF(ISNUMBER(VALUE(SUBSTITUTE(実質収支比率等に係る経年分析!F$49,"▲","-"))),ROUND(VALUE(SUBSTITUTE(実質収支比率等に係る経年分析!F$49,"▲","-")),2),NA())</f>
        <v>-0.28000000000000003</v>
      </c>
      <c r="C21" s="136">
        <f>IF(ISNUMBER(VALUE(SUBSTITUTE(実質収支比率等に係る経年分析!G$49,"▲","-"))),ROUND(VALUE(SUBSTITUTE(実質収支比率等に係る経年分析!G$49,"▲","-")),2),NA())</f>
        <v>-0.46</v>
      </c>
      <c r="D21" s="136">
        <f>IF(ISNUMBER(VALUE(SUBSTITUTE(実質収支比率等に係る経年分析!H$49,"▲","-"))),ROUND(VALUE(SUBSTITUTE(実質収支比率等に係る経年分析!H$49,"▲","-")),2),NA())</f>
        <v>7.0000000000000007E-2</v>
      </c>
      <c r="E21" s="136">
        <f>IF(ISNUMBER(VALUE(SUBSTITUTE(実質収支比率等に係る経年分析!I$49,"▲","-"))),ROUND(VALUE(SUBSTITUTE(実質収支比率等に係る経年分析!I$49,"▲","-")),2),NA())</f>
        <v>-2.46</v>
      </c>
      <c r="F21" s="136">
        <f>IF(ISNUMBER(VALUE(SUBSTITUTE(実質収支比率等に係る経年分析!J$49,"▲","-"))),ROUND(VALUE(SUBSTITUTE(実質収支比率等に係る経年分析!J$49,"▲","-")),2),NA())</f>
        <v>-1.22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上松町後期高齢者医療特別会計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上松町奨学金特別会計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上松町公共下水道特別会計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上松町国民健康保険特別会計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0.28000000000000003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v>
      </c>
    </row>
    <row r="36" spans="1:16" x14ac:dyDescent="0.15">
      <c r="A36" s="137" t="str">
        <f>IF(連結実質赤字比率に係る赤字・黒字の構成分析!C$34="",NA(),連結実質赤字比率に係る赤字・黒字の構成分析!C$34)</f>
        <v>上松町水道事業会計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2.5499999999999998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580</v>
      </c>
      <c r="E42" s="138"/>
      <c r="F42" s="138"/>
      <c r="G42" s="138">
        <f>'実質公債費比率（分子）の構造'!L$52</f>
        <v>590</v>
      </c>
      <c r="H42" s="138"/>
      <c r="I42" s="138"/>
      <c r="J42" s="138">
        <f>'実質公債費比率（分子）の構造'!M$52</f>
        <v>595</v>
      </c>
      <c r="K42" s="138"/>
      <c r="L42" s="138"/>
      <c r="M42" s="138">
        <f>'実質公債費比率（分子）の構造'!N$52</f>
        <v>566</v>
      </c>
      <c r="N42" s="138"/>
      <c r="O42" s="138"/>
      <c r="P42" s="138">
        <f>'実質公債費比率（分子）の構造'!O$52</f>
        <v>565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v>
      </c>
      <c r="C44" s="138"/>
      <c r="D44" s="138"/>
      <c r="E44" s="138">
        <f>'実質公債費比率（分子）の構造'!L$50</f>
        <v>6</v>
      </c>
      <c r="F44" s="138"/>
      <c r="G44" s="138"/>
      <c r="H44" s="138">
        <f>'実質公債費比率（分子）の構造'!M$50</f>
        <v>5</v>
      </c>
      <c r="I44" s="138"/>
      <c r="J44" s="138"/>
      <c r="K44" s="138">
        <f>'実質公債費比率（分子）の構造'!N$50</f>
        <v>17</v>
      </c>
      <c r="L44" s="138"/>
      <c r="M44" s="138"/>
      <c r="N44" s="138">
        <f>'実質公債費比率（分子）の構造'!O$50</f>
        <v>18</v>
      </c>
      <c r="O44" s="138"/>
      <c r="P44" s="138"/>
    </row>
    <row r="45" spans="1:16" x14ac:dyDescent="0.15">
      <c r="A45" s="138" t="s">
        <v>55</v>
      </c>
      <c r="B45" s="138">
        <f>'実質公債費比率（分子）の構造'!K$49</f>
        <v>15</v>
      </c>
      <c r="C45" s="138"/>
      <c r="D45" s="138"/>
      <c r="E45" s="138">
        <f>'実質公債費比率（分子）の構造'!L$49</f>
        <v>15</v>
      </c>
      <c r="F45" s="138"/>
      <c r="G45" s="138"/>
      <c r="H45" s="138">
        <f>'実質公債費比率（分子）の構造'!M$49</f>
        <v>16</v>
      </c>
      <c r="I45" s="138"/>
      <c r="J45" s="138"/>
      <c r="K45" s="138">
        <f>'実質公債費比率（分子）の構造'!N$49</f>
        <v>12</v>
      </c>
      <c r="L45" s="138"/>
      <c r="M45" s="138"/>
      <c r="N45" s="138">
        <f>'実質公債費比率（分子）の構造'!O$49</f>
        <v>14</v>
      </c>
      <c r="O45" s="138"/>
      <c r="P45" s="138"/>
    </row>
    <row r="46" spans="1:16" x14ac:dyDescent="0.15">
      <c r="A46" s="138" t="s">
        <v>56</v>
      </c>
      <c r="B46" s="138">
        <f>'実質公債費比率（分子）の構造'!K$48</f>
        <v>272</v>
      </c>
      <c r="C46" s="138"/>
      <c r="D46" s="138"/>
      <c r="E46" s="138">
        <f>'実質公債費比率（分子）の構造'!L$48</f>
        <v>258</v>
      </c>
      <c r="F46" s="138"/>
      <c r="G46" s="138"/>
      <c r="H46" s="138">
        <f>'実質公債費比率（分子）の構造'!M$48</f>
        <v>236</v>
      </c>
      <c r="I46" s="138"/>
      <c r="J46" s="138"/>
      <c r="K46" s="138">
        <f>'実質公債費比率（分子）の構造'!N$48</f>
        <v>215</v>
      </c>
      <c r="L46" s="138"/>
      <c r="M46" s="138"/>
      <c r="N46" s="138">
        <f>'実質公債費比率（分子）の構造'!O$48</f>
        <v>189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483</v>
      </c>
      <c r="C49" s="138"/>
      <c r="D49" s="138"/>
      <c r="E49" s="138">
        <f>'実質公債費比率（分子）の構造'!L$45</f>
        <v>497</v>
      </c>
      <c r="F49" s="138"/>
      <c r="G49" s="138"/>
      <c r="H49" s="138">
        <f>'実質公債費比率（分子）の構造'!M$45</f>
        <v>452</v>
      </c>
      <c r="I49" s="138"/>
      <c r="J49" s="138"/>
      <c r="K49" s="138">
        <f>'実質公債費比率（分子）の構造'!N$45</f>
        <v>438</v>
      </c>
      <c r="L49" s="138"/>
      <c r="M49" s="138"/>
      <c r="N49" s="138">
        <f>'実質公債費比率（分子）の構造'!O$45</f>
        <v>450</v>
      </c>
      <c r="O49" s="138"/>
      <c r="P49" s="138"/>
    </row>
    <row r="50" spans="1:16" x14ac:dyDescent="0.15">
      <c r="A50" s="138" t="s">
        <v>60</v>
      </c>
      <c r="B50" s="138" t="e">
        <f>NA()</f>
        <v>#N/A</v>
      </c>
      <c r="C50" s="138">
        <f>IF(ISNUMBER('実質公債費比率（分子）の構造'!K$53),'実質公債費比率（分子）の構造'!K$53,NA())</f>
        <v>196</v>
      </c>
      <c r="D50" s="138" t="e">
        <f>NA()</f>
        <v>#N/A</v>
      </c>
      <c r="E50" s="138" t="e">
        <f>NA()</f>
        <v>#N/A</v>
      </c>
      <c r="F50" s="138">
        <f>IF(ISNUMBER('実質公債費比率（分子）の構造'!L$53),'実質公債費比率（分子）の構造'!L$53,NA())</f>
        <v>186</v>
      </c>
      <c r="G50" s="138" t="e">
        <f>NA()</f>
        <v>#N/A</v>
      </c>
      <c r="H50" s="138" t="e">
        <f>NA()</f>
        <v>#N/A</v>
      </c>
      <c r="I50" s="138">
        <f>IF(ISNUMBER('実質公債費比率（分子）の構造'!M$53),'実質公債費比率（分子）の構造'!M$53,NA())</f>
        <v>114</v>
      </c>
      <c r="J50" s="138" t="e">
        <f>NA()</f>
        <v>#N/A</v>
      </c>
      <c r="K50" s="138" t="e">
        <f>NA()</f>
        <v>#N/A</v>
      </c>
      <c r="L50" s="138">
        <f>IF(ISNUMBER('実質公債費比率（分子）の構造'!N$53),'実質公債費比率（分子）の構造'!N$53,NA())</f>
        <v>116</v>
      </c>
      <c r="M50" s="138" t="e">
        <f>NA()</f>
        <v>#N/A</v>
      </c>
      <c r="N50" s="138" t="e">
        <f>NA()</f>
        <v>#N/A</v>
      </c>
      <c r="O50" s="138">
        <f>IF(ISNUMBER('実質公債費比率（分子）の構造'!O$53),'実質公債費比率（分子）の構造'!O$53,NA())</f>
        <v>106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4905</v>
      </c>
      <c r="E56" s="137"/>
      <c r="F56" s="137"/>
      <c r="G56" s="137">
        <f>'将来負担比率（分子）の構造'!J$52</f>
        <v>4865</v>
      </c>
      <c r="H56" s="137"/>
      <c r="I56" s="137"/>
      <c r="J56" s="137">
        <f>'将来負担比率（分子）の構造'!K$52</f>
        <v>4540</v>
      </c>
      <c r="K56" s="137"/>
      <c r="L56" s="137"/>
      <c r="M56" s="137">
        <f>'将来負担比率（分子）の構造'!L$52</f>
        <v>4631</v>
      </c>
      <c r="N56" s="137"/>
      <c r="O56" s="137"/>
      <c r="P56" s="137">
        <f>'将来負担比率（分子）の構造'!M$52</f>
        <v>4487</v>
      </c>
    </row>
    <row r="57" spans="1:16" x14ac:dyDescent="0.15">
      <c r="A57" s="137" t="s">
        <v>36</v>
      </c>
      <c r="B57" s="137"/>
      <c r="C57" s="137"/>
      <c r="D57" s="137">
        <f>'将来負担比率（分子）の構造'!I$51</f>
        <v>274</v>
      </c>
      <c r="E57" s="137"/>
      <c r="F57" s="137"/>
      <c r="G57" s="137">
        <f>'将来負担比率（分子）の構造'!J$51</f>
        <v>243</v>
      </c>
      <c r="H57" s="137"/>
      <c r="I57" s="137"/>
      <c r="J57" s="137">
        <f>'将来負担比率（分子）の構造'!K$51</f>
        <v>158</v>
      </c>
      <c r="K57" s="137"/>
      <c r="L57" s="137"/>
      <c r="M57" s="137">
        <f>'将来負担比率（分子）の構造'!L$51</f>
        <v>163</v>
      </c>
      <c r="N57" s="137"/>
      <c r="O57" s="137"/>
      <c r="P57" s="137">
        <f>'将来負担比率（分子）の構造'!M$51</f>
        <v>160</v>
      </c>
    </row>
    <row r="58" spans="1:16" x14ac:dyDescent="0.15">
      <c r="A58" s="137" t="s">
        <v>35</v>
      </c>
      <c r="B58" s="137"/>
      <c r="C58" s="137"/>
      <c r="D58" s="137">
        <f>'将来負担比率（分子）の構造'!I$50</f>
        <v>1667</v>
      </c>
      <c r="E58" s="137"/>
      <c r="F58" s="137"/>
      <c r="G58" s="137">
        <f>'将来負担比率（分子）の構造'!J$50</f>
        <v>1671</v>
      </c>
      <c r="H58" s="137"/>
      <c r="I58" s="137"/>
      <c r="J58" s="137">
        <f>'将来負担比率（分子）の構造'!K$50</f>
        <v>1851</v>
      </c>
      <c r="K58" s="137"/>
      <c r="L58" s="137"/>
      <c r="M58" s="137">
        <f>'将来負担比率（分子）の構造'!L$50</f>
        <v>2026</v>
      </c>
      <c r="N58" s="137"/>
      <c r="O58" s="137"/>
      <c r="P58" s="137">
        <f>'将来負担比率（分子）の構造'!M$50</f>
        <v>2091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800</v>
      </c>
      <c r="C62" s="137"/>
      <c r="D62" s="137"/>
      <c r="E62" s="137">
        <f>'将来負担比率（分子）の構造'!J$45</f>
        <v>787</v>
      </c>
      <c r="F62" s="137"/>
      <c r="G62" s="137"/>
      <c r="H62" s="137">
        <f>'将来負担比率（分子）の構造'!K$45</f>
        <v>800</v>
      </c>
      <c r="I62" s="137"/>
      <c r="J62" s="137"/>
      <c r="K62" s="137">
        <f>'将来負担比率（分子）の構造'!L$45</f>
        <v>773</v>
      </c>
      <c r="L62" s="137"/>
      <c r="M62" s="137"/>
      <c r="N62" s="137">
        <f>'将来負担比率（分子）の構造'!M$45</f>
        <v>782</v>
      </c>
      <c r="O62" s="137"/>
      <c r="P62" s="137"/>
    </row>
    <row r="63" spans="1:16" x14ac:dyDescent="0.15">
      <c r="A63" s="137" t="s">
        <v>28</v>
      </c>
      <c r="B63" s="137">
        <f>'将来負担比率（分子）の構造'!I$44</f>
        <v>97</v>
      </c>
      <c r="C63" s="137"/>
      <c r="D63" s="137"/>
      <c r="E63" s="137">
        <f>'将来負担比率（分子）の構造'!J$44</f>
        <v>140</v>
      </c>
      <c r="F63" s="137"/>
      <c r="G63" s="137"/>
      <c r="H63" s="137">
        <f>'将来負担比率（分子）の構造'!K$44</f>
        <v>125</v>
      </c>
      <c r="I63" s="137"/>
      <c r="J63" s="137"/>
      <c r="K63" s="137">
        <f>'将来負担比率（分子）の構造'!L$44</f>
        <v>115</v>
      </c>
      <c r="L63" s="137"/>
      <c r="M63" s="137"/>
      <c r="N63" s="137">
        <f>'将来負担比率（分子）の構造'!M$44</f>
        <v>134</v>
      </c>
      <c r="O63" s="137"/>
      <c r="P63" s="137"/>
    </row>
    <row r="64" spans="1:16" x14ac:dyDescent="0.15">
      <c r="A64" s="137" t="s">
        <v>27</v>
      </c>
      <c r="B64" s="137">
        <f>'将来負担比率（分子）の構造'!I$43</f>
        <v>2875</v>
      </c>
      <c r="C64" s="137"/>
      <c r="D64" s="137"/>
      <c r="E64" s="137">
        <f>'将来負担比率（分子）の構造'!J$43</f>
        <v>2843</v>
      </c>
      <c r="F64" s="137"/>
      <c r="G64" s="137"/>
      <c r="H64" s="137">
        <f>'将来負担比率（分子）の構造'!K$43</f>
        <v>2677</v>
      </c>
      <c r="I64" s="137"/>
      <c r="J64" s="137"/>
      <c r="K64" s="137">
        <f>'将来負担比率（分子）の構造'!L$43</f>
        <v>2305</v>
      </c>
      <c r="L64" s="137"/>
      <c r="M64" s="137"/>
      <c r="N64" s="137">
        <f>'将来負担比率（分子）の構造'!M$43</f>
        <v>1966</v>
      </c>
      <c r="O64" s="137"/>
      <c r="P64" s="137"/>
    </row>
    <row r="65" spans="1:16" x14ac:dyDescent="0.15">
      <c r="A65" s="137" t="s">
        <v>26</v>
      </c>
      <c r="B65" s="137">
        <f>'将来負担比率（分子）の構造'!I$42</f>
        <v>55</v>
      </c>
      <c r="C65" s="137"/>
      <c r="D65" s="137"/>
      <c r="E65" s="137">
        <f>'将来負担比率（分子）の構造'!J$42</f>
        <v>43</v>
      </c>
      <c r="F65" s="137"/>
      <c r="G65" s="137"/>
      <c r="H65" s="137">
        <f>'将来負担比率（分子）の構造'!K$42</f>
        <v>290</v>
      </c>
      <c r="I65" s="137"/>
      <c r="J65" s="137"/>
      <c r="K65" s="137">
        <f>'将来負担比率（分子）の構造'!L$42</f>
        <v>279</v>
      </c>
      <c r="L65" s="137"/>
      <c r="M65" s="137"/>
      <c r="N65" s="137">
        <f>'将来負担比率（分子）の構造'!M$42</f>
        <v>251</v>
      </c>
      <c r="O65" s="137"/>
      <c r="P65" s="137"/>
    </row>
    <row r="66" spans="1:16" x14ac:dyDescent="0.15">
      <c r="A66" s="137" t="s">
        <v>25</v>
      </c>
      <c r="B66" s="137">
        <f>'将来負担比率（分子）の構造'!I$41</f>
        <v>4057</v>
      </c>
      <c r="C66" s="137"/>
      <c r="D66" s="137"/>
      <c r="E66" s="137">
        <f>'将来負担比率（分子）の構造'!J$41</f>
        <v>4138</v>
      </c>
      <c r="F66" s="137"/>
      <c r="G66" s="137"/>
      <c r="H66" s="137">
        <f>'将来負担比率（分子）の構造'!K$41</f>
        <v>4066</v>
      </c>
      <c r="I66" s="137"/>
      <c r="J66" s="137"/>
      <c r="K66" s="137">
        <f>'将来負担比率（分子）の構造'!L$41</f>
        <v>3955</v>
      </c>
      <c r="L66" s="137"/>
      <c r="M66" s="137"/>
      <c r="N66" s="137">
        <f>'将来負担比率（分子）の構造'!M$41</f>
        <v>3961</v>
      </c>
      <c r="O66" s="137"/>
      <c r="P66" s="137"/>
    </row>
    <row r="67" spans="1:16" x14ac:dyDescent="0.15">
      <c r="A67" s="137" t="s">
        <v>64</v>
      </c>
      <c r="B67" s="137" t="e">
        <f>NA()</f>
        <v>#N/A</v>
      </c>
      <c r="C67" s="137">
        <f>IF(ISNUMBER('将来負担比率（分子）の構造'!I$53), IF('将来負担比率（分子）の構造'!I$53 &lt; 0, 0, '将来負担比率（分子）の構造'!I$53), NA())</f>
        <v>1040</v>
      </c>
      <c r="D67" s="137" t="e">
        <f>NA()</f>
        <v>#N/A</v>
      </c>
      <c r="E67" s="137" t="e">
        <f>NA()</f>
        <v>#N/A</v>
      </c>
      <c r="F67" s="137">
        <f>IF(ISNUMBER('将来負担比率（分子）の構造'!J$53), IF('将来負担比率（分子）の構造'!J$53 &lt; 0, 0, '将来負担比率（分子）の構造'!J$53), NA())</f>
        <v>1171</v>
      </c>
      <c r="G67" s="137" t="e">
        <f>NA()</f>
        <v>#N/A</v>
      </c>
      <c r="H67" s="137" t="e">
        <f>NA()</f>
        <v>#N/A</v>
      </c>
      <c r="I67" s="137">
        <f>IF(ISNUMBER('将来負担比率（分子）の構造'!K$53), IF('将来負担比率（分子）の構造'!K$53 &lt; 0, 0, '将来負担比率（分子）の構造'!K$53), NA())</f>
        <v>1409</v>
      </c>
      <c r="J67" s="137" t="e">
        <f>NA()</f>
        <v>#N/A</v>
      </c>
      <c r="K67" s="137" t="e">
        <f>NA()</f>
        <v>#N/A</v>
      </c>
      <c r="L67" s="137">
        <f>IF(ISNUMBER('将来負担比率（分子）の構造'!L$53), IF('将来負担比率（分子）の構造'!L$53 &lt; 0, 0, '将来負担比率（分子）の構造'!L$53), NA())</f>
        <v>606</v>
      </c>
      <c r="M67" s="137" t="e">
        <f>NA()</f>
        <v>#N/A</v>
      </c>
      <c r="N67" s="137" t="e">
        <f>NA()</f>
        <v>#N/A</v>
      </c>
      <c r="O67" s="137">
        <f>IF(ISNUMBER('将来負担比率（分子）の構造'!M$53), IF('将来負担比率（分子）の構造'!M$53 &lt; 0, 0, '将来負担比率（分子）の構造'!M$53), NA())</f>
        <v>355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599339</v>
      </c>
      <c r="S5" s="671"/>
      <c r="T5" s="671"/>
      <c r="U5" s="671"/>
      <c r="V5" s="671"/>
      <c r="W5" s="671"/>
      <c r="X5" s="671"/>
      <c r="Y5" s="718"/>
      <c r="Z5" s="731">
        <v>15.9</v>
      </c>
      <c r="AA5" s="731"/>
      <c r="AB5" s="731"/>
      <c r="AC5" s="731"/>
      <c r="AD5" s="732">
        <v>599339</v>
      </c>
      <c r="AE5" s="732"/>
      <c r="AF5" s="732"/>
      <c r="AG5" s="732"/>
      <c r="AH5" s="732"/>
      <c r="AI5" s="732"/>
      <c r="AJ5" s="732"/>
      <c r="AK5" s="732"/>
      <c r="AL5" s="719">
        <v>24.3</v>
      </c>
      <c r="AM5" s="688"/>
      <c r="AN5" s="688"/>
      <c r="AO5" s="720"/>
      <c r="AP5" s="707" t="s">
        <v>210</v>
      </c>
      <c r="AQ5" s="708"/>
      <c r="AR5" s="708"/>
      <c r="AS5" s="708"/>
      <c r="AT5" s="708"/>
      <c r="AU5" s="708"/>
      <c r="AV5" s="708"/>
      <c r="AW5" s="708"/>
      <c r="AX5" s="708"/>
      <c r="AY5" s="708"/>
      <c r="AZ5" s="708"/>
      <c r="BA5" s="708"/>
      <c r="BB5" s="708"/>
      <c r="BC5" s="708"/>
      <c r="BD5" s="708"/>
      <c r="BE5" s="708"/>
      <c r="BF5" s="709"/>
      <c r="BG5" s="620">
        <v>599292</v>
      </c>
      <c r="BH5" s="621"/>
      <c r="BI5" s="621"/>
      <c r="BJ5" s="621"/>
      <c r="BK5" s="621"/>
      <c r="BL5" s="621"/>
      <c r="BM5" s="621"/>
      <c r="BN5" s="622"/>
      <c r="BO5" s="673">
        <v>100</v>
      </c>
      <c r="BP5" s="673"/>
      <c r="BQ5" s="673"/>
      <c r="BR5" s="673"/>
      <c r="BS5" s="674">
        <v>49754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30993</v>
      </c>
      <c r="S6" s="621"/>
      <c r="T6" s="621"/>
      <c r="U6" s="621"/>
      <c r="V6" s="621"/>
      <c r="W6" s="621"/>
      <c r="X6" s="621"/>
      <c r="Y6" s="622"/>
      <c r="Z6" s="673">
        <v>0.8</v>
      </c>
      <c r="AA6" s="673"/>
      <c r="AB6" s="673"/>
      <c r="AC6" s="673"/>
      <c r="AD6" s="674">
        <v>30993</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599292</v>
      </c>
      <c r="BH6" s="621"/>
      <c r="BI6" s="621"/>
      <c r="BJ6" s="621"/>
      <c r="BK6" s="621"/>
      <c r="BL6" s="621"/>
      <c r="BM6" s="621"/>
      <c r="BN6" s="622"/>
      <c r="BO6" s="673">
        <v>100</v>
      </c>
      <c r="BP6" s="673"/>
      <c r="BQ6" s="673"/>
      <c r="BR6" s="673"/>
      <c r="BS6" s="674">
        <v>49754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46604</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46604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525</v>
      </c>
      <c r="S7" s="621"/>
      <c r="T7" s="621"/>
      <c r="U7" s="621"/>
      <c r="V7" s="621"/>
      <c r="W7" s="621"/>
      <c r="X7" s="621"/>
      <c r="Y7" s="622"/>
      <c r="Z7" s="673">
        <v>0</v>
      </c>
      <c r="AA7" s="673"/>
      <c r="AB7" s="673"/>
      <c r="AC7" s="673"/>
      <c r="AD7" s="674">
        <v>525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218916</v>
      </c>
      <c r="BH7" s="621"/>
      <c r="BI7" s="621"/>
      <c r="BJ7" s="621"/>
      <c r="BK7" s="621"/>
      <c r="BL7" s="621"/>
      <c r="BM7" s="621"/>
      <c r="BN7" s="622"/>
      <c r="BO7" s="673">
        <v>36.5</v>
      </c>
      <c r="BP7" s="673"/>
      <c r="BQ7" s="673"/>
      <c r="BR7" s="673"/>
      <c r="BS7" s="674">
        <v>6410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648375</v>
      </c>
      <c r="CS7" s="621"/>
      <c r="CT7" s="621"/>
      <c r="CU7" s="621"/>
      <c r="CV7" s="621"/>
      <c r="CW7" s="621"/>
      <c r="CX7" s="621"/>
      <c r="CY7" s="622"/>
      <c r="CZ7" s="673">
        <v>17.7</v>
      </c>
      <c r="DA7" s="673"/>
      <c r="DB7" s="673"/>
      <c r="DC7" s="673"/>
      <c r="DD7" s="626">
        <v>56353</v>
      </c>
      <c r="DE7" s="621"/>
      <c r="DF7" s="621"/>
      <c r="DG7" s="621"/>
      <c r="DH7" s="621"/>
      <c r="DI7" s="621"/>
      <c r="DJ7" s="621"/>
      <c r="DK7" s="621"/>
      <c r="DL7" s="621"/>
      <c r="DM7" s="621"/>
      <c r="DN7" s="621"/>
      <c r="DO7" s="621"/>
      <c r="DP7" s="622"/>
      <c r="DQ7" s="626">
        <v>573273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1617</v>
      </c>
      <c r="S8" s="621"/>
      <c r="T8" s="621"/>
      <c r="U8" s="621"/>
      <c r="V8" s="621"/>
      <c r="W8" s="621"/>
      <c r="X8" s="621"/>
      <c r="Y8" s="622"/>
      <c r="Z8" s="673">
        <v>0</v>
      </c>
      <c r="AA8" s="673"/>
      <c r="AB8" s="673"/>
      <c r="AC8" s="673"/>
      <c r="AD8" s="674">
        <v>1617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7971</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850390</v>
      </c>
      <c r="CS8" s="621"/>
      <c r="CT8" s="621"/>
      <c r="CU8" s="621"/>
      <c r="CV8" s="621"/>
      <c r="CW8" s="621"/>
      <c r="CX8" s="621"/>
      <c r="CY8" s="622"/>
      <c r="CZ8" s="673">
        <v>23.2</v>
      </c>
      <c r="DA8" s="673"/>
      <c r="DB8" s="673"/>
      <c r="DC8" s="673"/>
      <c r="DD8" s="626">
        <v>12652</v>
      </c>
      <c r="DE8" s="621"/>
      <c r="DF8" s="621"/>
      <c r="DG8" s="621"/>
      <c r="DH8" s="621"/>
      <c r="DI8" s="621"/>
      <c r="DJ8" s="621"/>
      <c r="DK8" s="621"/>
      <c r="DL8" s="621"/>
      <c r="DM8" s="621"/>
      <c r="DN8" s="621"/>
      <c r="DO8" s="621"/>
      <c r="DP8" s="622"/>
      <c r="DQ8" s="626">
        <v>540690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937</v>
      </c>
      <c r="S9" s="621"/>
      <c r="T9" s="621"/>
      <c r="U9" s="621"/>
      <c r="V9" s="621"/>
      <c r="W9" s="621"/>
      <c r="X9" s="621"/>
      <c r="Y9" s="622"/>
      <c r="Z9" s="673">
        <v>0</v>
      </c>
      <c r="AA9" s="673"/>
      <c r="AB9" s="673"/>
      <c r="AC9" s="673"/>
      <c r="AD9" s="674">
        <v>937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177503</v>
      </c>
      <c r="BH9" s="621"/>
      <c r="BI9" s="621"/>
      <c r="BJ9" s="621"/>
      <c r="BK9" s="621"/>
      <c r="BL9" s="621"/>
      <c r="BM9" s="621"/>
      <c r="BN9" s="622"/>
      <c r="BO9" s="673">
        <v>29.6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439842</v>
      </c>
      <c r="CS9" s="621"/>
      <c r="CT9" s="621"/>
      <c r="CU9" s="621"/>
      <c r="CV9" s="621"/>
      <c r="CW9" s="621"/>
      <c r="CX9" s="621"/>
      <c r="CY9" s="622"/>
      <c r="CZ9" s="673">
        <v>12</v>
      </c>
      <c r="DA9" s="673"/>
      <c r="DB9" s="673"/>
      <c r="DC9" s="673"/>
      <c r="DD9" s="626">
        <v>18575</v>
      </c>
      <c r="DE9" s="621"/>
      <c r="DF9" s="621"/>
      <c r="DG9" s="621"/>
      <c r="DH9" s="621"/>
      <c r="DI9" s="621"/>
      <c r="DJ9" s="621"/>
      <c r="DK9" s="621"/>
      <c r="DL9" s="621"/>
      <c r="DM9" s="621"/>
      <c r="DN9" s="621"/>
      <c r="DO9" s="621"/>
      <c r="DP9" s="622"/>
      <c r="DQ9" s="626">
        <v>284225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92802</v>
      </c>
      <c r="S10" s="621"/>
      <c r="T10" s="621"/>
      <c r="U10" s="621"/>
      <c r="V10" s="621"/>
      <c r="W10" s="621"/>
      <c r="X10" s="621"/>
      <c r="Y10" s="622"/>
      <c r="Z10" s="673">
        <v>2.5</v>
      </c>
      <c r="AA10" s="673"/>
      <c r="AB10" s="673"/>
      <c r="AC10" s="673"/>
      <c r="AD10" s="674">
        <v>92802</v>
      </c>
      <c r="AE10" s="674"/>
      <c r="AF10" s="674"/>
      <c r="AG10" s="674"/>
      <c r="AH10" s="674"/>
      <c r="AI10" s="674"/>
      <c r="AJ10" s="674"/>
      <c r="AK10" s="674"/>
      <c r="AL10" s="643">
        <v>3.8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19604</v>
      </c>
      <c r="BH10" s="621"/>
      <c r="BI10" s="621"/>
      <c r="BJ10" s="621"/>
      <c r="BK10" s="621"/>
      <c r="BL10" s="621"/>
      <c r="BM10" s="621"/>
      <c r="BN10" s="622"/>
      <c r="BO10" s="673">
        <v>3.3</v>
      </c>
      <c r="BP10" s="673"/>
      <c r="BQ10" s="673"/>
      <c r="BR10" s="673"/>
      <c r="BS10" s="626">
        <v>3657</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4178</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4178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13838</v>
      </c>
      <c r="BH11" s="621"/>
      <c r="BI11" s="621"/>
      <c r="BJ11" s="621"/>
      <c r="BK11" s="621"/>
      <c r="BL11" s="621"/>
      <c r="BM11" s="621"/>
      <c r="BN11" s="622"/>
      <c r="BO11" s="673">
        <v>2.2999999999999998</v>
      </c>
      <c r="BP11" s="673"/>
      <c r="BQ11" s="673"/>
      <c r="BR11" s="673"/>
      <c r="BS11" s="626">
        <v>2753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115183</v>
      </c>
      <c r="CS11" s="621"/>
      <c r="CT11" s="621"/>
      <c r="CU11" s="621"/>
      <c r="CV11" s="621"/>
      <c r="CW11" s="621"/>
      <c r="CX11" s="621"/>
      <c r="CY11" s="622"/>
      <c r="CZ11" s="673">
        <v>3.1</v>
      </c>
      <c r="DA11" s="673"/>
      <c r="DB11" s="673"/>
      <c r="DC11" s="673"/>
      <c r="DD11" s="626">
        <v>37286</v>
      </c>
      <c r="DE11" s="621"/>
      <c r="DF11" s="621"/>
      <c r="DG11" s="621"/>
      <c r="DH11" s="621"/>
      <c r="DI11" s="621"/>
      <c r="DJ11" s="621"/>
      <c r="DK11" s="621"/>
      <c r="DL11" s="621"/>
      <c r="DM11" s="621"/>
      <c r="DN11" s="621"/>
      <c r="DO11" s="621"/>
      <c r="DP11" s="622"/>
      <c r="DQ11" s="626">
        <v>85689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340059</v>
      </c>
      <c r="BH12" s="621"/>
      <c r="BI12" s="621"/>
      <c r="BJ12" s="621"/>
      <c r="BK12" s="621"/>
      <c r="BL12" s="621"/>
      <c r="BM12" s="621"/>
      <c r="BN12" s="622"/>
      <c r="BO12" s="673">
        <v>56.7</v>
      </c>
      <c r="BP12" s="673"/>
      <c r="BQ12" s="673"/>
      <c r="BR12" s="673"/>
      <c r="BS12" s="626">
        <v>43344</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90822</v>
      </c>
      <c r="CS12" s="621"/>
      <c r="CT12" s="621"/>
      <c r="CU12" s="621"/>
      <c r="CV12" s="621"/>
      <c r="CW12" s="621"/>
      <c r="CX12" s="621"/>
      <c r="CY12" s="622"/>
      <c r="CZ12" s="673">
        <v>2.5</v>
      </c>
      <c r="DA12" s="673"/>
      <c r="DB12" s="673"/>
      <c r="DC12" s="673"/>
      <c r="DD12" s="626" t="s">
        <v>112</v>
      </c>
      <c r="DE12" s="621"/>
      <c r="DF12" s="621"/>
      <c r="DG12" s="621"/>
      <c r="DH12" s="621"/>
      <c r="DI12" s="621"/>
      <c r="DJ12" s="621"/>
      <c r="DK12" s="621"/>
      <c r="DL12" s="621"/>
      <c r="DM12" s="621"/>
      <c r="DN12" s="621"/>
      <c r="DO12" s="621"/>
      <c r="DP12" s="622"/>
      <c r="DQ12" s="626">
        <v>80905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5549</v>
      </c>
      <c r="S13" s="621"/>
      <c r="T13" s="621"/>
      <c r="U13" s="621"/>
      <c r="V13" s="621"/>
      <c r="W13" s="621"/>
      <c r="X13" s="621"/>
      <c r="Y13" s="622"/>
      <c r="Z13" s="673">
        <v>0.1</v>
      </c>
      <c r="AA13" s="673"/>
      <c r="AB13" s="673"/>
      <c r="AC13" s="673"/>
      <c r="AD13" s="674">
        <v>5549</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325884</v>
      </c>
      <c r="BH13" s="621"/>
      <c r="BI13" s="621"/>
      <c r="BJ13" s="621"/>
      <c r="BK13" s="621"/>
      <c r="BL13" s="621"/>
      <c r="BM13" s="621"/>
      <c r="BN13" s="622"/>
      <c r="BO13" s="673">
        <v>54.4</v>
      </c>
      <c r="BP13" s="673"/>
      <c r="BQ13" s="673"/>
      <c r="BR13" s="673"/>
      <c r="BS13" s="626">
        <v>43344</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474324</v>
      </c>
      <c r="CS13" s="621"/>
      <c r="CT13" s="621"/>
      <c r="CU13" s="621"/>
      <c r="CV13" s="621"/>
      <c r="CW13" s="621"/>
      <c r="CX13" s="621"/>
      <c r="CY13" s="622"/>
      <c r="CZ13" s="673">
        <v>13</v>
      </c>
      <c r="DA13" s="673"/>
      <c r="DB13" s="673"/>
      <c r="DC13" s="673"/>
      <c r="DD13" s="626">
        <v>207778</v>
      </c>
      <c r="DE13" s="621"/>
      <c r="DF13" s="621"/>
      <c r="DG13" s="621"/>
      <c r="DH13" s="621"/>
      <c r="DI13" s="621"/>
      <c r="DJ13" s="621"/>
      <c r="DK13" s="621"/>
      <c r="DL13" s="621"/>
      <c r="DM13" s="621"/>
      <c r="DN13" s="621"/>
      <c r="DO13" s="621"/>
      <c r="DP13" s="622"/>
      <c r="DQ13" s="626">
        <v>347446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12832</v>
      </c>
      <c r="BH14" s="621"/>
      <c r="BI14" s="621"/>
      <c r="BJ14" s="621"/>
      <c r="BK14" s="621"/>
      <c r="BL14" s="621"/>
      <c r="BM14" s="621"/>
      <c r="BN14" s="622"/>
      <c r="BO14" s="673">
        <v>2.1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163513</v>
      </c>
      <c r="CS14" s="621"/>
      <c r="CT14" s="621"/>
      <c r="CU14" s="621"/>
      <c r="CV14" s="621"/>
      <c r="CW14" s="621"/>
      <c r="CX14" s="621"/>
      <c r="CY14" s="622"/>
      <c r="CZ14" s="673">
        <v>4.5</v>
      </c>
      <c r="DA14" s="673"/>
      <c r="DB14" s="673"/>
      <c r="DC14" s="673"/>
      <c r="DD14" s="626">
        <v>26901</v>
      </c>
      <c r="DE14" s="621"/>
      <c r="DF14" s="621"/>
      <c r="DG14" s="621"/>
      <c r="DH14" s="621"/>
      <c r="DI14" s="621"/>
      <c r="DJ14" s="621"/>
      <c r="DK14" s="621"/>
      <c r="DL14" s="621"/>
      <c r="DM14" s="621"/>
      <c r="DN14" s="621"/>
      <c r="DO14" s="621"/>
      <c r="DP14" s="622"/>
      <c r="DQ14" s="626">
        <v>150829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680</v>
      </c>
      <c r="S15" s="621"/>
      <c r="T15" s="621"/>
      <c r="U15" s="621"/>
      <c r="V15" s="621"/>
      <c r="W15" s="621"/>
      <c r="X15" s="621"/>
      <c r="Y15" s="622"/>
      <c r="Z15" s="673">
        <v>0</v>
      </c>
      <c r="AA15" s="673"/>
      <c r="AB15" s="673"/>
      <c r="AC15" s="673"/>
      <c r="AD15" s="674">
        <v>680</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27485</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360957</v>
      </c>
      <c r="CS15" s="621"/>
      <c r="CT15" s="621"/>
      <c r="CU15" s="621"/>
      <c r="CV15" s="621"/>
      <c r="CW15" s="621"/>
      <c r="CX15" s="621"/>
      <c r="CY15" s="622"/>
      <c r="CZ15" s="673">
        <v>9.9</v>
      </c>
      <c r="DA15" s="673"/>
      <c r="DB15" s="673"/>
      <c r="DC15" s="673"/>
      <c r="DD15" s="626">
        <v>86794</v>
      </c>
      <c r="DE15" s="621"/>
      <c r="DF15" s="621"/>
      <c r="DG15" s="621"/>
      <c r="DH15" s="621"/>
      <c r="DI15" s="621"/>
      <c r="DJ15" s="621"/>
      <c r="DK15" s="621"/>
      <c r="DL15" s="621"/>
      <c r="DM15" s="621"/>
      <c r="DN15" s="621"/>
      <c r="DO15" s="621"/>
      <c r="DP15" s="622"/>
      <c r="DQ15" s="626">
        <v>265650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1887262</v>
      </c>
      <c r="S16" s="621"/>
      <c r="T16" s="621"/>
      <c r="U16" s="621"/>
      <c r="V16" s="621"/>
      <c r="W16" s="621"/>
      <c r="X16" s="621"/>
      <c r="Y16" s="622"/>
      <c r="Z16" s="673">
        <v>50.2</v>
      </c>
      <c r="AA16" s="673"/>
      <c r="AB16" s="673"/>
      <c r="AC16" s="673"/>
      <c r="AD16" s="674">
        <v>1719384</v>
      </c>
      <c r="AE16" s="674"/>
      <c r="AF16" s="674"/>
      <c r="AG16" s="674"/>
      <c r="AH16" s="674"/>
      <c r="AI16" s="674"/>
      <c r="AJ16" s="674"/>
      <c r="AK16" s="674"/>
      <c r="AL16" s="643">
        <v>69.599999999999994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14633</v>
      </c>
      <c r="CS16" s="621"/>
      <c r="CT16" s="621"/>
      <c r="CU16" s="621"/>
      <c r="CV16" s="621"/>
      <c r="CW16" s="621"/>
      <c r="CX16" s="621"/>
      <c r="CY16" s="622"/>
      <c r="CZ16" s="673">
        <v>0.4</v>
      </c>
      <c r="DA16" s="673"/>
      <c r="DB16" s="673"/>
      <c r="DC16" s="673"/>
      <c r="DD16" s="626" t="s">
        <v>112</v>
      </c>
      <c r="DE16" s="621"/>
      <c r="DF16" s="621"/>
      <c r="DG16" s="621"/>
      <c r="DH16" s="621"/>
      <c r="DI16" s="621"/>
      <c r="DJ16" s="621"/>
      <c r="DK16" s="621"/>
      <c r="DL16" s="621"/>
      <c r="DM16" s="621"/>
      <c r="DN16" s="621"/>
      <c r="DO16" s="621"/>
      <c r="DP16" s="622"/>
      <c r="DQ16" s="626">
        <v>4027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1719384</v>
      </c>
      <c r="S17" s="621"/>
      <c r="T17" s="621"/>
      <c r="U17" s="621"/>
      <c r="V17" s="621"/>
      <c r="W17" s="621"/>
      <c r="X17" s="621"/>
      <c r="Y17" s="622"/>
      <c r="Z17" s="673">
        <v>45.7</v>
      </c>
      <c r="AA17" s="673"/>
      <c r="AB17" s="673"/>
      <c r="AC17" s="673"/>
      <c r="AD17" s="674">
        <v>1719384</v>
      </c>
      <c r="AE17" s="674"/>
      <c r="AF17" s="674"/>
      <c r="AG17" s="674"/>
      <c r="AH17" s="674"/>
      <c r="AI17" s="674"/>
      <c r="AJ17" s="674"/>
      <c r="AK17" s="674"/>
      <c r="AL17" s="643">
        <v>69.599999999999994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450159</v>
      </c>
      <c r="CS17" s="621"/>
      <c r="CT17" s="621"/>
      <c r="CU17" s="621"/>
      <c r="CV17" s="621"/>
      <c r="CW17" s="621"/>
      <c r="CX17" s="621"/>
      <c r="CY17" s="622"/>
      <c r="CZ17" s="673">
        <v>12.3</v>
      </c>
      <c r="DA17" s="673"/>
      <c r="DB17" s="673"/>
      <c r="DC17" s="673"/>
      <c r="DD17" s="626" t="s">
        <v>112</v>
      </c>
      <c r="DE17" s="621"/>
      <c r="DF17" s="621"/>
      <c r="DG17" s="621"/>
      <c r="DH17" s="621"/>
      <c r="DI17" s="621"/>
      <c r="DJ17" s="621"/>
      <c r="DK17" s="621"/>
      <c r="DL17" s="621"/>
      <c r="DM17" s="621"/>
      <c r="DN17" s="621"/>
      <c r="DO17" s="621"/>
      <c r="DP17" s="622"/>
      <c r="DQ17" s="626">
        <v>425579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167878</v>
      </c>
      <c r="S18" s="621"/>
      <c r="T18" s="621"/>
      <c r="U18" s="621"/>
      <c r="V18" s="621"/>
      <c r="W18" s="621"/>
      <c r="X18" s="621"/>
      <c r="Y18" s="622"/>
      <c r="Z18" s="673">
        <v>4.5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47</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2619704</v>
      </c>
      <c r="S20" s="621"/>
      <c r="T20" s="621"/>
      <c r="U20" s="621"/>
      <c r="V20" s="621"/>
      <c r="W20" s="621"/>
      <c r="X20" s="621"/>
      <c r="Y20" s="622"/>
      <c r="Z20" s="673">
        <v>69.7</v>
      </c>
      <c r="AA20" s="673"/>
      <c r="AB20" s="673"/>
      <c r="AC20" s="673"/>
      <c r="AD20" s="674">
        <v>2451826</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47</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3658980</v>
      </c>
      <c r="CS20" s="621"/>
      <c r="CT20" s="621"/>
      <c r="CU20" s="621"/>
      <c r="CV20" s="621"/>
      <c r="CW20" s="621"/>
      <c r="CX20" s="621"/>
      <c r="CY20" s="622"/>
      <c r="CZ20" s="673">
        <v>100</v>
      </c>
      <c r="DA20" s="673"/>
      <c r="DB20" s="673"/>
      <c r="DC20" s="673"/>
      <c r="DD20" s="626">
        <v>446339</v>
      </c>
      <c r="DE20" s="621"/>
      <c r="DF20" s="621"/>
      <c r="DG20" s="621"/>
      <c r="DH20" s="621"/>
      <c r="DI20" s="621"/>
      <c r="DJ20" s="621"/>
      <c r="DK20" s="621"/>
      <c r="DL20" s="621"/>
      <c r="DM20" s="621"/>
      <c r="DN20" s="621"/>
      <c r="DO20" s="621"/>
      <c r="DP20" s="622"/>
      <c r="DQ20" s="626">
        <v>2809095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479</v>
      </c>
      <c r="S21" s="621"/>
      <c r="T21" s="621"/>
      <c r="U21" s="621"/>
      <c r="V21" s="621"/>
      <c r="W21" s="621"/>
      <c r="X21" s="621"/>
      <c r="Y21" s="622"/>
      <c r="Z21" s="673">
        <v>0</v>
      </c>
      <c r="AA21" s="673"/>
      <c r="AB21" s="673"/>
      <c r="AC21" s="673"/>
      <c r="AD21" s="674">
        <v>479</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47</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19168</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56234</v>
      </c>
      <c r="S23" s="621"/>
      <c r="T23" s="621"/>
      <c r="U23" s="621"/>
      <c r="V23" s="621"/>
      <c r="W23" s="621"/>
      <c r="X23" s="621"/>
      <c r="Y23" s="622"/>
      <c r="Z23" s="673">
        <v>1.5</v>
      </c>
      <c r="AA23" s="673"/>
      <c r="AB23" s="673"/>
      <c r="AC23" s="673"/>
      <c r="AD23" s="674">
        <v>3474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4729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1358500</v>
      </c>
      <c r="CS24" s="671"/>
      <c r="CT24" s="671"/>
      <c r="CU24" s="671"/>
      <c r="CV24" s="671"/>
      <c r="CW24" s="671"/>
      <c r="CX24" s="671"/>
      <c r="CY24" s="718"/>
      <c r="CZ24" s="722">
        <v>37.1</v>
      </c>
      <c r="DA24" s="723"/>
      <c r="DB24" s="723"/>
      <c r="DC24" s="724"/>
      <c r="DD24" s="717">
        <v>1103806</v>
      </c>
      <c r="DE24" s="671"/>
      <c r="DF24" s="671"/>
      <c r="DG24" s="671"/>
      <c r="DH24" s="671"/>
      <c r="DI24" s="671"/>
      <c r="DJ24" s="671"/>
      <c r="DK24" s="718"/>
      <c r="DL24" s="717">
        <v>1094384</v>
      </c>
      <c r="DM24" s="671"/>
      <c r="DN24" s="671"/>
      <c r="DO24" s="671"/>
      <c r="DP24" s="671"/>
      <c r="DQ24" s="671"/>
      <c r="DR24" s="671"/>
      <c r="DS24" s="671"/>
      <c r="DT24" s="671"/>
      <c r="DU24" s="671"/>
      <c r="DV24" s="718"/>
      <c r="DW24" s="719">
        <v>42.6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208771</v>
      </c>
      <c r="S25" s="621"/>
      <c r="T25" s="621"/>
      <c r="U25" s="621"/>
      <c r="V25" s="621"/>
      <c r="W25" s="621"/>
      <c r="X25" s="621"/>
      <c r="Y25" s="622"/>
      <c r="Z25" s="673">
        <v>5.6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637807</v>
      </c>
      <c r="CS25" s="639"/>
      <c r="CT25" s="639"/>
      <c r="CU25" s="639"/>
      <c r="CV25" s="639"/>
      <c r="CW25" s="639"/>
      <c r="CX25" s="639"/>
      <c r="CY25" s="640"/>
      <c r="CZ25" s="623">
        <v>17.399999999999999</v>
      </c>
      <c r="DA25" s="641"/>
      <c r="DB25" s="641"/>
      <c r="DC25" s="642"/>
      <c r="DD25" s="626">
        <v>603639</v>
      </c>
      <c r="DE25" s="639"/>
      <c r="DF25" s="639"/>
      <c r="DG25" s="639"/>
      <c r="DH25" s="639"/>
      <c r="DI25" s="639"/>
      <c r="DJ25" s="639"/>
      <c r="DK25" s="640"/>
      <c r="DL25" s="626">
        <v>594966</v>
      </c>
      <c r="DM25" s="639"/>
      <c r="DN25" s="639"/>
      <c r="DO25" s="639"/>
      <c r="DP25" s="639"/>
      <c r="DQ25" s="639"/>
      <c r="DR25" s="639"/>
      <c r="DS25" s="639"/>
      <c r="DT25" s="639"/>
      <c r="DU25" s="639"/>
      <c r="DV25" s="640"/>
      <c r="DW25" s="643">
        <v>23.2</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403123</v>
      </c>
      <c r="CS26" s="621"/>
      <c r="CT26" s="621"/>
      <c r="CU26" s="621"/>
      <c r="CV26" s="621"/>
      <c r="CW26" s="621"/>
      <c r="CX26" s="621"/>
      <c r="CY26" s="622"/>
      <c r="CZ26" s="623">
        <v>11</v>
      </c>
      <c r="DA26" s="641"/>
      <c r="DB26" s="641"/>
      <c r="DC26" s="642"/>
      <c r="DD26" s="626">
        <v>377536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141366</v>
      </c>
      <c r="S27" s="621"/>
      <c r="T27" s="621"/>
      <c r="U27" s="621"/>
      <c r="V27" s="621"/>
      <c r="W27" s="621"/>
      <c r="X27" s="621"/>
      <c r="Y27" s="622"/>
      <c r="Z27" s="673">
        <v>3.8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599339</v>
      </c>
      <c r="BH27" s="621"/>
      <c r="BI27" s="621"/>
      <c r="BJ27" s="621"/>
      <c r="BK27" s="621"/>
      <c r="BL27" s="621"/>
      <c r="BM27" s="621"/>
      <c r="BN27" s="622"/>
      <c r="BO27" s="673">
        <v>100</v>
      </c>
      <c r="BP27" s="673"/>
      <c r="BQ27" s="673"/>
      <c r="BR27" s="673"/>
      <c r="BS27" s="626">
        <v>49754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270534</v>
      </c>
      <c r="CS27" s="639"/>
      <c r="CT27" s="639"/>
      <c r="CU27" s="639"/>
      <c r="CV27" s="639"/>
      <c r="CW27" s="639"/>
      <c r="CX27" s="639"/>
      <c r="CY27" s="640"/>
      <c r="CZ27" s="623">
        <v>7.4</v>
      </c>
      <c r="DA27" s="641"/>
      <c r="DB27" s="641"/>
      <c r="DC27" s="642"/>
      <c r="DD27" s="626">
        <v>74588</v>
      </c>
      <c r="DE27" s="639"/>
      <c r="DF27" s="639"/>
      <c r="DG27" s="639"/>
      <c r="DH27" s="639"/>
      <c r="DI27" s="639"/>
      <c r="DJ27" s="639"/>
      <c r="DK27" s="640"/>
      <c r="DL27" s="626">
        <v>73839</v>
      </c>
      <c r="DM27" s="639"/>
      <c r="DN27" s="639"/>
      <c r="DO27" s="639"/>
      <c r="DP27" s="639"/>
      <c r="DQ27" s="639"/>
      <c r="DR27" s="639"/>
      <c r="DS27" s="639"/>
      <c r="DT27" s="639"/>
      <c r="DU27" s="639"/>
      <c r="DV27" s="640"/>
      <c r="DW27" s="643">
        <v>2.9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56362</v>
      </c>
      <c r="S28" s="621"/>
      <c r="T28" s="621"/>
      <c r="U28" s="621"/>
      <c r="V28" s="621"/>
      <c r="W28" s="621"/>
      <c r="X28" s="621"/>
      <c r="Y28" s="622"/>
      <c r="Z28" s="673">
        <v>1.5</v>
      </c>
      <c r="AA28" s="673"/>
      <c r="AB28" s="673"/>
      <c r="AC28" s="673"/>
      <c r="AD28" s="674">
        <v>13674</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450159</v>
      </c>
      <c r="CS28" s="621"/>
      <c r="CT28" s="621"/>
      <c r="CU28" s="621"/>
      <c r="CV28" s="621"/>
      <c r="CW28" s="621"/>
      <c r="CX28" s="621"/>
      <c r="CY28" s="622"/>
      <c r="CZ28" s="623">
        <v>12.3</v>
      </c>
      <c r="DA28" s="641"/>
      <c r="DB28" s="641"/>
      <c r="DC28" s="642"/>
      <c r="DD28" s="626">
        <v>425579</v>
      </c>
      <c r="DE28" s="621"/>
      <c r="DF28" s="621"/>
      <c r="DG28" s="621"/>
      <c r="DH28" s="621"/>
      <c r="DI28" s="621"/>
      <c r="DJ28" s="621"/>
      <c r="DK28" s="622"/>
      <c r="DL28" s="626">
        <v>425579</v>
      </c>
      <c r="DM28" s="621"/>
      <c r="DN28" s="621"/>
      <c r="DO28" s="621"/>
      <c r="DP28" s="621"/>
      <c r="DQ28" s="621"/>
      <c r="DR28" s="621"/>
      <c r="DS28" s="621"/>
      <c r="DT28" s="621"/>
      <c r="DU28" s="621"/>
      <c r="DV28" s="622"/>
      <c r="DW28" s="643">
        <v>16.600000000000001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1562</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450159</v>
      </c>
      <c r="CS29" s="639"/>
      <c r="CT29" s="639"/>
      <c r="CU29" s="639"/>
      <c r="CV29" s="639"/>
      <c r="CW29" s="639"/>
      <c r="CX29" s="639"/>
      <c r="CY29" s="640"/>
      <c r="CZ29" s="623">
        <v>12.3</v>
      </c>
      <c r="DA29" s="641"/>
      <c r="DB29" s="641"/>
      <c r="DC29" s="642"/>
      <c r="DD29" s="626">
        <v>425579</v>
      </c>
      <c r="DE29" s="639"/>
      <c r="DF29" s="639"/>
      <c r="DG29" s="639"/>
      <c r="DH29" s="639"/>
      <c r="DI29" s="639"/>
      <c r="DJ29" s="639"/>
      <c r="DK29" s="640"/>
      <c r="DL29" s="626">
        <v>425579</v>
      </c>
      <c r="DM29" s="639"/>
      <c r="DN29" s="639"/>
      <c r="DO29" s="639"/>
      <c r="DP29" s="639"/>
      <c r="DQ29" s="639"/>
      <c r="DR29" s="639"/>
      <c r="DS29" s="639"/>
      <c r="DT29" s="639"/>
      <c r="DU29" s="639"/>
      <c r="DV29" s="640"/>
      <c r="DW29" s="643">
        <v>16.600000000000001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82362</v>
      </c>
      <c r="S30" s="621"/>
      <c r="T30" s="621"/>
      <c r="U30" s="621"/>
      <c r="V30" s="621"/>
      <c r="W30" s="621"/>
      <c r="X30" s="621"/>
      <c r="Y30" s="622"/>
      <c r="Z30" s="673">
        <v>2.2000000000000002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94.8</v>
      </c>
      <c r="BN30" s="687"/>
      <c r="BO30" s="687"/>
      <c r="BP30" s="687"/>
      <c r="BQ30" s="689"/>
      <c r="BR30" s="686">
        <v>99</v>
      </c>
      <c r="BS30" s="687"/>
      <c r="BT30" s="687"/>
      <c r="BU30" s="687"/>
      <c r="BV30" s="687"/>
      <c r="BW30" s="687"/>
      <c r="BX30" s="688">
        <v>94.5</v>
      </c>
      <c r="BY30" s="687"/>
      <c r="BZ30" s="687"/>
      <c r="CA30" s="687"/>
      <c r="CB30" s="689"/>
      <c r="CD30" s="692"/>
      <c r="CE30" s="693"/>
      <c r="CF30" s="657" t="s">
        <v>293</v>
      </c>
      <c r="CG30" s="654"/>
      <c r="CH30" s="654"/>
      <c r="CI30" s="654"/>
      <c r="CJ30" s="654"/>
      <c r="CK30" s="654"/>
      <c r="CL30" s="654"/>
      <c r="CM30" s="654"/>
      <c r="CN30" s="654"/>
      <c r="CO30" s="654"/>
      <c r="CP30" s="654"/>
      <c r="CQ30" s="655"/>
      <c r="CR30" s="620">
        <v>416313</v>
      </c>
      <c r="CS30" s="621"/>
      <c r="CT30" s="621"/>
      <c r="CU30" s="621"/>
      <c r="CV30" s="621"/>
      <c r="CW30" s="621"/>
      <c r="CX30" s="621"/>
      <c r="CY30" s="622"/>
      <c r="CZ30" s="623">
        <v>11.4</v>
      </c>
      <c r="DA30" s="641"/>
      <c r="DB30" s="641"/>
      <c r="DC30" s="642"/>
      <c r="DD30" s="626">
        <v>391733</v>
      </c>
      <c r="DE30" s="621"/>
      <c r="DF30" s="621"/>
      <c r="DG30" s="621"/>
      <c r="DH30" s="621"/>
      <c r="DI30" s="621"/>
      <c r="DJ30" s="621"/>
      <c r="DK30" s="622"/>
      <c r="DL30" s="626">
        <v>391733</v>
      </c>
      <c r="DM30" s="621"/>
      <c r="DN30" s="621"/>
      <c r="DO30" s="621"/>
      <c r="DP30" s="621"/>
      <c r="DQ30" s="621"/>
      <c r="DR30" s="621"/>
      <c r="DS30" s="621"/>
      <c r="DT30" s="621"/>
      <c r="DU30" s="621"/>
      <c r="DV30" s="622"/>
      <c r="DW30" s="643">
        <v>15.2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82616</v>
      </c>
      <c r="S31" s="621"/>
      <c r="T31" s="621"/>
      <c r="U31" s="621"/>
      <c r="V31" s="621"/>
      <c r="W31" s="621"/>
      <c r="X31" s="621"/>
      <c r="Y31" s="622"/>
      <c r="Z31" s="673">
        <v>2.2000000000000002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99.3</v>
      </c>
      <c r="BH31" s="639"/>
      <c r="BI31" s="639"/>
      <c r="BJ31" s="639"/>
      <c r="BK31" s="639"/>
      <c r="BL31" s="639"/>
      <c r="BM31" s="675">
        <v>96.5</v>
      </c>
      <c r="BN31" s="685"/>
      <c r="BO31" s="685"/>
      <c r="BP31" s="685"/>
      <c r="BQ31" s="649"/>
      <c r="BR31" s="684">
        <v>98.9</v>
      </c>
      <c r="BS31" s="639"/>
      <c r="BT31" s="639"/>
      <c r="BU31" s="639"/>
      <c r="BV31" s="639"/>
      <c r="BW31" s="639"/>
      <c r="BX31" s="675">
        <v>96.1</v>
      </c>
      <c r="BY31" s="685"/>
      <c r="BZ31" s="685"/>
      <c r="CA31" s="685"/>
      <c r="CB31" s="649"/>
      <c r="CD31" s="692"/>
      <c r="CE31" s="693"/>
      <c r="CF31" s="657" t="s">
        <v>297</v>
      </c>
      <c r="CG31" s="654"/>
      <c r="CH31" s="654"/>
      <c r="CI31" s="654"/>
      <c r="CJ31" s="654"/>
      <c r="CK31" s="654"/>
      <c r="CL31" s="654"/>
      <c r="CM31" s="654"/>
      <c r="CN31" s="654"/>
      <c r="CO31" s="654"/>
      <c r="CP31" s="654"/>
      <c r="CQ31" s="655"/>
      <c r="CR31" s="620">
        <v>33846</v>
      </c>
      <c r="CS31" s="639"/>
      <c r="CT31" s="639"/>
      <c r="CU31" s="639"/>
      <c r="CV31" s="639"/>
      <c r="CW31" s="639"/>
      <c r="CX31" s="639"/>
      <c r="CY31" s="640"/>
      <c r="CZ31" s="623">
        <v>0.9</v>
      </c>
      <c r="DA31" s="641"/>
      <c r="DB31" s="641"/>
      <c r="DC31" s="642"/>
      <c r="DD31" s="626">
        <v>33846</v>
      </c>
      <c r="DE31" s="639"/>
      <c r="DF31" s="639"/>
      <c r="DG31" s="639"/>
      <c r="DH31" s="639"/>
      <c r="DI31" s="639"/>
      <c r="DJ31" s="639"/>
      <c r="DK31" s="640"/>
      <c r="DL31" s="626">
        <v>33846</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65757</v>
      </c>
      <c r="S32" s="621"/>
      <c r="T32" s="621"/>
      <c r="U32" s="621"/>
      <c r="V32" s="621"/>
      <c r="W32" s="621"/>
      <c r="X32" s="621"/>
      <c r="Y32" s="622"/>
      <c r="Z32" s="673">
        <v>1.7</v>
      </c>
      <c r="AA32" s="673"/>
      <c r="AB32" s="673"/>
      <c r="AC32" s="673"/>
      <c r="AD32" s="674">
        <v>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93</v>
      </c>
      <c r="BN32" s="605"/>
      <c r="BO32" s="605"/>
      <c r="BP32" s="605"/>
      <c r="BQ32" s="662"/>
      <c r="BR32" s="683">
        <v>99</v>
      </c>
      <c r="BS32" s="605"/>
      <c r="BT32" s="605"/>
      <c r="BU32" s="605"/>
      <c r="BV32" s="605"/>
      <c r="BW32" s="605"/>
      <c r="BX32" s="668">
        <v>92.9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421900</v>
      </c>
      <c r="S33" s="621"/>
      <c r="T33" s="621"/>
      <c r="U33" s="621"/>
      <c r="V33" s="621"/>
      <c r="W33" s="621"/>
      <c r="X33" s="621"/>
      <c r="Y33" s="622"/>
      <c r="Z33" s="673">
        <v>11.2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1840106</v>
      </c>
      <c r="CS33" s="639"/>
      <c r="CT33" s="639"/>
      <c r="CU33" s="639"/>
      <c r="CV33" s="639"/>
      <c r="CW33" s="639"/>
      <c r="CX33" s="639"/>
      <c r="CY33" s="640"/>
      <c r="CZ33" s="623">
        <v>50.3</v>
      </c>
      <c r="DA33" s="641"/>
      <c r="DB33" s="641"/>
      <c r="DC33" s="642"/>
      <c r="DD33" s="626">
        <v>1508356</v>
      </c>
      <c r="DE33" s="639"/>
      <c r="DF33" s="639"/>
      <c r="DG33" s="639"/>
      <c r="DH33" s="639"/>
      <c r="DI33" s="639"/>
      <c r="DJ33" s="639"/>
      <c r="DK33" s="640"/>
      <c r="DL33" s="626">
        <v>1068601</v>
      </c>
      <c r="DM33" s="639"/>
      <c r="DN33" s="639"/>
      <c r="DO33" s="639"/>
      <c r="DP33" s="639"/>
      <c r="DQ33" s="639"/>
      <c r="DR33" s="639"/>
      <c r="DS33" s="639"/>
      <c r="DT33" s="639"/>
      <c r="DU33" s="639"/>
      <c r="DV33" s="640"/>
      <c r="DW33" s="643">
        <v>41.6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572805</v>
      </c>
      <c r="CS34" s="621"/>
      <c r="CT34" s="621"/>
      <c r="CU34" s="621"/>
      <c r="CV34" s="621"/>
      <c r="CW34" s="621"/>
      <c r="CX34" s="621"/>
      <c r="CY34" s="622"/>
      <c r="CZ34" s="623">
        <v>15.7</v>
      </c>
      <c r="DA34" s="641"/>
      <c r="DB34" s="641"/>
      <c r="DC34" s="642"/>
      <c r="DD34" s="626">
        <v>483381</v>
      </c>
      <c r="DE34" s="621"/>
      <c r="DF34" s="621"/>
      <c r="DG34" s="621"/>
      <c r="DH34" s="621"/>
      <c r="DI34" s="621"/>
      <c r="DJ34" s="621"/>
      <c r="DK34" s="622"/>
      <c r="DL34" s="626">
        <v>308273</v>
      </c>
      <c r="DM34" s="621"/>
      <c r="DN34" s="621"/>
      <c r="DO34" s="621"/>
      <c r="DP34" s="621"/>
      <c r="DQ34" s="621"/>
      <c r="DR34" s="621"/>
      <c r="DS34" s="621"/>
      <c r="DT34" s="621"/>
      <c r="DU34" s="621"/>
      <c r="DV34" s="622"/>
      <c r="DW34" s="643">
        <v>12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100000</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506653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25839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28354</v>
      </c>
      <c r="CS35" s="639"/>
      <c r="CT35" s="639"/>
      <c r="CU35" s="639"/>
      <c r="CV35" s="639"/>
      <c r="CW35" s="639"/>
      <c r="CX35" s="639"/>
      <c r="CY35" s="640"/>
      <c r="CZ35" s="623">
        <v>0.8</v>
      </c>
      <c r="DA35" s="641"/>
      <c r="DB35" s="641"/>
      <c r="DC35" s="642"/>
      <c r="DD35" s="626">
        <v>22754</v>
      </c>
      <c r="DE35" s="639"/>
      <c r="DF35" s="639"/>
      <c r="DG35" s="639"/>
      <c r="DH35" s="639"/>
      <c r="DI35" s="639"/>
      <c r="DJ35" s="639"/>
      <c r="DK35" s="640"/>
      <c r="DL35" s="626">
        <v>17315</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3761010</v>
      </c>
      <c r="S36" s="661"/>
      <c r="T36" s="661"/>
      <c r="U36" s="661"/>
      <c r="V36" s="661"/>
      <c r="W36" s="661"/>
      <c r="X36" s="661"/>
      <c r="Y36" s="664"/>
      <c r="Z36" s="665">
        <v>100</v>
      </c>
      <c r="AA36" s="665"/>
      <c r="AB36" s="665"/>
      <c r="AC36" s="665"/>
      <c r="AD36" s="666">
        <v>2469458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143186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25839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759632</v>
      </c>
      <c r="CS36" s="621"/>
      <c r="CT36" s="621"/>
      <c r="CU36" s="621"/>
      <c r="CV36" s="621"/>
      <c r="CW36" s="621"/>
      <c r="CX36" s="621"/>
      <c r="CY36" s="622"/>
      <c r="CZ36" s="623">
        <v>20.8</v>
      </c>
      <c r="DA36" s="641"/>
      <c r="DB36" s="641"/>
      <c r="DC36" s="642"/>
      <c r="DD36" s="626">
        <v>570589</v>
      </c>
      <c r="DE36" s="621"/>
      <c r="DF36" s="621"/>
      <c r="DG36" s="621"/>
      <c r="DH36" s="621"/>
      <c r="DI36" s="621"/>
      <c r="DJ36" s="621"/>
      <c r="DK36" s="622"/>
      <c r="DL36" s="626">
        <v>426130</v>
      </c>
      <c r="DM36" s="621"/>
      <c r="DN36" s="621"/>
      <c r="DO36" s="621"/>
      <c r="DP36" s="621"/>
      <c r="DQ36" s="621"/>
      <c r="DR36" s="621"/>
      <c r="DS36" s="621"/>
      <c r="DT36" s="621"/>
      <c r="DU36" s="621"/>
      <c r="DV36" s="622"/>
      <c r="DW36" s="643">
        <v>16.600000000000001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138456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656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439562</v>
      </c>
      <c r="CS37" s="639"/>
      <c r="CT37" s="639"/>
      <c r="CU37" s="639"/>
      <c r="CV37" s="639"/>
      <c r="CW37" s="639"/>
      <c r="CX37" s="639"/>
      <c r="CY37" s="640"/>
      <c r="CZ37" s="623">
        <v>12</v>
      </c>
      <c r="DA37" s="641"/>
      <c r="DB37" s="641"/>
      <c r="DC37" s="642"/>
      <c r="DD37" s="626">
        <v>292543</v>
      </c>
      <c r="DE37" s="639"/>
      <c r="DF37" s="639"/>
      <c r="DG37" s="639"/>
      <c r="DH37" s="639"/>
      <c r="DI37" s="639"/>
      <c r="DJ37" s="639"/>
      <c r="DK37" s="640"/>
      <c r="DL37" s="626">
        <v>262833</v>
      </c>
      <c r="DM37" s="639"/>
      <c r="DN37" s="639"/>
      <c r="DO37" s="639"/>
      <c r="DP37" s="639"/>
      <c r="DQ37" s="639"/>
      <c r="DR37" s="639"/>
      <c r="DS37" s="639"/>
      <c r="DT37" s="639"/>
      <c r="DU37" s="639"/>
      <c r="DV37" s="640"/>
      <c r="DW37" s="643">
        <v>10.199999999999999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971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363467</v>
      </c>
      <c r="CS38" s="621"/>
      <c r="CT38" s="621"/>
      <c r="CU38" s="621"/>
      <c r="CV38" s="621"/>
      <c r="CW38" s="621"/>
      <c r="CX38" s="621"/>
      <c r="CY38" s="622"/>
      <c r="CZ38" s="623">
        <v>9.9</v>
      </c>
      <c r="DA38" s="641"/>
      <c r="DB38" s="641"/>
      <c r="DC38" s="642"/>
      <c r="DD38" s="626">
        <v>331632</v>
      </c>
      <c r="DE38" s="621"/>
      <c r="DF38" s="621"/>
      <c r="DG38" s="621"/>
      <c r="DH38" s="621"/>
      <c r="DI38" s="621"/>
      <c r="DJ38" s="621"/>
      <c r="DK38" s="622"/>
      <c r="DL38" s="626">
        <v>316883</v>
      </c>
      <c r="DM38" s="621"/>
      <c r="DN38" s="621"/>
      <c r="DO38" s="621"/>
      <c r="DP38" s="621"/>
      <c r="DQ38" s="621"/>
      <c r="DR38" s="621"/>
      <c r="DS38" s="621"/>
      <c r="DT38" s="621"/>
      <c r="DU38" s="621"/>
      <c r="DV38" s="622"/>
      <c r="DW38" s="643">
        <v>12.3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112008</v>
      </c>
      <c r="CS39" s="639"/>
      <c r="CT39" s="639"/>
      <c r="CU39" s="639"/>
      <c r="CV39" s="639"/>
      <c r="CW39" s="639"/>
      <c r="CX39" s="639"/>
      <c r="CY39" s="640"/>
      <c r="CZ39" s="623">
        <v>3.1</v>
      </c>
      <c r="DA39" s="641"/>
      <c r="DB39" s="641"/>
      <c r="DC39" s="642"/>
      <c r="DD39" s="626">
        <v>100000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36330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3840</v>
      </c>
      <c r="CS40" s="621"/>
      <c r="CT40" s="621"/>
      <c r="CU40" s="621"/>
      <c r="CV40" s="621"/>
      <c r="CW40" s="621"/>
      <c r="CX40" s="621"/>
      <c r="CY40" s="622"/>
      <c r="CZ40" s="623">
        <v>0.1</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188681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460374</v>
      </c>
      <c r="CS42" s="621"/>
      <c r="CT42" s="621"/>
      <c r="CU42" s="621"/>
      <c r="CV42" s="621"/>
      <c r="CW42" s="621"/>
      <c r="CX42" s="621"/>
      <c r="CY42" s="622"/>
      <c r="CZ42" s="623">
        <v>12.6</v>
      </c>
      <c r="DA42" s="624"/>
      <c r="DB42" s="624"/>
      <c r="DC42" s="625"/>
      <c r="DD42" s="626">
        <v>196933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7978</v>
      </c>
      <c r="CS43" s="639"/>
      <c r="CT43" s="639"/>
      <c r="CU43" s="639"/>
      <c r="CV43" s="639"/>
      <c r="CW43" s="639"/>
      <c r="CX43" s="639"/>
      <c r="CY43" s="640"/>
      <c r="CZ43" s="623">
        <v>0.2</v>
      </c>
      <c r="DA43" s="641"/>
      <c r="DB43" s="641"/>
      <c r="DC43" s="642"/>
      <c r="DD43" s="626">
        <v>7978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446339</v>
      </c>
      <c r="CS44" s="621"/>
      <c r="CT44" s="621"/>
      <c r="CU44" s="621"/>
      <c r="CV44" s="621"/>
      <c r="CW44" s="621"/>
      <c r="CX44" s="621"/>
      <c r="CY44" s="622"/>
      <c r="CZ44" s="623">
        <v>12.2</v>
      </c>
      <c r="DA44" s="624"/>
      <c r="DB44" s="624"/>
      <c r="DC44" s="625"/>
      <c r="DD44" s="626">
        <v>193504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79055</v>
      </c>
      <c r="CS45" s="639"/>
      <c r="CT45" s="639"/>
      <c r="CU45" s="639"/>
      <c r="CV45" s="639"/>
      <c r="CW45" s="639"/>
      <c r="CX45" s="639"/>
      <c r="CY45" s="640"/>
      <c r="CZ45" s="623">
        <v>2.2000000000000002</v>
      </c>
      <c r="DA45" s="641"/>
      <c r="DB45" s="641"/>
      <c r="DC45" s="642"/>
      <c r="DD45" s="626">
        <v>6607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331030</v>
      </c>
      <c r="CS46" s="621"/>
      <c r="CT46" s="621"/>
      <c r="CU46" s="621"/>
      <c r="CV46" s="621"/>
      <c r="CW46" s="621"/>
      <c r="CX46" s="621"/>
      <c r="CY46" s="622"/>
      <c r="CZ46" s="623">
        <v>9</v>
      </c>
      <c r="DA46" s="624"/>
      <c r="DB46" s="624"/>
      <c r="DC46" s="625"/>
      <c r="DD46" s="626">
        <v>175885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14035</v>
      </c>
      <c r="CS47" s="639"/>
      <c r="CT47" s="639"/>
      <c r="CU47" s="639"/>
      <c r="CV47" s="639"/>
      <c r="CW47" s="639"/>
      <c r="CX47" s="639"/>
      <c r="CY47" s="640"/>
      <c r="CZ47" s="623">
        <v>0.4</v>
      </c>
      <c r="DA47" s="641"/>
      <c r="DB47" s="641"/>
      <c r="DC47" s="642"/>
      <c r="DD47" s="626">
        <v>3429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3658980</v>
      </c>
      <c r="CS49" s="605"/>
      <c r="CT49" s="605"/>
      <c r="CU49" s="605"/>
      <c r="CV49" s="605"/>
      <c r="CW49" s="605"/>
      <c r="CX49" s="605"/>
      <c r="CY49" s="606"/>
      <c r="CZ49" s="607">
        <v>100</v>
      </c>
      <c r="DA49" s="608"/>
      <c r="DB49" s="608"/>
      <c r="DC49" s="609"/>
      <c r="DD49" s="610">
        <v>2809095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3757</v>
      </c>
      <c r="R7" s="1134"/>
      <c r="S7" s="1134"/>
      <c r="T7" s="1134"/>
      <c r="U7" s="1134"/>
      <c r="V7" s="1134">
        <v>3655</v>
      </c>
      <c r="W7" s="1134"/>
      <c r="X7" s="1134"/>
      <c r="Y7" s="1134"/>
      <c r="Z7" s="1134"/>
      <c r="AA7" s="1134">
        <v>102</v>
      </c>
      <c r="AB7" s="1134"/>
      <c r="AC7" s="1134"/>
      <c r="AD7" s="1134"/>
      <c r="AE7" s="1135"/>
      <c r="AF7" s="1136">
        <v>73</v>
      </c>
      <c r="AG7" s="1137"/>
      <c r="AH7" s="1137"/>
      <c r="AI7" s="1137"/>
      <c r="AJ7" s="1138"/>
      <c r="AK7" s="1120">
        <v>82</v>
      </c>
      <c r="AL7" s="1121"/>
      <c r="AM7" s="1121"/>
      <c r="AN7" s="1121"/>
      <c r="AO7" s="1121"/>
      <c r="AP7" s="1121">
        <v>3961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549</v>
      </c>
      <c r="BT7" s="1125"/>
      <c r="BU7" s="1125"/>
      <c r="BV7" s="1125"/>
      <c r="BW7" s="1125"/>
      <c r="BX7" s="1125"/>
      <c r="BY7" s="1125"/>
      <c r="BZ7" s="1125"/>
      <c r="CA7" s="1125"/>
      <c r="CB7" s="1125"/>
      <c r="CC7" s="1125"/>
      <c r="CD7" s="1125"/>
      <c r="CE7" s="1125"/>
      <c r="CF7" s="1125"/>
      <c r="CG7" s="1126"/>
      <c r="CH7" s="1117">
        <v>0</v>
      </c>
      <c r="CI7" s="1118"/>
      <c r="CJ7" s="1118"/>
      <c r="CK7" s="1118"/>
      <c r="CL7" s="1119"/>
      <c r="CM7" s="1117">
        <v>50</v>
      </c>
      <c r="CN7" s="1118"/>
      <c r="CO7" s="1118"/>
      <c r="CP7" s="1118"/>
      <c r="CQ7" s="1119"/>
      <c r="CR7" s="1117">
        <v>5</v>
      </c>
      <c r="CS7" s="1118"/>
      <c r="CT7" s="1118"/>
      <c r="CU7" s="1118"/>
      <c r="CV7" s="1119"/>
      <c r="CW7" s="1117" t="s">
        <v>547</v>
      </c>
      <c r="CX7" s="1118"/>
      <c r="CY7" s="1118"/>
      <c r="CZ7" s="1118"/>
      <c r="DA7" s="1119"/>
      <c r="DB7" s="1117" t="s">
        <v>547</v>
      </c>
      <c r="DC7" s="1118"/>
      <c r="DD7" s="1118"/>
      <c r="DE7" s="1118"/>
      <c r="DF7" s="1119"/>
      <c r="DG7" s="1117">
        <v>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4</v>
      </c>
      <c r="R8" s="1073"/>
      <c r="S8" s="1073"/>
      <c r="T8" s="1073"/>
      <c r="U8" s="1073"/>
      <c r="V8" s="1073">
        <v>4</v>
      </c>
      <c r="W8" s="1073"/>
      <c r="X8" s="1073"/>
      <c r="Y8" s="1073"/>
      <c r="Z8" s="1073"/>
      <c r="AA8" s="1073">
        <v>0</v>
      </c>
      <c r="AB8" s="1073"/>
      <c r="AC8" s="1073"/>
      <c r="AD8" s="1073"/>
      <c r="AE8" s="1074"/>
      <c r="AF8" s="1048" t="s">
        <v>112</v>
      </c>
      <c r="AG8" s="1049"/>
      <c r="AH8" s="1049"/>
      <c r="AI8" s="1049"/>
      <c r="AJ8" s="1050"/>
      <c r="AK8" s="1115">
        <v>0</v>
      </c>
      <c r="AL8" s="1116"/>
      <c r="AM8" s="1116"/>
      <c r="AN8" s="1116"/>
      <c r="AO8" s="1116"/>
      <c r="AP8" s="1116" t="s">
        <v>545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3761</v>
      </c>
      <c r="R23" s="1098"/>
      <c r="S23" s="1098"/>
      <c r="T23" s="1098"/>
      <c r="U23" s="1098"/>
      <c r="V23" s="1098">
        <v>3659</v>
      </c>
      <c r="W23" s="1098"/>
      <c r="X23" s="1098"/>
      <c r="Y23" s="1098"/>
      <c r="Z23" s="1098"/>
      <c r="AA23" s="1098">
        <v>102</v>
      </c>
      <c r="AB23" s="1098"/>
      <c r="AC23" s="1098"/>
      <c r="AD23" s="1098"/>
      <c r="AE23" s="1099"/>
      <c r="AF23" s="1100">
        <v>73</v>
      </c>
      <c r="AG23" s="1098"/>
      <c r="AH23" s="1098"/>
      <c r="AI23" s="1098"/>
      <c r="AJ23" s="1101"/>
      <c r="AK23" s="1102"/>
      <c r="AL23" s="1103"/>
      <c r="AM23" s="1103"/>
      <c r="AN23" s="1103"/>
      <c r="AO23" s="1103"/>
      <c r="AP23" s="1098">
        <v>3961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599</v>
      </c>
      <c r="R28" s="1083"/>
      <c r="S28" s="1083"/>
      <c r="T28" s="1083"/>
      <c r="U28" s="1083"/>
      <c r="V28" s="1083">
        <v>573</v>
      </c>
      <c r="W28" s="1083"/>
      <c r="X28" s="1083"/>
      <c r="Y28" s="1083"/>
      <c r="Z28" s="1083"/>
      <c r="AA28" s="1083">
        <v>26</v>
      </c>
      <c r="AB28" s="1083"/>
      <c r="AC28" s="1083"/>
      <c r="AD28" s="1083"/>
      <c r="AE28" s="1084"/>
      <c r="AF28" s="1085">
        <v>26</v>
      </c>
      <c r="AG28" s="1083"/>
      <c r="AH28" s="1083"/>
      <c r="AI28" s="1083"/>
      <c r="AJ28" s="1086"/>
      <c r="AK28" s="1087">
        <v>81</v>
      </c>
      <c r="AL28" s="1075"/>
      <c r="AM28" s="1075"/>
      <c r="AN28" s="1075"/>
      <c r="AO28" s="1075"/>
      <c r="AP28" s="1075" t="s">
        <v>547</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75</v>
      </c>
      <c r="R29" s="1073"/>
      <c r="S29" s="1073"/>
      <c r="T29" s="1073"/>
      <c r="U29" s="1073"/>
      <c r="V29" s="1073">
        <v>75</v>
      </c>
      <c r="W29" s="1073"/>
      <c r="X29" s="1073"/>
      <c r="Y29" s="1073"/>
      <c r="Z29" s="1073"/>
      <c r="AA29" s="1073" t="s">
        <v>547</v>
      </c>
      <c r="AB29" s="1073"/>
      <c r="AC29" s="1073"/>
      <c r="AD29" s="1073"/>
      <c r="AE29" s="1074"/>
      <c r="AF29" s="1048" t="s">
        <v>112</v>
      </c>
      <c r="AG29" s="1049"/>
      <c r="AH29" s="1049"/>
      <c r="AI29" s="1049"/>
      <c r="AJ29" s="1050"/>
      <c r="AK29" s="1009">
        <v>20</v>
      </c>
      <c r="AL29" s="1000"/>
      <c r="AM29" s="1000"/>
      <c r="AN29" s="1000"/>
      <c r="AO29" s="1000"/>
      <c r="AP29" s="1000" t="s">
        <v>547</v>
      </c>
      <c r="AQ29" s="1000"/>
      <c r="AR29" s="1000"/>
      <c r="AS29" s="1000"/>
      <c r="AT29" s="1000"/>
      <c r="AU29" s="1000" t="s">
        <v>547</v>
      </c>
      <c r="AV29" s="1000"/>
      <c r="AW29" s="1000"/>
      <c r="AX29" s="1000"/>
      <c r="AY29" s="1000"/>
      <c r="AZ29" s="1071" t="s">
        <v>547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230</v>
      </c>
      <c r="R30" s="1073"/>
      <c r="S30" s="1073"/>
      <c r="T30" s="1073"/>
      <c r="U30" s="1073"/>
      <c r="V30" s="1073">
        <v>227</v>
      </c>
      <c r="W30" s="1073"/>
      <c r="X30" s="1073"/>
      <c r="Y30" s="1073"/>
      <c r="Z30" s="1073"/>
      <c r="AA30" s="1073">
        <v>4</v>
      </c>
      <c r="AB30" s="1073"/>
      <c r="AC30" s="1073"/>
      <c r="AD30" s="1073"/>
      <c r="AE30" s="1074"/>
      <c r="AF30" s="1048">
        <v>76</v>
      </c>
      <c r="AG30" s="1049"/>
      <c r="AH30" s="1049"/>
      <c r="AI30" s="1049"/>
      <c r="AJ30" s="1050"/>
      <c r="AK30" s="1009">
        <v>142</v>
      </c>
      <c r="AL30" s="1000"/>
      <c r="AM30" s="1000"/>
      <c r="AN30" s="1000"/>
      <c r="AO30" s="1000"/>
      <c r="AP30" s="1000">
        <v>1674</v>
      </c>
      <c r="AQ30" s="1000"/>
      <c r="AR30" s="1000"/>
      <c r="AS30" s="1000"/>
      <c r="AT30" s="1000"/>
      <c r="AU30" s="1000">
        <v>852</v>
      </c>
      <c r="AV30" s="1000"/>
      <c r="AW30" s="1000"/>
      <c r="AX30" s="1000"/>
      <c r="AY30" s="1000"/>
      <c r="AZ30" s="1071" t="s">
        <v>547</v>
      </c>
      <c r="BA30" s="1071"/>
      <c r="BB30" s="1071"/>
      <c r="BC30" s="1071"/>
      <c r="BD30" s="1071"/>
      <c r="BE30" s="1061" t="s">
        <v>384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201</v>
      </c>
      <c r="R31" s="1073"/>
      <c r="S31" s="1073"/>
      <c r="T31" s="1073"/>
      <c r="U31" s="1073"/>
      <c r="V31" s="1073">
        <v>200</v>
      </c>
      <c r="W31" s="1073"/>
      <c r="X31" s="1073"/>
      <c r="Y31" s="1073"/>
      <c r="Z31" s="1073"/>
      <c r="AA31" s="1073">
        <v>1</v>
      </c>
      <c r="AB31" s="1073"/>
      <c r="AC31" s="1073"/>
      <c r="AD31" s="1073"/>
      <c r="AE31" s="1074"/>
      <c r="AF31" s="1048">
        <v>1</v>
      </c>
      <c r="AG31" s="1049"/>
      <c r="AH31" s="1049"/>
      <c r="AI31" s="1049"/>
      <c r="AJ31" s="1050"/>
      <c r="AK31" s="1009">
        <v>126</v>
      </c>
      <c r="AL31" s="1000"/>
      <c r="AM31" s="1000"/>
      <c r="AN31" s="1000"/>
      <c r="AO31" s="1000"/>
      <c r="AP31" s="1000">
        <v>1241</v>
      </c>
      <c r="AQ31" s="1000"/>
      <c r="AR31" s="1000"/>
      <c r="AS31" s="1000"/>
      <c r="AT31" s="1000"/>
      <c r="AU31" s="1000">
        <v>1114</v>
      </c>
      <c r="AV31" s="1000"/>
      <c r="AW31" s="1000"/>
      <c r="AX31" s="1000"/>
      <c r="AY31" s="1000"/>
      <c r="AZ31" s="1071" t="s">
        <v>547</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103</v>
      </c>
      <c r="AG63" s="988"/>
      <c r="AH63" s="988"/>
      <c r="AI63" s="988"/>
      <c r="AJ63" s="1059"/>
      <c r="AK63" s="1060"/>
      <c r="AL63" s="992"/>
      <c r="AM63" s="992"/>
      <c r="AN63" s="992"/>
      <c r="AO63" s="992"/>
      <c r="AP63" s="988">
        <v>2915</v>
      </c>
      <c r="AQ63" s="988"/>
      <c r="AR63" s="988"/>
      <c r="AS63" s="988"/>
      <c r="AT63" s="988"/>
      <c r="AU63" s="988">
        <v>1966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7">
        <v>4018</v>
      </c>
      <c r="R69" s="1008"/>
      <c r="S69" s="1008"/>
      <c r="T69" s="1008"/>
      <c r="U69" s="1009"/>
      <c r="V69" s="1010">
        <v>3950</v>
      </c>
      <c r="W69" s="1008"/>
      <c r="X69" s="1008"/>
      <c r="Y69" s="1008"/>
      <c r="Z69" s="1009"/>
      <c r="AA69" s="1010">
        <v>68</v>
      </c>
      <c r="AB69" s="1008"/>
      <c r="AC69" s="1008"/>
      <c r="AD69" s="1008"/>
      <c r="AE69" s="1009"/>
      <c r="AF69" s="1000">
        <v>69</v>
      </c>
      <c r="AG69" s="1000"/>
      <c r="AH69" s="1000"/>
      <c r="AI69" s="1000"/>
      <c r="AJ69" s="1000"/>
      <c r="AK69" s="1000">
        <v>39</v>
      </c>
      <c r="AL69" s="1000"/>
      <c r="AM69" s="1000"/>
      <c r="AN69" s="1000"/>
      <c r="AO69" s="1000"/>
      <c r="AP69" s="1000">
        <v>900</v>
      </c>
      <c r="AQ69" s="1000"/>
      <c r="AR69" s="1000"/>
      <c r="AS69" s="1000"/>
      <c r="AT69" s="1000"/>
      <c r="AU69" s="1000">
        <v>134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79</v>
      </c>
      <c r="R70" s="1000"/>
      <c r="S70" s="1000"/>
      <c r="T70" s="1000"/>
      <c r="U70" s="1000"/>
      <c r="V70" s="1000">
        <v>75</v>
      </c>
      <c r="W70" s="1000"/>
      <c r="X70" s="1000"/>
      <c r="Y70" s="1000"/>
      <c r="Z70" s="1000"/>
      <c r="AA70" s="1000">
        <v>4</v>
      </c>
      <c r="AB70" s="1000"/>
      <c r="AC70" s="1000"/>
      <c r="AD70" s="1000"/>
      <c r="AE70" s="1000"/>
      <c r="AF70" s="1000" t="s">
        <v>545</v>
      </c>
      <c r="AG70" s="1000"/>
      <c r="AH70" s="1000"/>
      <c r="AI70" s="1000"/>
      <c r="AJ70" s="1000"/>
      <c r="AK70" s="1000" t="s">
        <v>545</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4032</v>
      </c>
      <c r="R71" s="1000"/>
      <c r="S71" s="1000"/>
      <c r="T71" s="1000"/>
      <c r="U71" s="1000"/>
      <c r="V71" s="1000">
        <v>3905</v>
      </c>
      <c r="W71" s="1000"/>
      <c r="X71" s="1000"/>
      <c r="Y71" s="1000"/>
      <c r="Z71" s="1000"/>
      <c r="AA71" s="1000">
        <v>127</v>
      </c>
      <c r="AB71" s="1000"/>
      <c r="AC71" s="1000"/>
      <c r="AD71" s="1000"/>
      <c r="AE71" s="1000"/>
      <c r="AF71" s="1000">
        <v>127</v>
      </c>
      <c r="AG71" s="1000"/>
      <c r="AH71" s="1000"/>
      <c r="AI71" s="1000"/>
      <c r="AJ71" s="1000"/>
      <c r="AK71" s="1000">
        <v>5</v>
      </c>
      <c r="AL71" s="1000"/>
      <c r="AM71" s="1000"/>
      <c r="AN71" s="1000"/>
      <c r="AO71" s="1000"/>
      <c r="AP71" s="1000" t="s">
        <v>547</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455</v>
      </c>
      <c r="R72" s="1000"/>
      <c r="S72" s="1000"/>
      <c r="T72" s="1000"/>
      <c r="U72" s="1000"/>
      <c r="V72" s="1000">
        <v>429</v>
      </c>
      <c r="W72" s="1000"/>
      <c r="X72" s="1000"/>
      <c r="Y72" s="1000"/>
      <c r="Z72" s="1000"/>
      <c r="AA72" s="1000">
        <v>26</v>
      </c>
      <c r="AB72" s="1000"/>
      <c r="AC72" s="1000"/>
      <c r="AD72" s="1000"/>
      <c r="AE72" s="1000"/>
      <c r="AF72" s="1000">
        <v>26</v>
      </c>
      <c r="AG72" s="1000"/>
      <c r="AH72" s="1000"/>
      <c r="AI72" s="1000"/>
      <c r="AJ72" s="1000"/>
      <c r="AK72" s="1000" t="s">
        <v>545</v>
      </c>
      <c r="AL72" s="1000"/>
      <c r="AM72" s="1000"/>
      <c r="AN72" s="1000"/>
      <c r="AO72" s="1000"/>
      <c r="AP72" s="1000" t="s">
        <v>547</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535</v>
      </c>
      <c r="C74" s="1004"/>
      <c r="D74" s="1004"/>
      <c r="E74" s="1004"/>
      <c r="F74" s="1004"/>
      <c r="G74" s="1004"/>
      <c r="H74" s="1004"/>
      <c r="I74" s="1004"/>
      <c r="J74" s="1004"/>
      <c r="K74" s="1004"/>
      <c r="L74" s="1004"/>
      <c r="M74" s="1004"/>
      <c r="N74" s="1004"/>
      <c r="O74" s="1004"/>
      <c r="P74" s="1005"/>
      <c r="Q74" s="1006">
        <v>2125</v>
      </c>
      <c r="R74" s="1000"/>
      <c r="S74" s="1000"/>
      <c r="T74" s="1000"/>
      <c r="U74" s="1000"/>
      <c r="V74" s="1000">
        <v>2067</v>
      </c>
      <c r="W74" s="1000"/>
      <c r="X74" s="1000"/>
      <c r="Y74" s="1000"/>
      <c r="Z74" s="1000"/>
      <c r="AA74" s="1000">
        <v>58</v>
      </c>
      <c r="AB74" s="1000"/>
      <c r="AC74" s="1000"/>
      <c r="AD74" s="1000"/>
      <c r="AE74" s="1000"/>
      <c r="AF74" s="1000">
        <v>58</v>
      </c>
      <c r="AG74" s="1000"/>
      <c r="AH74" s="1000"/>
      <c r="AI74" s="1000"/>
      <c r="AJ74" s="1000"/>
      <c r="AK74" s="1000">
        <v>125</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540</v>
      </c>
      <c r="C75" s="1004"/>
      <c r="D75" s="1004"/>
      <c r="E75" s="1004"/>
      <c r="F75" s="1004"/>
      <c r="G75" s="1004"/>
      <c r="H75" s="1004"/>
      <c r="I75" s="1004"/>
      <c r="J75" s="1004"/>
      <c r="K75" s="1004"/>
      <c r="L75" s="1004"/>
      <c r="M75" s="1004"/>
      <c r="N75" s="1004"/>
      <c r="O75" s="1004"/>
      <c r="P75" s="1005"/>
      <c r="Q75" s="1007">
        <v>273707</v>
      </c>
      <c r="R75" s="1008"/>
      <c r="S75" s="1008"/>
      <c r="T75" s="1008"/>
      <c r="U75" s="1009"/>
      <c r="V75" s="1010">
        <v>260942</v>
      </c>
      <c r="W75" s="1008"/>
      <c r="X75" s="1008"/>
      <c r="Y75" s="1008"/>
      <c r="Z75" s="1009"/>
      <c r="AA75" s="1010">
        <v>12765</v>
      </c>
      <c r="AB75" s="1008"/>
      <c r="AC75" s="1008"/>
      <c r="AD75" s="1008"/>
      <c r="AE75" s="1009"/>
      <c r="AF75" s="1010">
        <v>12765</v>
      </c>
      <c r="AG75" s="1008"/>
      <c r="AH75" s="1008"/>
      <c r="AI75" s="1008"/>
      <c r="AJ75" s="1009"/>
      <c r="AK75" s="1010">
        <v>1788</v>
      </c>
      <c r="AL75" s="1008"/>
      <c r="AM75" s="1008"/>
      <c r="AN75" s="1008"/>
      <c r="AO75" s="1009"/>
      <c r="AP75" s="1010" t="s">
        <v>547</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541</v>
      </c>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535</v>
      </c>
      <c r="C77" s="1004"/>
      <c r="D77" s="1004"/>
      <c r="E77" s="1004"/>
      <c r="F77" s="1004"/>
      <c r="G77" s="1004"/>
      <c r="H77" s="1004"/>
      <c r="I77" s="1004"/>
      <c r="J77" s="1004"/>
      <c r="K77" s="1004"/>
      <c r="L77" s="1004"/>
      <c r="M77" s="1004"/>
      <c r="N77" s="1004"/>
      <c r="O77" s="1004"/>
      <c r="P77" s="1005"/>
      <c r="Q77" s="1007">
        <v>6977</v>
      </c>
      <c r="R77" s="1008"/>
      <c r="S77" s="1008"/>
      <c r="T77" s="1008"/>
      <c r="U77" s="1009"/>
      <c r="V77" s="1010">
        <v>6240</v>
      </c>
      <c r="W77" s="1008"/>
      <c r="X77" s="1008"/>
      <c r="Y77" s="1008"/>
      <c r="Z77" s="1009"/>
      <c r="AA77" s="1010">
        <v>737</v>
      </c>
      <c r="AB77" s="1008"/>
      <c r="AC77" s="1008"/>
      <c r="AD77" s="1008"/>
      <c r="AE77" s="1009"/>
      <c r="AF77" s="1010">
        <v>737</v>
      </c>
      <c r="AG77" s="1008"/>
      <c r="AH77" s="1008"/>
      <c r="AI77" s="1008"/>
      <c r="AJ77" s="1009"/>
      <c r="AK77" s="1010">
        <v>630</v>
      </c>
      <c r="AL77" s="1008"/>
      <c r="AM77" s="1008"/>
      <c r="AN77" s="1008"/>
      <c r="AO77" s="1009"/>
      <c r="AP77" s="1010" t="s">
        <v>547</v>
      </c>
      <c r="AQ77" s="1008"/>
      <c r="AR77" s="1008"/>
      <c r="AS77" s="1008"/>
      <c r="AT77" s="1009"/>
      <c r="AU77" s="1010" t="s">
        <v>547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542</v>
      </c>
      <c r="C78" s="1004"/>
      <c r="D78" s="1004"/>
      <c r="E78" s="1004"/>
      <c r="F78" s="1004"/>
      <c r="G78" s="1004"/>
      <c r="H78" s="1004"/>
      <c r="I78" s="1004"/>
      <c r="J78" s="1004"/>
      <c r="K78" s="1004"/>
      <c r="L78" s="1004"/>
      <c r="M78" s="1004"/>
      <c r="N78" s="1004"/>
      <c r="O78" s="1004"/>
      <c r="P78" s="1005"/>
      <c r="Q78" s="1006">
        <v>15</v>
      </c>
      <c r="R78" s="1000"/>
      <c r="S78" s="1000"/>
      <c r="T78" s="1000"/>
      <c r="U78" s="1000"/>
      <c r="V78" s="1000">
        <v>13</v>
      </c>
      <c r="W78" s="1000"/>
      <c r="X78" s="1000"/>
      <c r="Y78" s="1000"/>
      <c r="Z78" s="1000"/>
      <c r="AA78" s="1000">
        <v>2</v>
      </c>
      <c r="AB78" s="1000"/>
      <c r="AC78" s="1000"/>
      <c r="AD78" s="1000"/>
      <c r="AE78" s="1000"/>
      <c r="AF78" s="1000">
        <v>2</v>
      </c>
      <c r="AG78" s="1000"/>
      <c r="AH78" s="1000"/>
      <c r="AI78" s="1000"/>
      <c r="AJ78" s="1000"/>
      <c r="AK78" s="1000">
        <v>9</v>
      </c>
      <c r="AL78" s="1000"/>
      <c r="AM78" s="1000"/>
      <c r="AN78" s="1000"/>
      <c r="AO78" s="1000"/>
      <c r="AP78" s="1000" t="s">
        <v>548</v>
      </c>
      <c r="AQ78" s="1000"/>
      <c r="AR78" s="1000"/>
      <c r="AS78" s="1000"/>
      <c r="AT78" s="1000"/>
      <c r="AU78" s="1000" t="s">
        <v>547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550</v>
      </c>
      <c r="C79" s="1004"/>
      <c r="D79" s="1004"/>
      <c r="E79" s="1004"/>
      <c r="F79" s="1004"/>
      <c r="G79" s="1004"/>
      <c r="H79" s="1004"/>
      <c r="I79" s="1004"/>
      <c r="J79" s="1004"/>
      <c r="K79" s="1004"/>
      <c r="L79" s="1004"/>
      <c r="M79" s="1004"/>
      <c r="N79" s="1004"/>
      <c r="O79" s="1004"/>
      <c r="P79" s="1005"/>
      <c r="Q79" s="1006">
        <v>56</v>
      </c>
      <c r="R79" s="1000"/>
      <c r="S79" s="1000"/>
      <c r="T79" s="1000"/>
      <c r="U79" s="1000"/>
      <c r="V79" s="1000">
        <v>50</v>
      </c>
      <c r="W79" s="1000"/>
      <c r="X79" s="1000"/>
      <c r="Y79" s="1000"/>
      <c r="Z79" s="1000"/>
      <c r="AA79" s="1000">
        <v>6</v>
      </c>
      <c r="AB79" s="1000"/>
      <c r="AC79" s="1000"/>
      <c r="AD79" s="1000"/>
      <c r="AE79" s="1000"/>
      <c r="AF79" s="1000">
        <v>3</v>
      </c>
      <c r="AG79" s="1000"/>
      <c r="AH79" s="1000"/>
      <c r="AI79" s="1000"/>
      <c r="AJ79" s="1000"/>
      <c r="AK79" s="1000">
        <v>17</v>
      </c>
      <c r="AL79" s="1000"/>
      <c r="AM79" s="1000"/>
      <c r="AN79" s="1000"/>
      <c r="AO79" s="1000"/>
      <c r="AP79" s="1000" t="s">
        <v>548</v>
      </c>
      <c r="AQ79" s="1000"/>
      <c r="AR79" s="1000"/>
      <c r="AS79" s="1000"/>
      <c r="AT79" s="1000"/>
      <c r="AU79" s="1000" t="s">
        <v>548</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543</v>
      </c>
      <c r="C80" s="1004"/>
      <c r="D80" s="1004"/>
      <c r="E80" s="1004"/>
      <c r="F80" s="1004"/>
      <c r="G80" s="1004"/>
      <c r="H80" s="1004"/>
      <c r="I80" s="1004"/>
      <c r="J80" s="1004"/>
      <c r="K80" s="1004"/>
      <c r="L80" s="1004"/>
      <c r="M80" s="1004"/>
      <c r="N80" s="1004"/>
      <c r="O80" s="1004"/>
      <c r="P80" s="1005"/>
      <c r="Q80" s="1006">
        <v>4729</v>
      </c>
      <c r="R80" s="1000"/>
      <c r="S80" s="1000"/>
      <c r="T80" s="1000"/>
      <c r="U80" s="1000"/>
      <c r="V80" s="1000">
        <v>4677</v>
      </c>
      <c r="W80" s="1000"/>
      <c r="X80" s="1000"/>
      <c r="Y80" s="1000"/>
      <c r="Z80" s="1000"/>
      <c r="AA80" s="1000">
        <v>52</v>
      </c>
      <c r="AB80" s="1000"/>
      <c r="AC80" s="1000"/>
      <c r="AD80" s="1000"/>
      <c r="AE80" s="1000"/>
      <c r="AF80" s="1000">
        <v>52</v>
      </c>
      <c r="AG80" s="1000"/>
      <c r="AH80" s="1000"/>
      <c r="AI80" s="1000"/>
      <c r="AJ80" s="1000"/>
      <c r="AK80" s="1000">
        <v>147</v>
      </c>
      <c r="AL80" s="1000"/>
      <c r="AM80" s="1000"/>
      <c r="AN80" s="1000"/>
      <c r="AO80" s="1000"/>
      <c r="AP80" s="1000" t="s">
        <v>547</v>
      </c>
      <c r="AQ80" s="1000"/>
      <c r="AR80" s="1000"/>
      <c r="AS80" s="1000"/>
      <c r="AT80" s="1000"/>
      <c r="AU80" s="1000" t="s">
        <v>545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544</v>
      </c>
      <c r="C81" s="1004"/>
      <c r="D81" s="1004"/>
      <c r="E81" s="1004"/>
      <c r="F81" s="1004"/>
      <c r="G81" s="1004"/>
      <c r="H81" s="1004"/>
      <c r="I81" s="1004"/>
      <c r="J81" s="1004"/>
      <c r="K81" s="1004"/>
      <c r="L81" s="1004"/>
      <c r="M81" s="1004"/>
      <c r="N81" s="1004"/>
      <c r="O81" s="1004"/>
      <c r="P81" s="1005"/>
      <c r="Q81" s="1006">
        <v>193</v>
      </c>
      <c r="R81" s="1000"/>
      <c r="S81" s="1000"/>
      <c r="T81" s="1000"/>
      <c r="U81" s="1000"/>
      <c r="V81" s="1000">
        <v>181</v>
      </c>
      <c r="W81" s="1000"/>
      <c r="X81" s="1000"/>
      <c r="Y81" s="1000"/>
      <c r="Z81" s="1000"/>
      <c r="AA81" s="1000">
        <v>12</v>
      </c>
      <c r="AB81" s="1000"/>
      <c r="AC81" s="1000"/>
      <c r="AD81" s="1000"/>
      <c r="AE81" s="1000"/>
      <c r="AF81" s="1000">
        <v>12</v>
      </c>
      <c r="AG81" s="1000"/>
      <c r="AH81" s="1000"/>
      <c r="AI81" s="1000"/>
      <c r="AJ81" s="1000"/>
      <c r="AK81" s="1000" t="s">
        <v>545</v>
      </c>
      <c r="AL81" s="1000"/>
      <c r="AM81" s="1000"/>
      <c r="AN81" s="1000"/>
      <c r="AO81" s="1000"/>
      <c r="AP81" s="1000" t="s">
        <v>548</v>
      </c>
      <c r="AQ81" s="1000"/>
      <c r="AR81" s="1000"/>
      <c r="AS81" s="1000"/>
      <c r="AT81" s="1000"/>
      <c r="AU81" s="1000" t="s">
        <v>547</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13851</v>
      </c>
      <c r="AG88" s="988"/>
      <c r="AH88" s="988"/>
      <c r="AI88" s="988"/>
      <c r="AJ88" s="988"/>
      <c r="AK88" s="992"/>
      <c r="AL88" s="992"/>
      <c r="AM88" s="992"/>
      <c r="AN88" s="992"/>
      <c r="AO88" s="992"/>
      <c r="AP88" s="988">
        <v>900</v>
      </c>
      <c r="AQ88" s="988"/>
      <c r="AR88" s="988"/>
      <c r="AS88" s="988"/>
      <c r="AT88" s="988"/>
      <c r="AU88" s="988">
        <v>134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545</v>
      </c>
      <c r="CX102" s="980"/>
      <c r="CY102" s="980"/>
      <c r="CZ102" s="980"/>
      <c r="DA102" s="981"/>
      <c r="DB102" s="979" t="s">
        <v>545</v>
      </c>
      <c r="DC102" s="980"/>
      <c r="DD102" s="980"/>
      <c r="DE102" s="980"/>
      <c r="DF102" s="981"/>
      <c r="DG102" s="979">
        <v>47</v>
      </c>
      <c r="DH102" s="980"/>
      <c r="DI102" s="980"/>
      <c r="DJ102" s="980"/>
      <c r="DK102" s="981"/>
      <c r="DL102" s="979" t="s">
        <v>545</v>
      </c>
      <c r="DM102" s="980"/>
      <c r="DN102" s="980"/>
      <c r="DO102" s="980"/>
      <c r="DP102" s="981"/>
      <c r="DQ102" s="979" t="s">
        <v>545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452232</v>
      </c>
      <c r="AB110" s="916"/>
      <c r="AC110" s="916"/>
      <c r="AD110" s="916"/>
      <c r="AE110" s="917"/>
      <c r="AF110" s="918">
        <v>437711</v>
      </c>
      <c r="AG110" s="916"/>
      <c r="AH110" s="916"/>
      <c r="AI110" s="916"/>
      <c r="AJ110" s="917"/>
      <c r="AK110" s="918">
        <v>450159</v>
      </c>
      <c r="AL110" s="916"/>
      <c r="AM110" s="916"/>
      <c r="AN110" s="916"/>
      <c r="AO110" s="917"/>
      <c r="AP110" s="919">
        <v>22.6</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4065513</v>
      </c>
      <c r="BR110" s="863"/>
      <c r="BS110" s="863"/>
      <c r="BT110" s="863"/>
      <c r="BU110" s="863"/>
      <c r="BV110" s="863">
        <v>3954989</v>
      </c>
      <c r="BW110" s="863"/>
      <c r="BX110" s="863"/>
      <c r="BY110" s="863"/>
      <c r="BZ110" s="863"/>
      <c r="CA110" s="863">
        <v>3960576</v>
      </c>
      <c r="CB110" s="863"/>
      <c r="CC110" s="863"/>
      <c r="CD110" s="863"/>
      <c r="CE110" s="863"/>
      <c r="CF110" s="887">
        <v>199</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289538</v>
      </c>
      <c r="BR111" s="835"/>
      <c r="BS111" s="835"/>
      <c r="BT111" s="835"/>
      <c r="BU111" s="835"/>
      <c r="BV111" s="835">
        <v>278736</v>
      </c>
      <c r="BW111" s="835"/>
      <c r="BX111" s="835"/>
      <c r="BY111" s="835"/>
      <c r="BZ111" s="835"/>
      <c r="CA111" s="835">
        <v>250608</v>
      </c>
      <c r="CB111" s="835"/>
      <c r="CC111" s="835"/>
      <c r="CD111" s="835"/>
      <c r="CE111" s="835"/>
      <c r="CF111" s="896">
        <v>12.6</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2677393</v>
      </c>
      <c r="BR112" s="835"/>
      <c r="BS112" s="835"/>
      <c r="BT112" s="835"/>
      <c r="BU112" s="835"/>
      <c r="BV112" s="835">
        <v>2304958</v>
      </c>
      <c r="BW112" s="835"/>
      <c r="BX112" s="835"/>
      <c r="BY112" s="835"/>
      <c r="BZ112" s="835"/>
      <c r="CA112" s="835">
        <v>1966223</v>
      </c>
      <c r="CB112" s="835"/>
      <c r="CC112" s="835"/>
      <c r="CD112" s="835"/>
      <c r="CE112" s="835"/>
      <c r="CF112" s="896">
        <v>98.8</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236144</v>
      </c>
      <c r="AB113" s="944"/>
      <c r="AC113" s="944"/>
      <c r="AD113" s="944"/>
      <c r="AE113" s="945"/>
      <c r="AF113" s="946">
        <v>215170</v>
      </c>
      <c r="AG113" s="944"/>
      <c r="AH113" s="944"/>
      <c r="AI113" s="944"/>
      <c r="AJ113" s="945"/>
      <c r="AK113" s="946">
        <v>188774</v>
      </c>
      <c r="AL113" s="944"/>
      <c r="AM113" s="944"/>
      <c r="AN113" s="944"/>
      <c r="AO113" s="945"/>
      <c r="AP113" s="947">
        <v>9.5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125478</v>
      </c>
      <c r="BR113" s="835"/>
      <c r="BS113" s="835"/>
      <c r="BT113" s="835"/>
      <c r="BU113" s="835"/>
      <c r="BV113" s="835">
        <v>115359</v>
      </c>
      <c r="BW113" s="835"/>
      <c r="BX113" s="835"/>
      <c r="BY113" s="835"/>
      <c r="BZ113" s="835"/>
      <c r="CA113" s="835">
        <v>133989</v>
      </c>
      <c r="CB113" s="835"/>
      <c r="CC113" s="835"/>
      <c r="CD113" s="835"/>
      <c r="CE113" s="835"/>
      <c r="CF113" s="896">
        <v>6.7</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12099</v>
      </c>
      <c r="AB114" s="798"/>
      <c r="AC114" s="798"/>
      <c r="AD114" s="798"/>
      <c r="AE114" s="799"/>
      <c r="AF114" s="800">
        <v>8028</v>
      </c>
      <c r="AG114" s="798"/>
      <c r="AH114" s="798"/>
      <c r="AI114" s="798"/>
      <c r="AJ114" s="799"/>
      <c r="AK114" s="800">
        <v>14058</v>
      </c>
      <c r="AL114" s="798"/>
      <c r="AM114" s="798"/>
      <c r="AN114" s="798"/>
      <c r="AO114" s="799"/>
      <c r="AP114" s="845">
        <v>0.7</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799630</v>
      </c>
      <c r="BR114" s="835"/>
      <c r="BS114" s="835"/>
      <c r="BT114" s="835"/>
      <c r="BU114" s="835"/>
      <c r="BV114" s="835">
        <v>772537</v>
      </c>
      <c r="BW114" s="835"/>
      <c r="BX114" s="835"/>
      <c r="BY114" s="835"/>
      <c r="BZ114" s="835"/>
      <c r="CA114" s="835">
        <v>781860</v>
      </c>
      <c r="CB114" s="835"/>
      <c r="CC114" s="835"/>
      <c r="CD114" s="835"/>
      <c r="CE114" s="835"/>
      <c r="CF114" s="896">
        <v>39.299999999999997</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4889</v>
      </c>
      <c r="AB115" s="944"/>
      <c r="AC115" s="944"/>
      <c r="AD115" s="944"/>
      <c r="AE115" s="945"/>
      <c r="AF115" s="946">
        <v>17204</v>
      </c>
      <c r="AG115" s="944"/>
      <c r="AH115" s="944"/>
      <c r="AI115" s="944"/>
      <c r="AJ115" s="945"/>
      <c r="AK115" s="946">
        <v>17989</v>
      </c>
      <c r="AL115" s="944"/>
      <c r="AM115" s="944"/>
      <c r="AN115" s="944"/>
      <c r="AO115" s="945"/>
      <c r="AP115" s="947">
        <v>0.9</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705364</v>
      </c>
      <c r="AB117" s="930"/>
      <c r="AC117" s="930"/>
      <c r="AD117" s="930"/>
      <c r="AE117" s="931"/>
      <c r="AF117" s="932">
        <v>678113</v>
      </c>
      <c r="AG117" s="930"/>
      <c r="AH117" s="930"/>
      <c r="AI117" s="930"/>
      <c r="AJ117" s="931"/>
      <c r="AK117" s="932">
        <v>670980</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7957552</v>
      </c>
      <c r="BR119" s="866"/>
      <c r="BS119" s="866"/>
      <c r="BT119" s="866"/>
      <c r="BU119" s="866"/>
      <c r="BV119" s="866">
        <v>7426579</v>
      </c>
      <c r="BW119" s="866"/>
      <c r="BX119" s="866"/>
      <c r="BY119" s="866"/>
      <c r="BZ119" s="866"/>
      <c r="CA119" s="866">
        <v>7093256</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289538</v>
      </c>
      <c r="DH119" s="781"/>
      <c r="DI119" s="781"/>
      <c r="DJ119" s="781"/>
      <c r="DK119" s="782"/>
      <c r="DL119" s="783">
        <v>278736</v>
      </c>
      <c r="DM119" s="781"/>
      <c r="DN119" s="781"/>
      <c r="DO119" s="781"/>
      <c r="DP119" s="782"/>
      <c r="DQ119" s="783">
        <v>250608</v>
      </c>
      <c r="DR119" s="781"/>
      <c r="DS119" s="781"/>
      <c r="DT119" s="781"/>
      <c r="DU119" s="782"/>
      <c r="DV119" s="869">
        <v>12.6</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1851104</v>
      </c>
      <c r="BR120" s="863"/>
      <c r="BS120" s="863"/>
      <c r="BT120" s="863"/>
      <c r="BU120" s="863"/>
      <c r="BV120" s="863">
        <v>2025741</v>
      </c>
      <c r="BW120" s="863"/>
      <c r="BX120" s="863"/>
      <c r="BY120" s="863"/>
      <c r="BZ120" s="863"/>
      <c r="CA120" s="863">
        <v>2091429</v>
      </c>
      <c r="CB120" s="863"/>
      <c r="CC120" s="863"/>
      <c r="CD120" s="863"/>
      <c r="CE120" s="863"/>
      <c r="CF120" s="887">
        <v>105.1</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1318160</v>
      </c>
      <c r="DH120" s="863"/>
      <c r="DI120" s="863"/>
      <c r="DJ120" s="863"/>
      <c r="DK120" s="863"/>
      <c r="DL120" s="863">
        <v>1193275</v>
      </c>
      <c r="DM120" s="863"/>
      <c r="DN120" s="863"/>
      <c r="DO120" s="863"/>
      <c r="DP120" s="863"/>
      <c r="DQ120" s="863">
        <v>1114036</v>
      </c>
      <c r="DR120" s="863"/>
      <c r="DS120" s="863"/>
      <c r="DT120" s="863"/>
      <c r="DU120" s="863"/>
      <c r="DV120" s="864">
        <v>56</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157597</v>
      </c>
      <c r="BR121" s="835"/>
      <c r="BS121" s="835"/>
      <c r="BT121" s="835"/>
      <c r="BU121" s="835"/>
      <c r="BV121" s="835">
        <v>163384</v>
      </c>
      <c r="BW121" s="835"/>
      <c r="BX121" s="835"/>
      <c r="BY121" s="835"/>
      <c r="BZ121" s="835"/>
      <c r="CA121" s="835">
        <v>159514</v>
      </c>
      <c r="CB121" s="835"/>
      <c r="CC121" s="835"/>
      <c r="CD121" s="835"/>
      <c r="CE121" s="835"/>
      <c r="CF121" s="896">
        <v>8</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1359233</v>
      </c>
      <c r="DH121" s="835"/>
      <c r="DI121" s="835"/>
      <c r="DJ121" s="835"/>
      <c r="DK121" s="835"/>
      <c r="DL121" s="835">
        <v>1111683</v>
      </c>
      <c r="DM121" s="835"/>
      <c r="DN121" s="835"/>
      <c r="DO121" s="835"/>
      <c r="DP121" s="835"/>
      <c r="DQ121" s="835">
        <v>852187</v>
      </c>
      <c r="DR121" s="835"/>
      <c r="DS121" s="835"/>
      <c r="DT121" s="835"/>
      <c r="DU121" s="835"/>
      <c r="DV121" s="812">
        <v>42.8</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4540276</v>
      </c>
      <c r="BR122" s="866"/>
      <c r="BS122" s="866"/>
      <c r="BT122" s="866"/>
      <c r="BU122" s="866"/>
      <c r="BV122" s="866">
        <v>4631319</v>
      </c>
      <c r="BW122" s="866"/>
      <c r="BX122" s="866"/>
      <c r="BY122" s="866"/>
      <c r="BZ122" s="866"/>
      <c r="CA122" s="866">
        <v>4487146</v>
      </c>
      <c r="CB122" s="866"/>
      <c r="CC122" s="866"/>
      <c r="CD122" s="866"/>
      <c r="CE122" s="866"/>
      <c r="CF122" s="867">
        <v>225.5</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6548977</v>
      </c>
      <c r="BR123" s="854"/>
      <c r="BS123" s="854"/>
      <c r="BT123" s="854"/>
      <c r="BU123" s="854"/>
      <c r="BV123" s="854">
        <v>6820444</v>
      </c>
      <c r="BW123" s="854"/>
      <c r="BX123" s="854"/>
      <c r="BY123" s="854"/>
      <c r="BZ123" s="854"/>
      <c r="CA123" s="854">
        <v>6738089</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72.8</v>
      </c>
      <c r="BR124" s="852"/>
      <c r="BS124" s="852"/>
      <c r="BT124" s="852"/>
      <c r="BU124" s="852"/>
      <c r="BV124" s="852">
        <v>30.1</v>
      </c>
      <c r="BW124" s="852"/>
      <c r="BX124" s="852"/>
      <c r="BY124" s="852"/>
      <c r="BZ124" s="852"/>
      <c r="CA124" s="852">
        <v>17.8</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2867</v>
      </c>
      <c r="AB126" s="798"/>
      <c r="AC126" s="798"/>
      <c r="AD126" s="798"/>
      <c r="AE126" s="799"/>
      <c r="AF126" s="800">
        <v>15606</v>
      </c>
      <c r="AG126" s="798"/>
      <c r="AH126" s="798"/>
      <c r="AI126" s="798"/>
      <c r="AJ126" s="799"/>
      <c r="AK126" s="800">
        <v>16391</v>
      </c>
      <c r="AL126" s="798"/>
      <c r="AM126" s="798"/>
      <c r="AN126" s="798"/>
      <c r="AO126" s="799"/>
      <c r="AP126" s="845">
        <v>0.8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2022</v>
      </c>
      <c r="AB127" s="798"/>
      <c r="AC127" s="798"/>
      <c r="AD127" s="798"/>
      <c r="AE127" s="799"/>
      <c r="AF127" s="800">
        <v>1598</v>
      </c>
      <c r="AG127" s="798"/>
      <c r="AH127" s="798"/>
      <c r="AI127" s="798"/>
      <c r="AJ127" s="799"/>
      <c r="AK127" s="800">
        <v>1598</v>
      </c>
      <c r="AL127" s="798"/>
      <c r="AM127" s="798"/>
      <c r="AN127" s="798"/>
      <c r="AO127" s="799"/>
      <c r="AP127" s="845">
        <v>0.1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48322</v>
      </c>
      <c r="AB128" s="819"/>
      <c r="AC128" s="819"/>
      <c r="AD128" s="819"/>
      <c r="AE128" s="820"/>
      <c r="AF128" s="821">
        <v>27116</v>
      </c>
      <c r="AG128" s="819"/>
      <c r="AH128" s="819"/>
      <c r="AI128" s="819"/>
      <c r="AJ128" s="820"/>
      <c r="AK128" s="821">
        <v>24580</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2483075</v>
      </c>
      <c r="AB129" s="798"/>
      <c r="AC129" s="798"/>
      <c r="AD129" s="798"/>
      <c r="AE129" s="799"/>
      <c r="AF129" s="800">
        <v>2548608</v>
      </c>
      <c r="AG129" s="798"/>
      <c r="AH129" s="798"/>
      <c r="AI129" s="798"/>
      <c r="AJ129" s="799"/>
      <c r="AK129" s="800">
        <v>2530182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548582</v>
      </c>
      <c r="AB130" s="798"/>
      <c r="AC130" s="798"/>
      <c r="AD130" s="798"/>
      <c r="AE130" s="799"/>
      <c r="AF130" s="800">
        <v>538433</v>
      </c>
      <c r="AG130" s="798"/>
      <c r="AH130" s="798"/>
      <c r="AI130" s="798"/>
      <c r="AJ130" s="799"/>
      <c r="AK130" s="800">
        <v>540143</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5.5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1934493</v>
      </c>
      <c r="AB131" s="781"/>
      <c r="AC131" s="781"/>
      <c r="AD131" s="781"/>
      <c r="AE131" s="782"/>
      <c r="AF131" s="783">
        <v>2010175</v>
      </c>
      <c r="AG131" s="781"/>
      <c r="AH131" s="781"/>
      <c r="AI131" s="781"/>
      <c r="AJ131" s="782"/>
      <c r="AK131" s="783">
        <v>1990039</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17.8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5.6066369839999997</v>
      </c>
      <c r="AB132" s="761"/>
      <c r="AC132" s="761"/>
      <c r="AD132" s="761"/>
      <c r="AE132" s="762"/>
      <c r="AF132" s="763">
        <v>5.5997114679999997</v>
      </c>
      <c r="AG132" s="761"/>
      <c r="AH132" s="761"/>
      <c r="AI132" s="761"/>
      <c r="AJ132" s="762"/>
      <c r="AK132" s="763">
        <v>5.3394430960000001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8.4</v>
      </c>
      <c r="AB133" s="740"/>
      <c r="AC133" s="740"/>
      <c r="AD133" s="740"/>
      <c r="AE133" s="741"/>
      <c r="AF133" s="739">
        <v>7</v>
      </c>
      <c r="AG133" s="740"/>
      <c r="AH133" s="740"/>
      <c r="AI133" s="740"/>
      <c r="AJ133" s="741"/>
      <c r="AK133" s="739">
        <v>5.5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637807</v>
      </c>
      <c r="L9" s="266">
        <v>134275</v>
      </c>
      <c r="M9" s="267">
        <v>214828</v>
      </c>
      <c r="N9" s="268">
        <v>-37.5</v>
      </c>
    </row>
    <row r="10" spans="1:16" x14ac:dyDescent="0.15">
      <c r="A10" s="250"/>
      <c r="B10" s="246"/>
      <c r="C10" s="246"/>
      <c r="D10" s="246"/>
      <c r="E10" s="246"/>
      <c r="F10" s="246"/>
      <c r="G10" s="1166" t="s">
        <v>474</v>
      </c>
      <c r="H10" s="1167"/>
      <c r="I10" s="1167"/>
      <c r="J10" s="1168"/>
      <c r="K10" s="269">
        <v>77501</v>
      </c>
      <c r="L10" s="270">
        <v>16316</v>
      </c>
      <c r="M10" s="271">
        <v>28178</v>
      </c>
      <c r="N10" s="272">
        <v>-42.1</v>
      </c>
    </row>
    <row r="11" spans="1:16" ht="13.5" customHeight="1" x14ac:dyDescent="0.15">
      <c r="A11" s="250"/>
      <c r="B11" s="246"/>
      <c r="C11" s="246"/>
      <c r="D11" s="246"/>
      <c r="E11" s="246"/>
      <c r="F11" s="246"/>
      <c r="G11" s="1166" t="s">
        <v>475</v>
      </c>
      <c r="H11" s="1167"/>
      <c r="I11" s="1167"/>
      <c r="J11" s="1168"/>
      <c r="K11" s="269">
        <v>153077</v>
      </c>
      <c r="L11" s="270">
        <v>32227</v>
      </c>
      <c r="M11" s="271">
        <v>24639</v>
      </c>
      <c r="N11" s="272">
        <v>30.8</v>
      </c>
    </row>
    <row r="12" spans="1:16" ht="13.5" customHeight="1" x14ac:dyDescent="0.15">
      <c r="A12" s="250"/>
      <c r="B12" s="246"/>
      <c r="C12" s="246"/>
      <c r="D12" s="246"/>
      <c r="E12" s="246"/>
      <c r="F12" s="246"/>
      <c r="G12" s="1166" t="s">
        <v>476</v>
      </c>
      <c r="H12" s="1167"/>
      <c r="I12" s="1167"/>
      <c r="J12" s="1168"/>
      <c r="K12" s="269" t="s">
        <v>477</v>
      </c>
      <c r="L12" s="270" t="s">
        <v>477</v>
      </c>
      <c r="M12" s="271">
        <v>3805</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16351</v>
      </c>
      <c r="L14" s="270">
        <v>3442</v>
      </c>
      <c r="M14" s="271">
        <v>8783</v>
      </c>
      <c r="N14" s="272">
        <v>-60.8</v>
      </c>
    </row>
    <row r="15" spans="1:16" ht="13.5" customHeight="1" x14ac:dyDescent="0.15">
      <c r="A15" s="250"/>
      <c r="B15" s="246"/>
      <c r="C15" s="246"/>
      <c r="D15" s="246"/>
      <c r="E15" s="246"/>
      <c r="F15" s="246"/>
      <c r="G15" s="1166" t="s">
        <v>480</v>
      </c>
      <c r="H15" s="1167"/>
      <c r="I15" s="1167"/>
      <c r="J15" s="1168"/>
      <c r="K15" s="269">
        <v>7978</v>
      </c>
      <c r="L15" s="270">
        <v>1680</v>
      </c>
      <c r="M15" s="271">
        <v>4830</v>
      </c>
      <c r="N15" s="272">
        <v>-65.2</v>
      </c>
    </row>
    <row r="16" spans="1:16" x14ac:dyDescent="0.15">
      <c r="A16" s="250"/>
      <c r="B16" s="246"/>
      <c r="C16" s="246"/>
      <c r="D16" s="246"/>
      <c r="E16" s="246"/>
      <c r="F16" s="246"/>
      <c r="G16" s="1169" t="s">
        <v>481</v>
      </c>
      <c r="H16" s="1170"/>
      <c r="I16" s="1170"/>
      <c r="J16" s="1171"/>
      <c r="K16" s="270">
        <v>-55117</v>
      </c>
      <c r="L16" s="270">
        <v>-11604</v>
      </c>
      <c r="M16" s="271">
        <v>-21703</v>
      </c>
      <c r="N16" s="272">
        <v>-46.5</v>
      </c>
    </row>
    <row r="17" spans="1:16" x14ac:dyDescent="0.15">
      <c r="A17" s="250"/>
      <c r="B17" s="246"/>
      <c r="C17" s="246"/>
      <c r="D17" s="246"/>
      <c r="E17" s="246"/>
      <c r="F17" s="246"/>
      <c r="G17" s="1169" t="s">
        <v>171</v>
      </c>
      <c r="H17" s="1170"/>
      <c r="I17" s="1170"/>
      <c r="J17" s="1171"/>
      <c r="K17" s="270">
        <v>837597</v>
      </c>
      <c r="L17" s="270">
        <v>176336</v>
      </c>
      <c r="M17" s="271">
        <v>263360</v>
      </c>
      <c r="N17" s="272">
        <v>-33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16</v>
      </c>
      <c r="L21" s="283">
        <v>24.72</v>
      </c>
      <c r="M21" s="284">
        <v>-8.7200000000000006</v>
      </c>
      <c r="N21" s="251"/>
      <c r="O21" s="285"/>
      <c r="P21" s="281"/>
    </row>
    <row r="22" spans="1:16" s="286" customFormat="1" x14ac:dyDescent="0.15">
      <c r="A22" s="281"/>
      <c r="B22" s="251"/>
      <c r="C22" s="251"/>
      <c r="D22" s="251"/>
      <c r="E22" s="251"/>
      <c r="F22" s="251"/>
      <c r="G22" s="1163" t="s">
        <v>487</v>
      </c>
      <c r="H22" s="1164"/>
      <c r="I22" s="1164"/>
      <c r="J22" s="1165"/>
      <c r="K22" s="287">
        <v>95.3</v>
      </c>
      <c r="L22" s="288">
        <v>94.2</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450159</v>
      </c>
      <c r="L32" s="296">
        <v>94770</v>
      </c>
      <c r="M32" s="297">
        <v>146462</v>
      </c>
      <c r="N32" s="298">
        <v>-35.299999999999997</v>
      </c>
    </row>
    <row r="33" spans="1:16" ht="13.5" customHeight="1" x14ac:dyDescent="0.15">
      <c r="A33" s="250"/>
      <c r="B33" s="246"/>
      <c r="C33" s="246"/>
      <c r="D33" s="246"/>
      <c r="E33" s="246"/>
      <c r="F33" s="246"/>
      <c r="G33" s="1154" t="s">
        <v>492</v>
      </c>
      <c r="H33" s="1155"/>
      <c r="I33" s="1155"/>
      <c r="J33" s="1156"/>
      <c r="K33" s="296" t="s">
        <v>477</v>
      </c>
      <c r="L33" s="296" t="s">
        <v>477</v>
      </c>
      <c r="M33" s="297">
        <v>66</v>
      </c>
      <c r="N33" s="298" t="s">
        <v>477</v>
      </c>
    </row>
    <row r="34" spans="1:16" ht="27" customHeight="1" x14ac:dyDescent="0.15">
      <c r="A34" s="250"/>
      <c r="B34" s="246"/>
      <c r="C34" s="246"/>
      <c r="D34" s="246"/>
      <c r="E34" s="246"/>
      <c r="F34" s="246"/>
      <c r="G34" s="1154" t="s">
        <v>493</v>
      </c>
      <c r="H34" s="1155"/>
      <c r="I34" s="1155"/>
      <c r="J34" s="1156"/>
      <c r="K34" s="296" t="s">
        <v>477</v>
      </c>
      <c r="L34" s="296" t="s">
        <v>477</v>
      </c>
      <c r="M34" s="297">
        <v>56</v>
      </c>
      <c r="N34" s="298" t="s">
        <v>477</v>
      </c>
    </row>
    <row r="35" spans="1:16" ht="27" customHeight="1" x14ac:dyDescent="0.15">
      <c r="A35" s="250"/>
      <c r="B35" s="246"/>
      <c r="C35" s="246"/>
      <c r="D35" s="246"/>
      <c r="E35" s="246"/>
      <c r="F35" s="246"/>
      <c r="G35" s="1154" t="s">
        <v>494</v>
      </c>
      <c r="H35" s="1155"/>
      <c r="I35" s="1155"/>
      <c r="J35" s="1156"/>
      <c r="K35" s="296">
        <v>188774</v>
      </c>
      <c r="L35" s="296">
        <v>39742</v>
      </c>
      <c r="M35" s="297">
        <v>28990</v>
      </c>
      <c r="N35" s="298">
        <v>37.1</v>
      </c>
    </row>
    <row r="36" spans="1:16" ht="27" customHeight="1" x14ac:dyDescent="0.15">
      <c r="A36" s="250"/>
      <c r="B36" s="246"/>
      <c r="C36" s="246"/>
      <c r="D36" s="246"/>
      <c r="E36" s="246"/>
      <c r="F36" s="246"/>
      <c r="G36" s="1154" t="s">
        <v>495</v>
      </c>
      <c r="H36" s="1155"/>
      <c r="I36" s="1155"/>
      <c r="J36" s="1156"/>
      <c r="K36" s="296">
        <v>14058</v>
      </c>
      <c r="L36" s="296">
        <v>2960</v>
      </c>
      <c r="M36" s="297">
        <v>3973</v>
      </c>
      <c r="N36" s="298">
        <v>-25.5</v>
      </c>
    </row>
    <row r="37" spans="1:16" ht="13.5" customHeight="1" x14ac:dyDescent="0.15">
      <c r="A37" s="250"/>
      <c r="B37" s="246"/>
      <c r="C37" s="246"/>
      <c r="D37" s="246"/>
      <c r="E37" s="246"/>
      <c r="F37" s="246"/>
      <c r="G37" s="1154" t="s">
        <v>496</v>
      </c>
      <c r="H37" s="1155"/>
      <c r="I37" s="1155"/>
      <c r="J37" s="1156"/>
      <c r="K37" s="296">
        <v>17989</v>
      </c>
      <c r="L37" s="296">
        <v>3787</v>
      </c>
      <c r="M37" s="297">
        <v>2172</v>
      </c>
      <c r="N37" s="298">
        <v>74.400000000000006</v>
      </c>
    </row>
    <row r="38" spans="1:16" ht="27" customHeight="1" x14ac:dyDescent="0.15">
      <c r="A38" s="250"/>
      <c r="B38" s="246"/>
      <c r="C38" s="246"/>
      <c r="D38" s="246"/>
      <c r="E38" s="246"/>
      <c r="F38" s="246"/>
      <c r="G38" s="1157" t="s">
        <v>497</v>
      </c>
      <c r="H38" s="1158"/>
      <c r="I38" s="1158"/>
      <c r="J38" s="1159"/>
      <c r="K38" s="299" t="s">
        <v>477</v>
      </c>
      <c r="L38" s="299" t="s">
        <v>477</v>
      </c>
      <c r="M38" s="300">
        <v>44</v>
      </c>
      <c r="N38" s="301" t="s">
        <v>477</v>
      </c>
      <c r="O38" s="295"/>
    </row>
    <row r="39" spans="1:16" x14ac:dyDescent="0.15">
      <c r="A39" s="250"/>
      <c r="B39" s="246"/>
      <c r="C39" s="246"/>
      <c r="D39" s="246"/>
      <c r="E39" s="246"/>
      <c r="F39" s="246"/>
      <c r="G39" s="1157" t="s">
        <v>498</v>
      </c>
      <c r="H39" s="1158"/>
      <c r="I39" s="1158"/>
      <c r="J39" s="1159"/>
      <c r="K39" s="302">
        <v>-24580</v>
      </c>
      <c r="L39" s="302">
        <v>-5175</v>
      </c>
      <c r="M39" s="303">
        <v>-6849</v>
      </c>
      <c r="N39" s="304">
        <v>-24.4</v>
      </c>
      <c r="O39" s="295"/>
    </row>
    <row r="40" spans="1:16" ht="27" customHeight="1" x14ac:dyDescent="0.15">
      <c r="A40" s="250"/>
      <c r="B40" s="246"/>
      <c r="C40" s="246"/>
      <c r="D40" s="246"/>
      <c r="E40" s="246"/>
      <c r="F40" s="246"/>
      <c r="G40" s="1154" t="s">
        <v>499</v>
      </c>
      <c r="H40" s="1155"/>
      <c r="I40" s="1155"/>
      <c r="J40" s="1156"/>
      <c r="K40" s="302">
        <v>-540143</v>
      </c>
      <c r="L40" s="302">
        <v>-113714</v>
      </c>
      <c r="M40" s="303">
        <v>-133024</v>
      </c>
      <c r="N40" s="304">
        <v>-14.5</v>
      </c>
      <c r="O40" s="295"/>
    </row>
    <row r="41" spans="1:16" x14ac:dyDescent="0.15">
      <c r="A41" s="250"/>
      <c r="B41" s="246"/>
      <c r="C41" s="246"/>
      <c r="D41" s="246"/>
      <c r="E41" s="246"/>
      <c r="F41" s="246"/>
      <c r="G41" s="1160" t="s">
        <v>282</v>
      </c>
      <c r="H41" s="1161"/>
      <c r="I41" s="1161"/>
      <c r="J41" s="1162"/>
      <c r="K41" s="296">
        <v>106257</v>
      </c>
      <c r="L41" s="302">
        <v>22370</v>
      </c>
      <c r="M41" s="303">
        <v>41890</v>
      </c>
      <c r="N41" s="304">
        <v>-46.6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401014</v>
      </c>
      <c r="J51" s="322">
        <v>78277</v>
      </c>
      <c r="K51" s="323">
        <v>31.8</v>
      </c>
      <c r="L51" s="324">
        <v>94828</v>
      </c>
      <c r="M51" s="325">
        <v>3.1</v>
      </c>
      <c r="N51" s="326">
        <v>28.7</v>
      </c>
    </row>
    <row r="52" spans="1:14" x14ac:dyDescent="0.15">
      <c r="A52" s="250"/>
      <c r="B52" s="246"/>
      <c r="C52" s="246"/>
      <c r="D52" s="246"/>
      <c r="E52" s="246"/>
      <c r="F52" s="246"/>
      <c r="G52" s="327"/>
      <c r="H52" s="328" t="s">
        <v>510</v>
      </c>
      <c r="I52" s="329">
        <v>356582</v>
      </c>
      <c r="J52" s="330">
        <v>69604</v>
      </c>
      <c r="K52" s="331">
        <v>20.3</v>
      </c>
      <c r="L52" s="332">
        <v>55133</v>
      </c>
      <c r="M52" s="333">
        <v>4.9000000000000004</v>
      </c>
      <c r="N52" s="334">
        <v>15.4</v>
      </c>
    </row>
    <row r="53" spans="1:14" x14ac:dyDescent="0.15">
      <c r="A53" s="250"/>
      <c r="B53" s="246"/>
      <c r="C53" s="246"/>
      <c r="D53" s="246"/>
      <c r="E53" s="246"/>
      <c r="F53" s="246"/>
      <c r="G53" s="312" t="s">
        <v>511</v>
      </c>
      <c r="H53" s="313"/>
      <c r="I53" s="321">
        <v>594073</v>
      </c>
      <c r="J53" s="322">
        <v>117244</v>
      </c>
      <c r="K53" s="323">
        <v>49.8</v>
      </c>
      <c r="L53" s="324">
        <v>119674</v>
      </c>
      <c r="M53" s="325">
        <v>26.2</v>
      </c>
      <c r="N53" s="326">
        <v>23.6</v>
      </c>
    </row>
    <row r="54" spans="1:14" x14ac:dyDescent="0.15">
      <c r="A54" s="250"/>
      <c r="B54" s="246"/>
      <c r="C54" s="246"/>
      <c r="D54" s="246"/>
      <c r="E54" s="246"/>
      <c r="F54" s="246"/>
      <c r="G54" s="327"/>
      <c r="H54" s="328" t="s">
        <v>510</v>
      </c>
      <c r="I54" s="329">
        <v>523808</v>
      </c>
      <c r="J54" s="330">
        <v>103376</v>
      </c>
      <c r="K54" s="331">
        <v>48.5</v>
      </c>
      <c r="L54" s="332">
        <v>57803</v>
      </c>
      <c r="M54" s="333">
        <v>4.8</v>
      </c>
      <c r="N54" s="334">
        <v>43.7</v>
      </c>
    </row>
    <row r="55" spans="1:14" x14ac:dyDescent="0.15">
      <c r="A55" s="250"/>
      <c r="B55" s="246"/>
      <c r="C55" s="246"/>
      <c r="D55" s="246"/>
      <c r="E55" s="246"/>
      <c r="F55" s="246"/>
      <c r="G55" s="312" t="s">
        <v>512</v>
      </c>
      <c r="H55" s="313"/>
      <c r="I55" s="321">
        <v>402311</v>
      </c>
      <c r="J55" s="322">
        <v>81013</v>
      </c>
      <c r="K55" s="323">
        <v>-30.9</v>
      </c>
      <c r="L55" s="324">
        <v>119685</v>
      </c>
      <c r="M55" s="325">
        <v>0</v>
      </c>
      <c r="N55" s="326">
        <v>-30.9</v>
      </c>
    </row>
    <row r="56" spans="1:14" x14ac:dyDescent="0.15">
      <c r="A56" s="250"/>
      <c r="B56" s="246"/>
      <c r="C56" s="246"/>
      <c r="D56" s="246"/>
      <c r="E56" s="246"/>
      <c r="F56" s="246"/>
      <c r="G56" s="327"/>
      <c r="H56" s="328" t="s">
        <v>510</v>
      </c>
      <c r="I56" s="329">
        <v>289550</v>
      </c>
      <c r="J56" s="330">
        <v>58306</v>
      </c>
      <c r="K56" s="331">
        <v>-43.6</v>
      </c>
      <c r="L56" s="332">
        <v>68464</v>
      </c>
      <c r="M56" s="333">
        <v>18.399999999999999</v>
      </c>
      <c r="N56" s="334">
        <v>-62</v>
      </c>
    </row>
    <row r="57" spans="1:14" x14ac:dyDescent="0.15">
      <c r="A57" s="250"/>
      <c r="B57" s="246"/>
      <c r="C57" s="246"/>
      <c r="D57" s="246"/>
      <c r="E57" s="246"/>
      <c r="F57" s="246"/>
      <c r="G57" s="312" t="s">
        <v>513</v>
      </c>
      <c r="H57" s="313"/>
      <c r="I57" s="321">
        <v>381585</v>
      </c>
      <c r="J57" s="322">
        <v>79036</v>
      </c>
      <c r="K57" s="323">
        <v>-2.4</v>
      </c>
      <c r="L57" s="324">
        <v>287914</v>
      </c>
      <c r="M57" s="325">
        <v>140.6</v>
      </c>
      <c r="N57" s="326">
        <v>-143</v>
      </c>
    </row>
    <row r="58" spans="1:14" x14ac:dyDescent="0.15">
      <c r="A58" s="250"/>
      <c r="B58" s="246"/>
      <c r="C58" s="246"/>
      <c r="D58" s="246"/>
      <c r="E58" s="246"/>
      <c r="F58" s="246"/>
      <c r="G58" s="327"/>
      <c r="H58" s="328" t="s">
        <v>510</v>
      </c>
      <c r="I58" s="329">
        <v>274831</v>
      </c>
      <c r="J58" s="330">
        <v>56924</v>
      </c>
      <c r="K58" s="331">
        <v>-2.4</v>
      </c>
      <c r="L58" s="332">
        <v>146531</v>
      </c>
      <c r="M58" s="333">
        <v>114</v>
      </c>
      <c r="N58" s="334">
        <v>-116.4</v>
      </c>
    </row>
    <row r="59" spans="1:14" x14ac:dyDescent="0.15">
      <c r="A59" s="250"/>
      <c r="B59" s="246"/>
      <c r="C59" s="246"/>
      <c r="D59" s="246"/>
      <c r="E59" s="246"/>
      <c r="F59" s="246"/>
      <c r="G59" s="312" t="s">
        <v>514</v>
      </c>
      <c r="H59" s="313"/>
      <c r="I59" s="321">
        <v>446339</v>
      </c>
      <c r="J59" s="322">
        <v>93966</v>
      </c>
      <c r="K59" s="323">
        <v>18.899999999999999</v>
      </c>
      <c r="L59" s="324">
        <v>310300</v>
      </c>
      <c r="M59" s="325">
        <v>7.8</v>
      </c>
      <c r="N59" s="326">
        <v>11.1</v>
      </c>
    </row>
    <row r="60" spans="1:14" x14ac:dyDescent="0.15">
      <c r="A60" s="250"/>
      <c r="B60" s="246"/>
      <c r="C60" s="246"/>
      <c r="D60" s="246"/>
      <c r="E60" s="246"/>
      <c r="F60" s="246"/>
      <c r="G60" s="327"/>
      <c r="H60" s="328" t="s">
        <v>510</v>
      </c>
      <c r="I60" s="335">
        <v>331030</v>
      </c>
      <c r="J60" s="330">
        <v>69691</v>
      </c>
      <c r="K60" s="331">
        <v>22.4</v>
      </c>
      <c r="L60" s="332">
        <v>157576</v>
      </c>
      <c r="M60" s="333">
        <v>7.5</v>
      </c>
      <c r="N60" s="334">
        <v>14.9</v>
      </c>
    </row>
    <row r="61" spans="1:14" x14ac:dyDescent="0.15">
      <c r="A61" s="250"/>
      <c r="B61" s="246"/>
      <c r="C61" s="246"/>
      <c r="D61" s="246"/>
      <c r="E61" s="246"/>
      <c r="F61" s="246"/>
      <c r="G61" s="312" t="s">
        <v>515</v>
      </c>
      <c r="H61" s="336"/>
      <c r="I61" s="337">
        <v>445064</v>
      </c>
      <c r="J61" s="338">
        <v>89907</v>
      </c>
      <c r="K61" s="339">
        <v>13.4</v>
      </c>
      <c r="L61" s="340">
        <v>186480</v>
      </c>
      <c r="M61" s="341">
        <v>35.5</v>
      </c>
      <c r="N61" s="326">
        <v>-22.1</v>
      </c>
    </row>
    <row r="62" spans="1:14" x14ac:dyDescent="0.15">
      <c r="A62" s="250"/>
      <c r="B62" s="246"/>
      <c r="C62" s="246"/>
      <c r="D62" s="246"/>
      <c r="E62" s="246"/>
      <c r="F62" s="246"/>
      <c r="G62" s="327"/>
      <c r="H62" s="328" t="s">
        <v>510</v>
      </c>
      <c r="I62" s="329">
        <v>355160</v>
      </c>
      <c r="J62" s="330">
        <v>71580</v>
      </c>
      <c r="K62" s="331">
        <v>9</v>
      </c>
      <c r="L62" s="332">
        <v>97101</v>
      </c>
      <c r="M62" s="333">
        <v>29.9</v>
      </c>
      <c r="N62" s="334">
        <v>-20.9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38.01</v>
      </c>
      <c r="G47" s="12">
        <v>38.61</v>
      </c>
      <c r="H47" s="12">
        <v>41.56</v>
      </c>
      <c r="I47" s="12">
        <v>39.409999999999997</v>
      </c>
      <c r="J47" s="13">
        <v>39.119999999999997</v>
      </c>
    </row>
    <row r="48" spans="2:10" ht="57.75" customHeight="1" x14ac:dyDescent="0.15">
      <c r="B48" s="14"/>
      <c r="C48" s="1174" t="s">
        <v>4</v>
      </c>
      <c r="D48" s="1174"/>
      <c r="E48" s="1175"/>
      <c r="F48" s="15">
        <v>2.73</v>
      </c>
      <c r="G48" s="16">
        <v>3.04</v>
      </c>
      <c r="H48" s="16">
        <v>2.52</v>
      </c>
      <c r="I48" s="16">
        <v>2.34</v>
      </c>
      <c r="J48" s="17">
        <v>2.9</v>
      </c>
    </row>
    <row r="49" spans="2:10" ht="57.75" customHeight="1" thickBot="1" x14ac:dyDescent="0.2">
      <c r="B49" s="18"/>
      <c r="C49" s="1176" t="s">
        <v>5</v>
      </c>
      <c r="D49" s="1176"/>
      <c r="E49" s="1177"/>
      <c r="F49" s="19" t="s">
        <v>522</v>
      </c>
      <c r="G49" s="20" t="s">
        <v>523</v>
      </c>
      <c r="H49" s="20">
        <v>7.0000000000000007E-2</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2018-10-25T06:04:36Z</cp:lastPrinted>
  <dcterms:created xsi:type="dcterms:W3CDTF">2018-01-24T05:00:04Z</dcterms:created>
  <dcterms:modified xsi:type="dcterms:W3CDTF">2018-10-30T05:48:48Z</dcterms:modified>
</cp:coreProperties>
</file>