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18\Desktop\H29決算統計\平成28年度財政状況資料集（11月掲載分）\01佐久\"/>
    </mc:Choice>
  </mc:AlternateContent>
  <bookViews>
    <workbookView xWindow="0" yWindow="0" windowWidth="20490" windowHeight="795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 sheetId="22" r:id="rId15"/>
    <sheet name="データシート" sheetId="8" state="hidden" r:id="rId16"/>
  </sheets>
  <calcPr calcId="162913"/>
</workbook>
</file>

<file path=xl/calcChain.xml><?xml version="1.0" encoding="utf-8"?>
<calcChain xmlns="http://schemas.openxmlformats.org/spreadsheetml/2006/main">
  <c r="BG36" i="9" l="1"/>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CO35" i="9"/>
  <c r="AM35" i="9"/>
  <c r="AM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U34" i="9" s="1"/>
  <c r="U35" i="9" l="1"/>
  <c r="U36" i="9" s="1"/>
  <c r="BE34" i="9" l="1"/>
  <c r="BE35" i="9" l="1"/>
  <c r="BE36" i="9" l="1"/>
  <c r="BW34" i="9" s="1"/>
  <c r="BW35" i="9" s="1"/>
  <c r="BW36" i="9" s="1"/>
  <c r="BW37" i="9" s="1"/>
  <c r="BW38" i="9" s="1"/>
  <c r="BW39" i="9" s="1"/>
  <c r="BW40" i="9" s="1"/>
  <c r="BW41" i="9" s="1"/>
  <c r="BW42" i="9" s="1"/>
  <c r="BW43" i="9" s="1"/>
  <c r="CO34" i="9" l="1"/>
</calcChain>
</file>

<file path=xl/sharedStrings.xml><?xml version="1.0" encoding="utf-8"?>
<sst xmlns="http://schemas.openxmlformats.org/spreadsheetml/2006/main" count="1157" uniqueCount="567">
  <si>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</si>
  <si>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</si>
  <si>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</si>
  <si>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</si>
  <si>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</si>
  <si>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</si>
  <si>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</si>
  <si>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</si>
  <si>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</si>
  <si>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</si>
  <si>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</si>
  <si>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</si>
  <si>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</si>
  <si>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</si>
  <si>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</si>
  <si>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</si>
  <si>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</si>
  <si>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</si>
  <si>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</si>
  <si>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</si>
  <si>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</si>
  <si>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</si>
  <si>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</si>
  <si>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</si>
  <si>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</si>
  <si>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</si>
  <si>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</si>
  <si>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</si>
  <si>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</si>
  <si>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</si>
  <si>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</si>
  <si>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</si>
  <si>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</si>
  <si>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</si>
  <si>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</si>
  <si>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</si>
  <si>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</si>
  <si>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</si>
  <si>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</si>
  <si>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</si>
  <si>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</si>
  <si>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</si>
  <si>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</si>
  <si>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</si>
  <si>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</si>
  <si>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</si>
  <si>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</si>
  <si>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</si>
  <si>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</si>
  <si>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</si>
  <si>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</si>
  <si>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</si>
  <si>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</si>
  <si>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</si>
  <si>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</si>
  <si>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</si>
  <si>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</si>
  <si>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</si>
  <si>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</si>
  <si>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</si>
  <si>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</si>
  <si>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</si>
  <si>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</si>
  <si>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</si>
  <si>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</si>
  <si>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</si>
  <si>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</si>
  <si>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</si>
  <si>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</si>
  <si>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</si>
  <si>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</si>
  <si>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</si>
  <si>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</si>
  <si>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</si>
  <si>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</si>
  <si>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</si>
  <si>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</si>
  <si>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</si>
  <si>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</si>
  <si>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</si>
  <si>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</si>
  <si>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</si>
  <si>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</si>
  <si>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南牧村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</si>
  <si>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</si>
  <si>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</si>
  <si>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</si>
  <si>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</si>
  <si>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</si>
  <si>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</si>
  <si>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</si>
  <si>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</si>
  <si>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</si>
  <si>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</si>
  <si>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</si>
  <si>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</si>
  <si>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</si>
  <si>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</si>
  <si>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</si>
  <si>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</si>
  <si>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</si>
  <si>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</si>
  <si>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</si>
  <si>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</si>
  <si>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</si>
  <si>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</si>
  <si>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</si>
  <si>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</si>
  <si>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</si>
  <si>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</si>
  <si>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</si>
  <si>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</si>
  <si>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</si>
  <si>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</si>
  <si>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</si>
  <si>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</si>
  <si>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</si>
  <si>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</si>
  <si>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</si>
  <si>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</si>
  <si>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</si>
  <si>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</si>
  <si>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</si>
  <si>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</si>
  <si>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</si>
  <si>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</si>
  <si>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</si>
  <si>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</si>
  <si>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</si>
  <si>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</si>
  <si>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</si>
  <si>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</si>
  <si>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</si>
  <si>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</si>
  <si>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</si>
  <si>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</si>
  <si>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</si>
  <si>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</si>
  <si>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</si>
  <si>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</si>
  <si>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</si>
  <si>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</si>
  <si>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</si>
  <si>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</si>
  <si>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</si>
  <si>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</si>
  <si>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</si>
  <si>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</si>
  <si>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</si>
  <si>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</si>
  <si>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</si>
  <si>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</si>
  <si>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</si>
  <si>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</si>
  <si>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</si>
  <si>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</si>
  <si>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</si>
  <si>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</si>
  <si>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</si>
  <si>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</si>
  <si>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</si>
  <si>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</si>
  <si>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</si>
  <si>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</si>
  <si>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</si>
  <si>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</si>
  <si>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</si>
  <si>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</si>
  <si>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</si>
  <si>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</si>
  <si>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</si>
  <si>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</si>
  <si>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</si>
  <si>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</si>
  <si>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</si>
  <si>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</si>
  <si>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</si>
  <si>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</si>
  <si>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</si>
  <si>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</si>
  <si>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</si>
  <si>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</si>
  <si>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</si>
  <si>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</si>
  <si>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</si>
  <si>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</si>
  <si>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</si>
  <si>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</si>
  <si>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</si>
  <si>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</si>
  <si>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</si>
  <si>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</si>
  <si>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</si>
  <si>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</si>
  <si>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</si>
  <si>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</si>
  <si>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</si>
  <si>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</si>
  <si>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長野県南牧村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</si>
  <si>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</si>
  <si>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</si>
  <si>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</si>
  <si>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</si>
  <si>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</si>
  <si>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</si>
  <si>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</si>
  <si>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</si>
  <si>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</si>
  <si>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</si>
  <si>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</si>
  <si>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</si>
  <si>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</si>
  <si>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</si>
  <si>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</si>
  <si>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</si>
  <si>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</si>
  <si>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</si>
  <si>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</si>
  <si>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</si>
  <si>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</si>
  <si>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</si>
  <si>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</si>
  <si>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</si>
  <si>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</si>
  <si>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</si>
  <si>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</si>
  <si>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</si>
  <si>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</si>
  <si>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</si>
  <si>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</si>
  <si>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</si>
  <si>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</si>
  <si>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</si>
  <si>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</si>
  <si>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</si>
  <si>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</si>
  <si>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</si>
  <si>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</si>
  <si>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</si>
  <si>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</si>
  <si>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</si>
  <si>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</si>
  <si>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</si>
  <si>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</si>
  <si>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</si>
  <si>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</si>
  <si>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</si>
  <si>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</si>
  <si>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</si>
  <si>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</si>
  <si>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</si>
  <si>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</si>
  <si>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</si>
  <si>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</si>
  <si>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</si>
  <si>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</si>
  <si>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</si>
  <si>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</si>
  <si>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</si>
  <si>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</si>
  <si>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</si>
  <si>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</si>
  <si>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</si>
  <si>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</si>
  <si>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</si>
  <si>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</si>
  <si>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</si>
  <si>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</si>
  <si>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</si>
  <si>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</si>
  <si>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</si>
  <si>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</si>
  <si>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</si>
  <si>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</si>
  <si>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</si>
  <si>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</si>
  <si>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</si>
  <si>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</si>
  <si>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</si>
  <si>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</si>
  <si>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</si>
  <si>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</si>
  <si>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</si>
  <si>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</si>
  <si>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</si>
  <si>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</si>
  <si>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</si>
  <si>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</si>
  <si>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</si>
  <si>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</si>
  <si>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</si>
  <si>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</si>
  <si>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</si>
  <si>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</si>
  <si>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</si>
  <si>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</si>
  <si>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</si>
  <si>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</si>
  <si>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</si>
  <si>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</si>
  <si>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</si>
  <si>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</si>
  <si>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</si>
  <si>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</si>
  <si>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</si>
  <si>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</si>
  <si>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</si>
  <si>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</si>
  <si>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</si>
  <si>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</si>
  <si>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</si>
  <si>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</si>
  <si>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</si>
  <si>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</si>
  <si>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</si>
  <si>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</si>
  <si>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</si>
  <si>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</si>
  <si>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</si>
  <si>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と畜場</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</si>
  <si>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</si>
  <si>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</si>
  <si>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</si>
  <si>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</si>
  <si>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</si>
  <si>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</si>
  <si>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</si>
  <si>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</si>
  <si>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</si>
  <si>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</si>
  <si>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</si>
  <si>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</si>
  <si>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</si>
  <si>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</si>
  <si>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</si>
  <si>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</si>
  <si>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</si>
  <si>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</si>
  <si>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</si>
  <si>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</si>
  <si>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</si>
  <si>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</si>
  <si>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</si>
  <si>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</si>
  <si>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</si>
  <si>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</si>
  <si>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</si>
  <si>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長野県南牧村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</si>
  <si>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</si>
  <si>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</si>
  <si>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</si>
  <si>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</si>
  <si>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</si>
  <si>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</si>
  <si>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</si>
  <si>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</si>
  <si>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</si>
  <si>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</si>
  <si>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</si>
  <si>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</si>
  <si>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</si>
  <si>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</si>
  <si>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</si>
  <si>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</si>
  <si>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</si>
  <si>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</si>
  <si>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</si>
  <si>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</si>
  <si>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診療所特別会計</t>
    <phoneticPr fontId="5"/>
  </si>
  <si>
    <t>下水道事業特別会計（コミプラ分）</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</si>
  <si>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</si>
  <si>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</si>
  <si>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</si>
  <si>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</si>
  <si>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</si>
  <si>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</si>
  <si>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</si>
  <si>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</si>
  <si>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</si>
  <si>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</si>
  <si>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</si>
  <si>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</si>
  <si>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</si>
  <si>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</si>
  <si>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</si>
  <si>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</si>
  <si>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村営水道事業特別会計</t>
    <phoneticPr fontId="5"/>
  </si>
  <si>
    <t>法非適用企業</t>
    <phoneticPr fontId="5"/>
  </si>
  <si>
    <t>下水道事業特別会計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</si>
  <si>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</si>
  <si>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</si>
  <si>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</si>
  <si>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</si>
  <si>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</si>
  <si>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</si>
  <si>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</si>
  <si>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</si>
  <si>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</si>
  <si>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</si>
  <si>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</si>
  <si>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</si>
  <si>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</si>
  <si>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</si>
  <si>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</si>
  <si>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</si>
  <si>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</si>
  <si>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</si>
  <si>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</si>
  <si>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</si>
  <si>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</si>
  <si>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</si>
  <si>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</si>
  <si>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</si>
  <si>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</si>
  <si>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</si>
  <si>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</si>
  <si>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</si>
  <si>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</si>
  <si>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</si>
  <si>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</si>
  <si>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</si>
  <si>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</si>
  <si>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</si>
  <si>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</si>
  <si>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</si>
  <si>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</si>
  <si>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</si>
  <si>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</si>
  <si>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</si>
  <si>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</si>
  <si>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</si>
  <si>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</si>
  <si>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</si>
  <si>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</si>
  <si>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</si>
  <si>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</si>
  <si>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</si>
  <si>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</si>
  <si>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</si>
  <si>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</si>
  <si>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</si>
  <si>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</si>
  <si>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</si>
  <si>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</si>
  <si>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</si>
  <si>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</si>
  <si>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</si>
  <si>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</si>
  <si>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</si>
  <si>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</si>
  <si>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</si>
  <si>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</si>
  <si>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</si>
  <si>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</si>
  <si>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</si>
  <si>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</si>
  <si>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</si>
  <si>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</si>
  <si>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</si>
  <si>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</si>
  <si>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</si>
  <si>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</si>
  <si>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</si>
  <si>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</si>
  <si>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</si>
  <si>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</si>
  <si>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</si>
  <si>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</si>
  <si>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</si>
  <si>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</si>
  <si>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</si>
  <si>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</si>
  <si>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</si>
  <si>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</si>
  <si>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</si>
  <si>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</si>
  <si>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</si>
  <si>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</si>
  <si>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</si>
  <si>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</si>
  <si>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</si>
  <si>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</si>
  <si>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</si>
  <si>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</si>
  <si>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</si>
  <si>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</si>
  <si>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</si>
  <si>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</si>
  <si>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</si>
  <si>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</si>
  <si>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</si>
  <si>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</si>
  <si>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</si>
  <si>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</si>
  <si>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</si>
  <si>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</si>
  <si>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</si>
  <si>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</si>
  <si>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</si>
  <si>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</si>
  <si>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</si>
  <si>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</si>
  <si>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</si>
  <si>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</si>
  <si>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</si>
  <si>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</si>
  <si>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</si>
  <si>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</si>
  <si>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</si>
  <si>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</si>
  <si>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</si>
  <si>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</si>
  <si>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</si>
  <si>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</si>
  <si>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</si>
  <si>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</si>
  <si>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</si>
  <si>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</si>
  <si>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</si>
  <si>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</si>
  <si>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</si>
  <si>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</si>
  <si>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</si>
  <si>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</si>
  <si>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</si>
  <si>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</si>
  <si>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国民健康保険特別会計</t>
  </si>
  <si>
    <t>診療所特別会計</t>
  </si>
  <si>
    <t>村営水道事業特別会計</t>
  </si>
  <si>
    <t>介護保険事業特別会計</t>
  </si>
  <si>
    <t>下水道事業特別会計</t>
  </si>
  <si>
    <t>宅地造成事業特別会計</t>
  </si>
  <si>
    <t>後期高齢者医療特別会計</t>
  </si>
  <si>
    <t>その他会計（赤字）</t>
  </si>
  <si>
    <t>その他会計（黒字）</t>
  </si>
  <si>
    <t>-</t>
    <phoneticPr fontId="2"/>
  </si>
  <si>
    <t>佐久広域連合（一般会計）</t>
    <rPh sb="0" eb="2">
      <t>サク</t>
    </rPh>
    <rPh sb="2" eb="4">
      <t>コウイキ</t>
    </rPh>
    <rPh sb="4" eb="6">
      <t>レンゴウ</t>
    </rPh>
    <rPh sb="7" eb="9">
      <t>イッパン</t>
    </rPh>
    <rPh sb="9" eb="11">
      <t>カイケイ</t>
    </rPh>
    <phoneticPr fontId="2"/>
  </si>
  <si>
    <t>佐久広域連合（消防特別会計）</t>
    <rPh sb="0" eb="2">
      <t>サク</t>
    </rPh>
    <rPh sb="2" eb="4">
      <t>コウイキ</t>
    </rPh>
    <rPh sb="4" eb="6">
      <t>レンゴウ</t>
    </rPh>
    <rPh sb="7" eb="9">
      <t>ショウボウ</t>
    </rPh>
    <rPh sb="9" eb="11">
      <t>トクベツ</t>
    </rPh>
    <rPh sb="11" eb="13">
      <t>カイケイ</t>
    </rPh>
    <phoneticPr fontId="2"/>
  </si>
  <si>
    <t>佐久広域連合（養護老人ホーム特別会計）</t>
    <rPh sb="0" eb="2">
      <t>サク</t>
    </rPh>
    <rPh sb="2" eb="4">
      <t>コウイキ</t>
    </rPh>
    <rPh sb="4" eb="6">
      <t>レンゴウ</t>
    </rPh>
    <rPh sb="7" eb="9">
      <t>ヨウゴ</t>
    </rPh>
    <rPh sb="9" eb="11">
      <t>ロウジン</t>
    </rPh>
    <rPh sb="14" eb="16">
      <t>トクベツ</t>
    </rPh>
    <rPh sb="16" eb="18">
      <t>カイケイ</t>
    </rPh>
    <phoneticPr fontId="2"/>
  </si>
  <si>
    <t>佐久広域連合（特別養護老人ホーム特別会計）</t>
    <rPh sb="0" eb="2">
      <t>サク</t>
    </rPh>
    <rPh sb="2" eb="4">
      <t>コウイキ</t>
    </rPh>
    <rPh sb="4" eb="6">
      <t>レンゴウ</t>
    </rPh>
    <rPh sb="7" eb="9">
      <t>トクベツ</t>
    </rPh>
    <rPh sb="9" eb="11">
      <t>ヨウゴ</t>
    </rPh>
    <rPh sb="11" eb="13">
      <t>ロウジン</t>
    </rPh>
    <rPh sb="16" eb="18">
      <t>トクベツ</t>
    </rPh>
    <rPh sb="18" eb="20">
      <t>カイケイ</t>
    </rPh>
    <phoneticPr fontId="2"/>
  </si>
  <si>
    <t>佐久広域連合（救護施設特別会計）</t>
    <rPh sb="0" eb="2">
      <t>サク</t>
    </rPh>
    <rPh sb="2" eb="4">
      <t>コウイキ</t>
    </rPh>
    <rPh sb="4" eb="6">
      <t>レンゴウ</t>
    </rPh>
    <rPh sb="7" eb="9">
      <t>キュウゴ</t>
    </rPh>
    <rPh sb="9" eb="11">
      <t>シセツ</t>
    </rPh>
    <rPh sb="11" eb="13">
      <t>トクベツ</t>
    </rPh>
    <rPh sb="13" eb="15">
      <t>カイケイ</t>
    </rPh>
    <phoneticPr fontId="2"/>
  </si>
  <si>
    <t>佐久広域連合（食肉流通センター特別会計）</t>
    <rPh sb="0" eb="2">
      <t>サク</t>
    </rPh>
    <rPh sb="2" eb="4">
      <t>コウイキ</t>
    </rPh>
    <rPh sb="4" eb="6">
      <t>レンゴウ</t>
    </rPh>
    <rPh sb="7" eb="9">
      <t>ショクニク</t>
    </rPh>
    <rPh sb="9" eb="11">
      <t>リュウツウ</t>
    </rPh>
    <rPh sb="15" eb="17">
      <t>トクベツ</t>
    </rPh>
    <rPh sb="17" eb="19">
      <t>カイケイ</t>
    </rPh>
    <phoneticPr fontId="2"/>
  </si>
  <si>
    <t>南佐久環境衛生組合（一般会計）</t>
    <rPh sb="0" eb="3">
      <t>ミナミサク</t>
    </rPh>
    <rPh sb="3" eb="5">
      <t>カンキョウ</t>
    </rPh>
    <rPh sb="5" eb="7">
      <t>エイセイ</t>
    </rPh>
    <rPh sb="7" eb="9">
      <t>クミアイ</t>
    </rPh>
    <rPh sb="10" eb="12">
      <t>イッパン</t>
    </rPh>
    <rPh sb="12" eb="14">
      <t>カイケイ</t>
    </rPh>
    <phoneticPr fontId="2"/>
  </si>
  <si>
    <t>南佐久環境衛生組合（公共下水道事業特別会計）</t>
    <rPh sb="0" eb="3">
      <t>ミナミサク</t>
    </rPh>
    <rPh sb="3" eb="5">
      <t>カンキョウ</t>
    </rPh>
    <rPh sb="5" eb="7">
      <t>エイセイ</t>
    </rPh>
    <rPh sb="7" eb="9">
      <t>クミアイ</t>
    </rPh>
    <rPh sb="10" eb="12">
      <t>コウキョウ</t>
    </rPh>
    <rPh sb="12" eb="15">
      <t>ゲスイドウ</t>
    </rPh>
    <rPh sb="15" eb="17">
      <t>ジギョウ</t>
    </rPh>
    <rPh sb="17" eb="19">
      <t>トクベツ</t>
    </rPh>
    <rPh sb="19" eb="21">
      <t>カイケイ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</si>
  <si>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</si>
  <si>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</si>
  <si>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</si>
  <si>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</si>
  <si>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</si>
  <si>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東北信市町村交通災害共済事務組合（東北信市町村交通災害共済事務組合事業会計）</t>
    <rPh sb="0" eb="1">
      <t>ヒガシ</t>
    </rPh>
    <rPh sb="1" eb="2">
      <t>キタ</t>
    </rPh>
    <rPh sb="2" eb="3">
      <t>シン</t>
    </rPh>
    <rPh sb="3" eb="6">
      <t>シチョウソン</t>
    </rPh>
    <rPh sb="6" eb="8">
      <t>コウツウ</t>
    </rPh>
    <rPh sb="8" eb="10">
      <t>サイガイ</t>
    </rPh>
    <rPh sb="10" eb="12">
      <t>キョウサイ</t>
    </rPh>
    <rPh sb="12" eb="14">
      <t>ジム</t>
    </rPh>
    <rPh sb="14" eb="16">
      <t>クミアイ</t>
    </rPh>
    <rPh sb="17" eb="19">
      <t>トウホク</t>
    </rPh>
    <rPh sb="19" eb="20">
      <t>シン</t>
    </rPh>
    <rPh sb="20" eb="23">
      <t>シチョウソン</t>
    </rPh>
    <rPh sb="23" eb="25">
      <t>コウツウ</t>
    </rPh>
    <rPh sb="25" eb="27">
      <t>サイガイ</t>
    </rPh>
    <rPh sb="27" eb="29">
      <t>キョウサイ</t>
    </rPh>
    <rPh sb="29" eb="31">
      <t>ジム</t>
    </rPh>
    <rPh sb="31" eb="33">
      <t>クミアイ</t>
    </rPh>
    <rPh sb="33" eb="35">
      <t>ジギョウ</t>
    </rPh>
    <rPh sb="35" eb="37">
      <t>カイケイ</t>
    </rPh>
    <phoneticPr fontId="2"/>
  </si>
  <si>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2"/>
  </si>
  <si>
    <t>法非適用企業</t>
    <rPh sb="0" eb="1">
      <t>ホウ</t>
    </rPh>
    <rPh sb="1" eb="2">
      <t>ヒ</t>
    </rPh>
    <rPh sb="2" eb="4">
      <t>テキヨウ</t>
    </rPh>
    <rPh sb="4" eb="6">
      <t>キギョウ</t>
    </rPh>
    <phoneticPr fontId="2"/>
  </si>
  <si>
    <t>南牧村振興公社</t>
    <rPh sb="0" eb="3">
      <t>ミナミマキムラ</t>
    </rPh>
    <rPh sb="3" eb="5">
      <t>シンコウ</t>
    </rPh>
    <rPh sb="5" eb="7">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</si>
  <si>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</si>
  <si>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</si>
  <si>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</si>
  <si>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</si>
  <si>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</si>
  <si>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</si>
  <si>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</si>
  <si>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</si>
  <si>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</si>
  <si>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</si>
  <si>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</si>
  <si>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</si>
  <si>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現在のところ、有形固定資産減価償却率については類似団体内平均値を下回っているが、今後昭和50年代に建設された小学校の有形固定資産減価償却率が高くなるなど建物の老朽化が懸念されることから、公共施設等総合管理計画に基づき、老朽化対策に積極的に取り組んでいく。</t>
    <phoneticPr fontId="5"/>
  </si>
  <si>
    <t>類似団体内平均値と比して良好な数値ではあるが、今後大型の公共事業を予定していることから計画的な地方債発行に努め、数値の悪化を招かないよう注意していく必要がある。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</si>
</sst>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mooth val="0"/>
          <c:extLst>
            <c:ext xmlns:c16="http://schemas.microsoft.com/office/drawing/2014/chart" uri="{C3380CC4-5D6E-409C-BE32-E72D297353CC}">
              <c16:uniqueId val="{00000000-1D70-444C-AA28-ED4B1E990E0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244565</c:v>
                </c:pt>
                <c:pt idx="1">
                  <c:v>383127</c:v>
                </c:pt>
                <c:pt idx="2">
                  <c:v>290490</c:v>
                </c:pt>
                <c:pt idx="3">
                  <c:v>373608</c:v>
                </c:pt>
                <c:pt idx="4">
                  <c:v>386952</c:v>
                </c:pt>
              </c:numCache>
            </c:numRef>
          </c:val>
          <c:smooth val="0"/>
          <c:extLst>
            <c:ext xmlns:c16="http://schemas.microsoft.com/office/drawing/2014/chart" uri="{C3380CC4-5D6E-409C-BE32-E72D297353CC}">
              <c16:uniqueId val="{00000001-1D70-444C-AA28-ED4B1E990E00}"/>
            </c:ext>
          </c:extLst>
        </c:ser>
        <c:dLbls>
          <c:showLegendKey val="0"/>
          <c:showVal val="0"/>
          <c:showCatName val="0"/>
          <c:showSerName val="0"/>
          <c:showPercent val="0"/>
          <c:showBubbleSize val="0"/>
        </c:dLbls>
        <c:marker val="1"/>
        <c:smooth val="0"/>
        <c:axId val="234350240"/>
        <c:axId val="234350632"/>
      </c:lineChart>
      <c:catAx>
        <c:axId val="2343502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4350632"/>
        <c:crosses val="autoZero"/>
        <c:auto val="1"/>
        <c:lblAlgn val="ctr"/>
        <c:lblOffset val="100"/>
        <c:tickLblSkip val="1"/>
        <c:tickMarkSkip val="1"/>
        <c:noMultiLvlLbl val="0"/>
      </c:catAx>
      <c:valAx>
        <c:axId val="234350632"/>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43502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13.73</c:v>
                </c:pt>
                <c:pt idx="1">
                  <c:v>15.09</c:v>
                </c:pt>
                <c:pt idx="2">
                  <c:v>13.06</c:v>
                </c:pt>
                <c:pt idx="3">
                  <c:v>12.03</c:v>
                </c:pt>
                <c:pt idx="4">
                  <c:v>21.25</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15.72</c:v>
                </c:pt>
                <c:pt idx="1">
                  <c:v>15.58</c:v>
                </c:pt>
                <c:pt idx="2">
                  <c:v>26.87</c:v>
                </c:pt>
                <c:pt idx="3">
                  <c:v>25.75</c:v>
                </c:pt>
                <c:pt idx="4">
                  <c:v>26.84</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33022472"/>
        <c:axId val="2330228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11.36</c:v>
                </c:pt>
                <c:pt idx="1">
                  <c:v>8.6</c:v>
                </c:pt>
                <c:pt idx="2">
                  <c:v>13.35</c:v>
                </c:pt>
                <c:pt idx="3">
                  <c:v>5.16</c:v>
                </c:pt>
                <c:pt idx="4">
                  <c:v>14.23</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33022472"/>
        <c:axId val="233022864"/>
      </c:lineChart>
      <c:catAx>
        <c:axId val="233022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3022864"/>
        <c:crosses val="autoZero"/>
        <c:auto val="1"/>
        <c:lblAlgn val="ctr"/>
        <c:lblOffset val="100"/>
        <c:tickLblSkip val="1"/>
        <c:tickMarkSkip val="1"/>
        <c:noMultiLvlLbl val="0"/>
      </c:catAx>
      <c:valAx>
        <c:axId val="233022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3022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宅地造成事業特別会計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0.41</c:v>
                </c:pt>
                <c:pt idx="2">
                  <c:v>#N/A</c:v>
                </c:pt>
                <c:pt idx="3">
                  <c:v>0.36</c:v>
                </c:pt>
                <c:pt idx="4">
                  <c:v>#N/A</c:v>
                </c:pt>
                <c:pt idx="5">
                  <c:v>0.35</c:v>
                </c:pt>
                <c:pt idx="6">
                  <c:v>#N/A</c:v>
                </c:pt>
                <c:pt idx="7">
                  <c:v>0.3</c:v>
                </c:pt>
                <c:pt idx="8">
                  <c:v>#N/A</c:v>
                </c:pt>
                <c:pt idx="9">
                  <c:v>0.05</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0.09</c:v>
                </c:pt>
                <c:pt idx="2">
                  <c:v>#N/A</c:v>
                </c:pt>
                <c:pt idx="3">
                  <c:v>0.08</c:v>
                </c:pt>
                <c:pt idx="4">
                  <c:v>#N/A</c:v>
                </c:pt>
                <c:pt idx="5">
                  <c:v>0.11</c:v>
                </c:pt>
                <c:pt idx="6">
                  <c:v>#N/A</c:v>
                </c:pt>
                <c:pt idx="7">
                  <c:v>0.13</c:v>
                </c:pt>
                <c:pt idx="8">
                  <c:v>#N/A</c:v>
                </c:pt>
                <c:pt idx="9">
                  <c:v>0.11</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0.36</c:v>
                </c:pt>
                <c:pt idx="2">
                  <c:v>#N/A</c:v>
                </c:pt>
                <c:pt idx="3">
                  <c:v>0.24</c:v>
                </c:pt>
                <c:pt idx="4">
                  <c:v>#N/A</c:v>
                </c:pt>
                <c:pt idx="5">
                  <c:v>0.12</c:v>
                </c:pt>
                <c:pt idx="6">
                  <c:v>#N/A</c:v>
                </c:pt>
                <c:pt idx="7">
                  <c:v>0.18</c:v>
                </c:pt>
                <c:pt idx="8">
                  <c:v>#N/A</c:v>
                </c:pt>
                <c:pt idx="9">
                  <c:v>0.36</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村営水道事業特別会計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0.24</c:v>
                </c:pt>
                <c:pt idx="2">
                  <c:v>#N/A</c:v>
                </c:pt>
                <c:pt idx="3">
                  <c:v>0.18</c:v>
                </c:pt>
                <c:pt idx="4">
                  <c:v>#N/A</c:v>
                </c:pt>
                <c:pt idx="5">
                  <c:v>0.17</c:v>
                </c:pt>
                <c:pt idx="6">
                  <c:v>#N/A</c:v>
                </c:pt>
                <c:pt idx="7">
                  <c:v>0.21</c:v>
                </c:pt>
                <c:pt idx="8">
                  <c:v>#N/A</c:v>
                </c:pt>
                <c:pt idx="9">
                  <c:v>0.53</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診療所特別会計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0.33</c:v>
                </c:pt>
                <c:pt idx="2">
                  <c:v>#N/A</c:v>
                </c:pt>
                <c:pt idx="3">
                  <c:v>0.41</c:v>
                </c:pt>
                <c:pt idx="4">
                  <c:v>#N/A</c:v>
                </c:pt>
                <c:pt idx="5">
                  <c:v>0.54</c:v>
                </c:pt>
                <c:pt idx="6">
                  <c:v>#N/A</c:v>
                </c:pt>
                <c:pt idx="7">
                  <c:v>0.38</c:v>
                </c:pt>
                <c:pt idx="8">
                  <c:v>#N/A</c:v>
                </c:pt>
                <c:pt idx="9">
                  <c:v>0.62</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1.92</c:v>
                </c:pt>
                <c:pt idx="2">
                  <c:v>#N/A</c:v>
                </c:pt>
                <c:pt idx="3">
                  <c:v>0.84</c:v>
                </c:pt>
                <c:pt idx="4">
                  <c:v>#N/A</c:v>
                </c:pt>
                <c:pt idx="5">
                  <c:v>1.64</c:v>
                </c:pt>
                <c:pt idx="6">
                  <c:v>#N/A</c:v>
                </c:pt>
                <c:pt idx="7">
                  <c:v>0.41</c:v>
                </c:pt>
                <c:pt idx="8">
                  <c:v>#N/A</c:v>
                </c:pt>
                <c:pt idx="9">
                  <c:v>2.46</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13.38</c:v>
                </c:pt>
                <c:pt idx="2">
                  <c:v>#N/A</c:v>
                </c:pt>
                <c:pt idx="3">
                  <c:v>14.67</c:v>
                </c:pt>
                <c:pt idx="4">
                  <c:v>#N/A</c:v>
                </c:pt>
                <c:pt idx="5">
                  <c:v>12.51</c:v>
                </c:pt>
                <c:pt idx="6">
                  <c:v>#N/A</c:v>
                </c:pt>
                <c:pt idx="7">
                  <c:v>11.63</c:v>
                </c:pt>
                <c:pt idx="8">
                  <c:v>#N/A</c:v>
                </c:pt>
                <c:pt idx="9">
                  <c:v>20.61</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33023648"/>
        <c:axId val="233024040"/>
      </c:barChart>
      <c:catAx>
        <c:axId val="233023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3024040"/>
        <c:crosses val="autoZero"/>
        <c:auto val="1"/>
        <c:lblAlgn val="ctr"/>
        <c:lblOffset val="100"/>
        <c:tickLblSkip val="1"/>
        <c:tickMarkSkip val="1"/>
        <c:noMultiLvlLbl val="0"/>
      </c:catAx>
      <c:valAx>
        <c:axId val="233024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30236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575</c:v>
                </c:pt>
                <c:pt idx="5">
                  <c:v>589</c:v>
                </c:pt>
                <c:pt idx="8">
                  <c:v>568</c:v>
                </c:pt>
                <c:pt idx="11">
                  <c:v>559</c:v>
                </c:pt>
                <c:pt idx="14">
                  <c:v>535</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74</c:v>
                </c:pt>
                <c:pt idx="3">
                  <c:v>84</c:v>
                </c:pt>
                <c:pt idx="6">
                  <c:v>87</c:v>
                </c:pt>
                <c:pt idx="9">
                  <c:v>85</c:v>
                </c:pt>
                <c:pt idx="12">
                  <c:v>86</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540</c:v>
                </c:pt>
                <c:pt idx="3">
                  <c:v>540</c:v>
                </c:pt>
                <c:pt idx="6">
                  <c:v>507</c:v>
                </c:pt>
                <c:pt idx="9">
                  <c:v>473</c:v>
                </c:pt>
                <c:pt idx="12">
                  <c:v>444</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33024824"/>
        <c:axId val="3608899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39</c:v>
                </c:pt>
                <c:pt idx="2">
                  <c:v>#N/A</c:v>
                </c:pt>
                <c:pt idx="3">
                  <c:v>#N/A</c:v>
                </c:pt>
                <c:pt idx="4">
                  <c:v>35</c:v>
                </c:pt>
                <c:pt idx="5">
                  <c:v>#N/A</c:v>
                </c:pt>
                <c:pt idx="6">
                  <c:v>#N/A</c:v>
                </c:pt>
                <c:pt idx="7">
                  <c:v>26</c:v>
                </c:pt>
                <c:pt idx="8">
                  <c:v>#N/A</c:v>
                </c:pt>
                <c:pt idx="9">
                  <c:v>#N/A</c:v>
                </c:pt>
                <c:pt idx="10">
                  <c:v>-1</c:v>
                </c:pt>
                <c:pt idx="11">
                  <c:v>#N/A</c:v>
                </c:pt>
                <c:pt idx="12">
                  <c:v>#N/A</c:v>
                </c:pt>
                <c:pt idx="13">
                  <c:v>-4</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33024824"/>
        <c:axId val="360889936"/>
      </c:lineChart>
      <c:catAx>
        <c:axId val="233024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0889936"/>
        <c:crosses val="autoZero"/>
        <c:auto val="1"/>
        <c:lblAlgn val="ctr"/>
        <c:lblOffset val="100"/>
        <c:tickLblSkip val="1"/>
        <c:tickMarkSkip val="1"/>
        <c:noMultiLvlLbl val="0"/>
      </c:catAx>
      <c:valAx>
        <c:axId val="360889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3024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4003</c:v>
                </c:pt>
                <c:pt idx="5">
                  <c:v>3953</c:v>
                </c:pt>
                <c:pt idx="8">
                  <c:v>3934</c:v>
                </c:pt>
                <c:pt idx="11">
                  <c:v>4035</c:v>
                </c:pt>
                <c:pt idx="14">
                  <c:v>4167</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5843</c:v>
                </c:pt>
                <c:pt idx="5">
                  <c:v>6215</c:v>
                </c:pt>
                <c:pt idx="8">
                  <c:v>6657</c:v>
                </c:pt>
                <c:pt idx="11">
                  <c:v>7114</c:v>
                </c:pt>
                <c:pt idx="14">
                  <c:v>7221</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456</c:v>
                </c:pt>
                <c:pt idx="3">
                  <c:v>456</c:v>
                </c:pt>
                <c:pt idx="6">
                  <c:v>431</c:v>
                </c:pt>
                <c:pt idx="9">
                  <c:v>414</c:v>
                </c:pt>
                <c:pt idx="12">
                  <c:v>414</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c:v>
                </c:pt>
                <c:pt idx="3">
                  <c:v>2</c:v>
                </c:pt>
                <c:pt idx="6">
                  <c:v>18</c:v>
                </c:pt>
                <c:pt idx="9">
                  <c:v>20</c:v>
                </c:pt>
                <c:pt idx="12">
                  <c:v>20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692</c:v>
                </c:pt>
                <c:pt idx="3">
                  <c:v>649</c:v>
                </c:pt>
                <c:pt idx="6">
                  <c:v>634</c:v>
                </c:pt>
                <c:pt idx="9">
                  <c:v>601</c:v>
                </c:pt>
                <c:pt idx="12">
                  <c:v>545</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3460</c:v>
                </c:pt>
                <c:pt idx="3">
                  <c:v>3320</c:v>
                </c:pt>
                <c:pt idx="6">
                  <c:v>3307</c:v>
                </c:pt>
                <c:pt idx="9">
                  <c:v>3496</c:v>
                </c:pt>
                <c:pt idx="12">
                  <c:v>3639</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60892288"/>
        <c:axId val="3608926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60892288"/>
        <c:axId val="360892680"/>
      </c:lineChart>
      <c:catAx>
        <c:axId val="360892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60892680"/>
        <c:crosses val="autoZero"/>
        <c:auto val="1"/>
        <c:lblAlgn val="ctr"/>
        <c:lblOffset val="100"/>
        <c:tickLblSkip val="1"/>
        <c:tickMarkSkip val="1"/>
        <c:noMultiLvlLbl val="0"/>
      </c:catAx>
      <c:valAx>
        <c:axId val="360892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0892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{B98080CD-5B34-410A-B374-0F3C60AB5952}</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{7292ED45-13C2-45A2-9CB1-D4147FE09945}</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{F64FA160-17E5-4285-BAB4-6B3C95BAA75C}</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{EDAA192A-0527-450E-819D-33E7A610F14F}</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{59579CDC-52EA-4CEB-9BC4-702EAB5EC479}</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52.2</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{E8E0866B-C47F-4CD8-AB11-403E4858BC6A}</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{7E731769-44BB-4868-B378-C9197546D33D}</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{BA6A4DC2-ED50-4586-A646-72843EE69DC7}</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{4CB9C538-111B-44B9-9031-90FA484153DD}</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{3529E9E2-C3D9-4B78-A6B2-231981AD2CD1}</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54.2</c:v>
                </c:pt>
              </c:numCache>
            </c:numRef>
          </c:xVal>
          <c:yVal>
            <c:numRef>
              <c:f>公会計指標分析・財政指標組合せ分析表!$K$55:$O$55</c:f>
              <c:numCache>
                <c:formatCode>#,##0.0;"▲ "#,##0.0</c:formatCode>
                <c:ptCount val="5"/>
                <c:pt idx="3">
                  <c:v>0</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22478184"/>
        <c:axId val="422478576"/>
      </c:scatterChart>
      <c:valAx>
        <c:axId val="422478184"/>
        <c:scaling>
          <c:orientation val="minMax"/>
          <c:max val="65.099999999999994"/>
          <c:min val="43.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2478576"/>
        <c:crosses val="autoZero"/>
        <c:crossBetween val="midCat"/>
      </c:valAx>
      <c:valAx>
        <c:axId val="42247857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24781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{40D8B3B4-AED3-49CD-A67B-422AED40FD9A}</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{1ECEF159-7A6E-4367-B05A-C63D9CE396D8}</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{DE2D92BC-1AAE-46D6-99C3-ACCA5FA037B0}</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{2CEE8DB6-96E2-4E7E-8DB3-2DAA4C433390}</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{AEBDDDB1-0B17-434F-8580-8A73DC67336F}</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3.6</c:v>
                </c:pt>
                <c:pt idx="1">
                  <c:v>2.5</c:v>
                </c:pt>
                <c:pt idx="2">
                  <c:v>1.6</c:v>
                </c:pt>
                <c:pt idx="3">
                  <c:v>1</c:v>
                </c:pt>
                <c:pt idx="4">
                  <c:v>0.3</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{201CA2AB-A5C5-4168-8FC4-119DA842B3C5}</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{79115285-2DE6-49EA-A49D-657571252FD8}</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{E31DA201-FDED-414F-9004-8D0E1E320D00}</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{2F7AFD45-EF1F-4963-BDFF-31A0B1810E8E}</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{044CB819-344A-4095-B2DA-BBFB5250310A}</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8.1999999999999993</c:v>
                </c:pt>
                <c:pt idx="3">
                  <c:v>7.8</c:v>
                </c:pt>
                <c:pt idx="4">
                  <c:v>7.4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22479360"/>
        <c:axId val="422479752"/>
      </c:scatterChart>
      <c:valAx>
        <c:axId val="422479360"/>
        <c:scaling>
          <c:orientation val="minMax"/>
          <c:max val="10.4"/>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2479752"/>
        <c:crosses val="autoZero"/>
        <c:crossBetween val="midCat"/>
      </c:valAx>
      <c:valAx>
        <c:axId val="42247975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247936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長野県南牧村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元利償還金については、繰上償還や</a:t>
          </a:r>
          <a:r>
            <a:rPr kumimoji="1" lang="ja-JP" altLang="en-US" sz="1400">
              <a:solidFill>
                <a:schemeClr val="dk1"/>
              </a:solidFill>
              <a:effectLst/>
              <a:latin typeface="+mn-lt"/>
              <a:ea typeface="+mn-ea"/>
              <a:cs typeface="+mn-cs"/>
            </a:rPr>
            <a:t>以前の借入利率の高い地方債の償還終了</a:t>
          </a:r>
          <a:r>
            <a:rPr kumimoji="1" lang="ja-JP" altLang="ja-JP" sz="1400">
              <a:solidFill>
                <a:schemeClr val="dk1"/>
              </a:solidFill>
              <a:effectLst/>
              <a:latin typeface="+mn-lt"/>
              <a:ea typeface="+mn-ea"/>
              <a:cs typeface="+mn-cs"/>
            </a:rPr>
            <a:t>等により年々減少している。</a:t>
          </a:r>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実質公債費比率の分子の数値が小さいのは、交付税措置率の高い地方債を借入れしていることや、計画的な繰上償還の実施が影響している。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長野県南牧村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繰上償還や新たな起債発行額の抑制等により地方債の現在高は減少を続けてきたが、大型の公共事業の実施に伴う起債の発行により、平成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a:t>
          </a:r>
          <a:r>
            <a:rPr kumimoji="1" lang="ja-JP" altLang="en-US" sz="1400">
              <a:solidFill>
                <a:schemeClr val="dk1"/>
              </a:solidFill>
              <a:effectLst/>
              <a:latin typeface="+mn-lt"/>
              <a:ea typeface="+mn-ea"/>
              <a:cs typeface="+mn-cs"/>
            </a:rPr>
            <a:t>から</a:t>
          </a:r>
          <a:r>
            <a:rPr kumimoji="1" lang="ja-JP" altLang="ja-JP" sz="1400">
              <a:solidFill>
                <a:schemeClr val="dk1"/>
              </a:solidFill>
              <a:effectLst/>
              <a:latin typeface="+mn-lt"/>
              <a:ea typeface="+mn-ea"/>
              <a:cs typeface="+mn-cs"/>
            </a:rPr>
            <a:t>は地方債の現在高が増加してしまった。</a:t>
          </a:r>
          <a:endParaRPr lang="ja-JP" altLang="ja-JP" sz="1400">
            <a:effectLst/>
          </a:endParaRPr>
        </a:p>
        <a:p>
          <a:r>
            <a:rPr kumimoji="1" lang="ja-JP" altLang="ja-JP" sz="1400">
              <a:solidFill>
                <a:schemeClr val="dk1"/>
              </a:solidFill>
              <a:effectLst/>
              <a:latin typeface="+mn-lt"/>
              <a:ea typeface="+mn-ea"/>
              <a:cs typeface="+mn-cs"/>
            </a:rPr>
            <a:t>その一方で基金の新規積立により充当可能基金が増加し</a:t>
          </a:r>
          <a:r>
            <a:rPr kumimoji="1" lang="ja-JP" altLang="en-US" sz="1400">
              <a:solidFill>
                <a:schemeClr val="dk1"/>
              </a:solidFill>
              <a:effectLst/>
              <a:latin typeface="+mn-lt"/>
              <a:ea typeface="+mn-ea"/>
              <a:cs typeface="+mn-cs"/>
            </a:rPr>
            <a:t>たことや</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交付税措置率の高い地方債を中心に起債発行しているため基準財政需要額算入見込額が増加し、</a:t>
          </a:r>
          <a:r>
            <a:rPr kumimoji="1" lang="ja-JP" altLang="ja-JP" sz="1400">
              <a:solidFill>
                <a:schemeClr val="dk1"/>
              </a:solidFill>
              <a:effectLst/>
              <a:latin typeface="+mn-lt"/>
              <a:ea typeface="+mn-ea"/>
              <a:cs typeface="+mn-cs"/>
            </a:rPr>
            <a:t>結果的に</a:t>
          </a:r>
          <a:r>
            <a:rPr kumimoji="1" lang="ja-JP" altLang="en-US" sz="1400">
              <a:solidFill>
                <a:schemeClr val="dk1"/>
              </a:solidFill>
              <a:effectLst/>
              <a:latin typeface="+mn-lt"/>
              <a:ea typeface="+mn-ea"/>
              <a:cs typeface="+mn-cs"/>
            </a:rPr>
            <a:t>は</a:t>
          </a:r>
          <a:r>
            <a:rPr kumimoji="1" lang="ja-JP" altLang="ja-JP" sz="1400">
              <a:solidFill>
                <a:schemeClr val="dk1"/>
              </a:solidFill>
              <a:effectLst/>
              <a:latin typeface="+mn-lt"/>
              <a:ea typeface="+mn-ea"/>
              <a:cs typeface="+mn-cs"/>
            </a:rPr>
            <a:t>将来負担比率の分子の減少に繋がっている。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85725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長野県南牧村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3,198
3,046
133.09
4,217,595
3,666,247
518,047
2,438,263
3,638,793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類似団体内平均値を下回っている。</a:t>
          </a:r>
          <a:endParaRPr kumimoji="1" lang="en-US" altLang="ja-JP" sz="1100">
            <a:latin typeface="ＭＳ Ｐゴシック"/>
          </a:endParaRPr>
        </a:p>
        <a:p>
          <a:r>
            <a:rPr kumimoji="1" lang="ja-JP" altLang="en-US" sz="1100">
              <a:latin typeface="ＭＳ Ｐゴシック"/>
            </a:rPr>
            <a:t>しかしながら、今後は南牧村公共施設等総合管理計画に沿って長寿命化を推進しつつ、老朽化した施設については個別計画を作成し、計画的な改修等を行う。</a:t>
          </a: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7" name="直線コネクタ 56"/>
        <xdr:cNvCxnSpPr/>
      </xdr:nvCxnSpPr>
      <xdr:spPr>
        <a:xfrm>
          <a:off x="1270000" y="59711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8" name="テキスト ボックス 57"/>
        <xdr:cNvSpPr txBox="1"/>
      </xdr:nvSpPr>
      <xdr:spPr>
        <a:xfrm>
          <a:off x="847107" y="58773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9" name="直線コネクタ 58"/>
        <xdr:cNvCxnSpPr/>
      </xdr:nvCxnSpPr>
      <xdr:spPr>
        <a:xfrm>
          <a:off x="1270000" y="56112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0" name="テキスト ボックス 59"/>
        <xdr:cNvSpPr txBox="1"/>
      </xdr:nvSpPr>
      <xdr:spPr>
        <a:xfrm>
          <a:off x="847107" y="55174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1" name="直線コネクタ 60"/>
        <xdr:cNvCxnSpPr/>
      </xdr:nvCxnSpPr>
      <xdr:spPr>
        <a:xfrm>
          <a:off x="1270000" y="52514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2" name="テキスト ボックス 61"/>
        <xdr:cNvSpPr txBox="1"/>
      </xdr:nvSpPr>
      <xdr:spPr>
        <a:xfrm>
          <a:off x="847107" y="51576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3" name="直線コネクタ 62"/>
        <xdr:cNvCxnSpPr/>
      </xdr:nvCxnSpPr>
      <xdr:spPr>
        <a:xfrm>
          <a:off x="1270000" y="48916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4" name="テキスト ボックス 63"/>
        <xdr:cNvSpPr txBox="1"/>
      </xdr:nvSpPr>
      <xdr:spPr>
        <a:xfrm>
          <a:off x="847107" y="47978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5" name="直線コネクタ 64"/>
        <xdr:cNvCxnSpPr/>
      </xdr:nvCxnSpPr>
      <xdr:spPr>
        <a:xfrm>
          <a:off x="1270000" y="45317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6" name="テキスト ボックス 65"/>
        <xdr:cNvSpPr txBox="1"/>
      </xdr:nvSpPr>
      <xdr:spPr>
        <a:xfrm>
          <a:off x="847107" y="44379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7" name="直線コネクタ 66"/>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8" name="テキスト ボックス 67"/>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9"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3387</xdr:rowOff>
    </xdr:from>
    <xdr:to>
      <xdr:col>3</xdr:col>
      <xdr:colOff>1170940</xdr:colOff>
      <xdr:row>34</xdr:row>
      <xdr:rowOff>62654</xdr:rowOff>
    </xdr:to>
    <xdr:cxnSp macro="">
      <xdr:nvCxnSpPr>
        <xdr:cNvPr id="70" name="直線コネクタ 69"/>
        <xdr:cNvCxnSpPr/>
      </xdr:nvCxnSpPr>
      <xdr:spPr>
        <a:xfrm flipV="1">
          <a:off x="4760595" y="4632537"/>
          <a:ext cx="1270" cy="1259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66481</xdr:rowOff>
    </xdr:from>
    <xdr:ext cx="405111" cy="259045"/>
    <xdr:sp macro="" textlink="">
      <xdr:nvSpPr>
        <xdr:cNvPr id="71" name="有形固定資産減価償却率最小値テキスト"/>
        <xdr:cNvSpPr txBox="1"/>
      </xdr:nvSpPr>
      <xdr:spPr>
        <a:xfrm>
          <a:off x="4813300" y="589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3</xdr:col>
      <xdr:colOff>1082675</xdr:colOff>
      <xdr:row>34</xdr:row>
      <xdr:rowOff>62654</xdr:rowOff>
    </xdr:from>
    <xdr:to>
      <xdr:col>3</xdr:col>
      <xdr:colOff>1260475</xdr:colOff>
      <xdr:row>34</xdr:row>
      <xdr:rowOff>62654</xdr:rowOff>
    </xdr:to>
    <xdr:cxnSp macro="">
      <xdr:nvCxnSpPr>
        <xdr:cNvPr id="72" name="直線コネクタ 71"/>
        <xdr:cNvCxnSpPr/>
      </xdr:nvCxnSpPr>
      <xdr:spPr>
        <a:xfrm>
          <a:off x="4673600" y="589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121514</xdr:rowOff>
    </xdr:from>
    <xdr:ext cx="405111" cy="259045"/>
    <xdr:sp macro="" textlink="">
      <xdr:nvSpPr>
        <xdr:cNvPr id="73" name="有形固定資産減価償却率最大値テキスト"/>
        <xdr:cNvSpPr txBox="1"/>
      </xdr:nvSpPr>
      <xdr:spPr>
        <a:xfrm>
          <a:off x="4813300" y="4407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68.6</a:t>
          </a:r>
          <a:endParaRPr kumimoji="1" lang="ja-JP" altLang="en-US" sz="1000" b="1">
            <a:latin typeface="ＭＳ Ｐゴシック"/>
          </a:endParaRPr>
        </a:p>
      </xdr:txBody>
    </xdr:sp>
    <xdr:clientData/>
  </xdr:oneCellAnchor>
  <xdr:twoCellAnchor>
    <xdr:from>
      <xdr:col>3</xdr:col>
      <xdr:colOff>1082675</xdr:colOff>
      <xdr:row>27</xdr:row>
      <xdr:rowOff>3387</xdr:rowOff>
    </xdr:from>
    <xdr:to>
      <xdr:col>3</xdr:col>
      <xdr:colOff>1260475</xdr:colOff>
      <xdr:row>27</xdr:row>
      <xdr:rowOff>3387</xdr:rowOff>
    </xdr:to>
    <xdr:cxnSp macro="">
      <xdr:nvCxnSpPr>
        <xdr:cNvPr id="74" name="直線コネクタ 73"/>
        <xdr:cNvCxnSpPr/>
      </xdr:nvCxnSpPr>
      <xdr:spPr>
        <a:xfrm>
          <a:off x="4673600" y="463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57167</xdr:rowOff>
    </xdr:from>
    <xdr:ext cx="405111" cy="259045"/>
    <xdr:sp macro="" textlink="">
      <xdr:nvSpPr>
        <xdr:cNvPr id="75" name="有形固定資産減価償却率平均値テキスト"/>
        <xdr:cNvSpPr txBox="1"/>
      </xdr:nvSpPr>
      <xdr:spPr>
        <a:xfrm>
          <a:off x="4813300" y="5200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78740</xdr:rowOff>
    </xdr:from>
    <xdr:to>
      <xdr:col>3</xdr:col>
      <xdr:colOff>1222375</xdr:colOff>
      <xdr:row>31</xdr:row>
      <xdr:rowOff>8890</xdr:rowOff>
    </xdr:to>
    <xdr:sp macro="" textlink="">
      <xdr:nvSpPr>
        <xdr:cNvPr id="76" name="フローチャート : 判断 75"/>
        <xdr:cNvSpPr/>
      </xdr:nvSpPr>
      <xdr:spPr>
        <a:xfrm>
          <a:off x="4711700" y="522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131657</xdr:rowOff>
    </xdr:from>
    <xdr:to>
      <xdr:col>3</xdr:col>
      <xdr:colOff>511175</xdr:colOff>
      <xdr:row>33</xdr:row>
      <xdr:rowOff>61807</xdr:rowOff>
    </xdr:to>
    <xdr:sp macro="" textlink="">
      <xdr:nvSpPr>
        <xdr:cNvPr id="77" name="フローチャート : 判断 76"/>
        <xdr:cNvSpPr/>
      </xdr:nvSpPr>
      <xdr:spPr>
        <a:xfrm>
          <a:off x="4000500" y="5618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8" name="テキスト ボックス 77"/>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9" name="テキスト ボックス 78"/>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0" name="テキスト ボックス 79"/>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1" name="テキスト ボックス 80"/>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2" name="テキスト ボックス 81"/>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33</xdr:row>
      <xdr:rowOff>104140</xdr:rowOff>
    </xdr:from>
    <xdr:to>
      <xdr:col>3</xdr:col>
      <xdr:colOff>511175</xdr:colOff>
      <xdr:row>34</xdr:row>
      <xdr:rowOff>34290</xdr:rowOff>
    </xdr:to>
    <xdr:sp macro="" textlink="">
      <xdr:nvSpPr>
        <xdr:cNvPr id="83" name="円/楕円 82"/>
        <xdr:cNvSpPr/>
      </xdr:nvSpPr>
      <xdr:spPr>
        <a:xfrm>
          <a:off x="4000500" y="576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78334</xdr:rowOff>
    </xdr:from>
    <xdr:ext cx="405111" cy="259045"/>
    <xdr:sp macro="" textlink="">
      <xdr:nvSpPr>
        <xdr:cNvPr id="84" name="n_1aveValue有形固定資産減価償却率"/>
        <xdr:cNvSpPr txBox="1"/>
      </xdr:nvSpPr>
      <xdr:spPr>
        <a:xfrm>
          <a:off x="3836043" y="5393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3</xdr:col>
      <xdr:colOff>245118</xdr:colOff>
      <xdr:row>34</xdr:row>
      <xdr:rowOff>25417</xdr:rowOff>
    </xdr:from>
    <xdr:ext cx="405111" cy="259045"/>
    <xdr:sp macro="" textlink="">
      <xdr:nvSpPr>
        <xdr:cNvPr id="85" name="n_1mainValue有形固定資産減価償却率"/>
        <xdr:cNvSpPr txBox="1"/>
      </xdr:nvSpPr>
      <xdr:spPr>
        <a:xfrm>
          <a:off x="3836043"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6" name="正方形/長方形 85"/>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7" name="正方形/長方形 86"/>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8" name="正方形/長方形 87"/>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長野県南牧村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3,198
3,046
133.09
4,217,595
3,666,247
518,047
2,438,263
3,638,793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144780</xdr:rowOff>
    </xdr:from>
    <xdr:to>
      <xdr:col>6</xdr:col>
      <xdr:colOff>510540</xdr:colOff>
      <xdr:row>39</xdr:row>
      <xdr:rowOff>49530</xdr:rowOff>
    </xdr:to>
    <xdr:cxnSp macro="">
      <xdr:nvCxnSpPr>
        <xdr:cNvPr id="57" name="直線コネクタ 56"/>
        <xdr:cNvCxnSpPr/>
      </xdr:nvCxnSpPr>
      <xdr:spPr>
        <a:xfrm flipV="1">
          <a:off x="4634865" y="5802630"/>
          <a:ext cx="0" cy="933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53357</xdr:rowOff>
    </xdr:from>
    <xdr:ext cx="405111" cy="259045"/>
    <xdr:sp macro="" textlink="">
      <xdr:nvSpPr>
        <xdr:cNvPr id="58" name="【道路】&#10;有形固定資産減価償却率最小値テキスト"/>
        <xdr:cNvSpPr txBox="1"/>
      </xdr:nvSpPr>
      <xdr:spPr>
        <a:xfrm>
          <a:off x="4724400" y="673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a:t>
          </a:r>
          <a:endParaRPr kumimoji="1" lang="ja-JP" altLang="en-US" sz="1000" b="1">
            <a:latin typeface="ＭＳ Ｐゴシック"/>
          </a:endParaRPr>
        </a:p>
      </xdr:txBody>
    </xdr:sp>
    <xdr:clientData/>
  </xdr:oneCellAnchor>
  <xdr:twoCellAnchor>
    <xdr:from>
      <xdr:col>6</xdr:col>
      <xdr:colOff>422275</xdr:colOff>
      <xdr:row>39</xdr:row>
      <xdr:rowOff>49530</xdr:rowOff>
    </xdr:from>
    <xdr:to>
      <xdr:col>6</xdr:col>
      <xdr:colOff>600075</xdr:colOff>
      <xdr:row>39</xdr:row>
      <xdr:rowOff>49530</xdr:rowOff>
    </xdr:to>
    <xdr:cxnSp macro="">
      <xdr:nvCxnSpPr>
        <xdr:cNvPr id="59" name="直線コネクタ 58"/>
        <xdr:cNvCxnSpPr/>
      </xdr:nvCxnSpPr>
      <xdr:spPr>
        <a:xfrm>
          <a:off x="4546600" y="673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91457</xdr:rowOff>
    </xdr:from>
    <xdr:ext cx="405111" cy="259045"/>
    <xdr:sp macro="" textlink="">
      <xdr:nvSpPr>
        <xdr:cNvPr id="60" name="【道路】&#10;有形固定資産減価償却率最大値テキスト"/>
        <xdr:cNvSpPr txBox="1"/>
      </xdr:nvSpPr>
      <xdr:spPr>
        <a:xfrm>
          <a:off x="47244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33</xdr:row>
      <xdr:rowOff>144780</xdr:rowOff>
    </xdr:from>
    <xdr:to>
      <xdr:col>6</xdr:col>
      <xdr:colOff>600075</xdr:colOff>
      <xdr:row>33</xdr:row>
      <xdr:rowOff>144780</xdr:rowOff>
    </xdr:to>
    <xdr:cxnSp macro="">
      <xdr:nvCxnSpPr>
        <xdr:cNvPr id="61" name="直線コネクタ 60"/>
        <xdr:cNvCxnSpPr/>
      </xdr:nvCxnSpPr>
      <xdr:spPr>
        <a:xfrm>
          <a:off x="4546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95267</xdr:rowOff>
    </xdr:from>
    <xdr:ext cx="405111" cy="259045"/>
    <xdr:sp macro="" textlink="">
      <xdr:nvSpPr>
        <xdr:cNvPr id="62" name="【道路】&#10;有形固定資産減価償却率平均値テキスト"/>
        <xdr:cNvSpPr txBox="1"/>
      </xdr:nvSpPr>
      <xdr:spPr>
        <a:xfrm>
          <a:off x="4724400" y="6267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116840</xdr:rowOff>
    </xdr:from>
    <xdr:to>
      <xdr:col>6</xdr:col>
      <xdr:colOff>561975</xdr:colOff>
      <xdr:row>37</xdr:row>
      <xdr:rowOff>46990</xdr:rowOff>
    </xdr:to>
    <xdr:sp macro="" textlink="">
      <xdr:nvSpPr>
        <xdr:cNvPr id="63" name="フローチャート : 判断 62"/>
        <xdr:cNvSpPr/>
      </xdr:nvSpPr>
      <xdr:spPr>
        <a:xfrm>
          <a:off x="4584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90170</xdr:rowOff>
    </xdr:from>
    <xdr:to>
      <xdr:col>5</xdr:col>
      <xdr:colOff>409575</xdr:colOff>
      <xdr:row>39</xdr:row>
      <xdr:rowOff>20320</xdr:rowOff>
    </xdr:to>
    <xdr:sp macro="" textlink="">
      <xdr:nvSpPr>
        <xdr:cNvPr id="64" name="フローチャート : 判断 63"/>
        <xdr:cNvSpPr/>
      </xdr:nvSpPr>
      <xdr:spPr>
        <a:xfrm>
          <a:off x="3746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48260</xdr:rowOff>
    </xdr:from>
    <xdr:to>
      <xdr:col>5</xdr:col>
      <xdr:colOff>409575</xdr:colOff>
      <xdr:row>41</xdr:row>
      <xdr:rowOff>149860</xdr:rowOff>
    </xdr:to>
    <xdr:sp macro="" textlink="">
      <xdr:nvSpPr>
        <xdr:cNvPr id="70" name="円/楕円 69"/>
        <xdr:cNvSpPr/>
      </xdr:nvSpPr>
      <xdr:spPr>
        <a:xfrm>
          <a:off x="3746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36847</xdr:rowOff>
    </xdr:from>
    <xdr:ext cx="405111" cy="259045"/>
    <xdr:sp macro="" textlink="">
      <xdr:nvSpPr>
        <xdr:cNvPr id="71" name="n_1aveValue【道路】&#10;有形固定資産減価償却率"/>
        <xdr:cNvSpPr txBox="1"/>
      </xdr:nvSpPr>
      <xdr:spPr>
        <a:xfrm>
          <a:off x="3582043" y="638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140987</xdr:rowOff>
    </xdr:from>
    <xdr:ext cx="405111" cy="259045"/>
    <xdr:sp macro="" textlink="">
      <xdr:nvSpPr>
        <xdr:cNvPr id="72" name="n_1mainValue【道路】&#10;有形固定資産減価償却率"/>
        <xdr:cNvSpPr txBox="1"/>
      </xdr:nvSpPr>
      <xdr:spPr>
        <a:xfrm>
          <a:off x="3582043" y="717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16.974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29227</xdr:rowOff>
    </xdr:from>
    <xdr:ext cx="595419" cy="259045"/>
    <xdr:sp macro="" textlink="">
      <xdr:nvSpPr>
        <xdr:cNvPr id="86" name="テキスト ボックス 85"/>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162577</xdr:rowOff>
    </xdr:from>
    <xdr:ext cx="595419" cy="259045"/>
    <xdr:sp macro="" textlink="">
      <xdr:nvSpPr>
        <xdr:cNvPr id="88" name="テキスト ボックス 87"/>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124477</xdr:rowOff>
    </xdr:from>
    <xdr:ext cx="595419" cy="259045"/>
    <xdr:sp macro="" textlink="">
      <xdr:nvSpPr>
        <xdr:cNvPr id="90" name="テキスト ボックス 89"/>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86377</xdr:rowOff>
    </xdr:from>
    <xdr:ext cx="595419" cy="259045"/>
    <xdr:sp macro="" textlink="">
      <xdr:nvSpPr>
        <xdr:cNvPr id="92" name="テキスト ボックス 91"/>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4" name="テキスト ボックス 93"/>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170197</xdr:rowOff>
    </xdr:from>
    <xdr:to>
      <xdr:col>15</xdr:col>
      <xdr:colOff>180340</xdr:colOff>
      <xdr:row>41</xdr:row>
      <xdr:rowOff>154972</xdr:rowOff>
    </xdr:to>
    <xdr:cxnSp macro="">
      <xdr:nvCxnSpPr>
        <xdr:cNvPr id="96" name="直線コネクタ 95"/>
        <xdr:cNvCxnSpPr/>
      </xdr:nvCxnSpPr>
      <xdr:spPr>
        <a:xfrm flipV="1">
          <a:off x="10476865" y="5828047"/>
          <a:ext cx="0" cy="135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158799</xdr:rowOff>
    </xdr:from>
    <xdr:ext cx="534377" cy="259045"/>
    <xdr:sp macro="" textlink="">
      <xdr:nvSpPr>
        <xdr:cNvPr id="97" name="【道路】&#10;一人当たり延長最小値テキスト"/>
        <xdr:cNvSpPr txBox="1"/>
      </xdr:nvSpPr>
      <xdr:spPr>
        <a:xfrm>
          <a:off x="10566400" y="718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28.650</a:t>
          </a:r>
          <a:endParaRPr kumimoji="1" lang="ja-JP" altLang="en-US" sz="1000" b="1">
            <a:latin typeface="ＭＳ Ｐゴシック"/>
          </a:endParaRPr>
        </a:p>
      </xdr:txBody>
    </xdr:sp>
    <xdr:clientData/>
  </xdr:oneCellAnchor>
  <xdr:twoCellAnchor>
    <xdr:from>
      <xdr:col>15</xdr:col>
      <xdr:colOff>92075</xdr:colOff>
      <xdr:row>41</xdr:row>
      <xdr:rowOff>154972</xdr:rowOff>
    </xdr:from>
    <xdr:to>
      <xdr:col>15</xdr:col>
      <xdr:colOff>269875</xdr:colOff>
      <xdr:row>41</xdr:row>
      <xdr:rowOff>154972</xdr:rowOff>
    </xdr:to>
    <xdr:cxnSp macro="">
      <xdr:nvCxnSpPr>
        <xdr:cNvPr id="98" name="直線コネクタ 97"/>
        <xdr:cNvCxnSpPr/>
      </xdr:nvCxnSpPr>
      <xdr:spPr>
        <a:xfrm>
          <a:off x="10388600" y="71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116874</xdr:rowOff>
    </xdr:from>
    <xdr:ext cx="599010" cy="259045"/>
    <xdr:sp macro="" textlink="">
      <xdr:nvSpPr>
        <xdr:cNvPr id="99" name="【道路】&#10;一人当たり延長最大値テキスト"/>
        <xdr:cNvSpPr txBox="1"/>
      </xdr:nvSpPr>
      <xdr:spPr>
        <a:xfrm>
          <a:off x="10566400" y="5603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740.658</a:t>
          </a:r>
          <a:endParaRPr kumimoji="1" lang="ja-JP" altLang="en-US" sz="1000" b="1">
            <a:latin typeface="ＭＳ Ｐゴシック"/>
          </a:endParaRPr>
        </a:p>
      </xdr:txBody>
    </xdr:sp>
    <xdr:clientData/>
  </xdr:oneCellAnchor>
  <xdr:twoCellAnchor>
    <xdr:from>
      <xdr:col>15</xdr:col>
      <xdr:colOff>92075</xdr:colOff>
      <xdr:row>33</xdr:row>
      <xdr:rowOff>170197</xdr:rowOff>
    </xdr:from>
    <xdr:to>
      <xdr:col>15</xdr:col>
      <xdr:colOff>269875</xdr:colOff>
      <xdr:row>33</xdr:row>
      <xdr:rowOff>170197</xdr:rowOff>
    </xdr:to>
    <xdr:cxnSp macro="">
      <xdr:nvCxnSpPr>
        <xdr:cNvPr id="100" name="直線コネクタ 99"/>
        <xdr:cNvCxnSpPr/>
      </xdr:nvCxnSpPr>
      <xdr:spPr>
        <a:xfrm>
          <a:off x="10388600" y="5828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31371</xdr:rowOff>
    </xdr:from>
    <xdr:ext cx="599010" cy="259045"/>
    <xdr:sp macro="" textlink="">
      <xdr:nvSpPr>
        <xdr:cNvPr id="101" name="【道路】&#10;一人当たり延長平均値テキスト"/>
        <xdr:cNvSpPr txBox="1"/>
      </xdr:nvSpPr>
      <xdr:spPr>
        <a:xfrm>
          <a:off x="10566400" y="6889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145.541</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52944</xdr:rowOff>
    </xdr:from>
    <xdr:to>
      <xdr:col>15</xdr:col>
      <xdr:colOff>231775</xdr:colOff>
      <xdr:row>40</xdr:row>
      <xdr:rowOff>154544</xdr:rowOff>
    </xdr:to>
    <xdr:sp macro="" textlink="">
      <xdr:nvSpPr>
        <xdr:cNvPr id="102" name="フローチャート : 判断 101"/>
        <xdr:cNvSpPr/>
      </xdr:nvSpPr>
      <xdr:spPr>
        <a:xfrm>
          <a:off x="10426700" y="69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10524</xdr:rowOff>
    </xdr:from>
    <xdr:to>
      <xdr:col>14</xdr:col>
      <xdr:colOff>79375</xdr:colOff>
      <xdr:row>41</xdr:row>
      <xdr:rowOff>112124</xdr:rowOff>
    </xdr:to>
    <xdr:sp macro="" textlink="">
      <xdr:nvSpPr>
        <xdr:cNvPr id="103" name="フローチャート : 判断 102"/>
        <xdr:cNvSpPr/>
      </xdr:nvSpPr>
      <xdr:spPr>
        <a:xfrm>
          <a:off x="9588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81731</xdr:rowOff>
    </xdr:from>
    <xdr:to>
      <xdr:col>14</xdr:col>
      <xdr:colOff>79375</xdr:colOff>
      <xdr:row>41</xdr:row>
      <xdr:rowOff>11881</xdr:rowOff>
    </xdr:to>
    <xdr:sp macro="" textlink="">
      <xdr:nvSpPr>
        <xdr:cNvPr id="109" name="円/楕円 108"/>
        <xdr:cNvSpPr/>
      </xdr:nvSpPr>
      <xdr:spPr>
        <a:xfrm>
          <a:off x="9588500" y="693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41</xdr:row>
      <xdr:rowOff>103251</xdr:rowOff>
    </xdr:from>
    <xdr:ext cx="534377" cy="259045"/>
    <xdr:sp macro="" textlink="">
      <xdr:nvSpPr>
        <xdr:cNvPr id="110" name="n_1aveValue【道路】&#10;一人当たり延長"/>
        <xdr:cNvSpPr txBox="1"/>
      </xdr:nvSpPr>
      <xdr:spPr>
        <a:xfrm>
          <a:off x="9359410" y="713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77.809</a:t>
          </a:r>
          <a:endParaRPr kumimoji="1" lang="ja-JP" altLang="en-US" sz="1000" b="1">
            <a:solidFill>
              <a:srgbClr val="000080"/>
            </a:solidFill>
            <a:latin typeface="ＭＳ Ｐゴシック"/>
          </a:endParaRPr>
        </a:p>
      </xdr:txBody>
    </xdr:sp>
    <xdr:clientData/>
  </xdr:oneCellAnchor>
  <xdr:oneCellAnchor>
    <xdr:from>
      <xdr:col>13</xdr:col>
      <xdr:colOff>402169</xdr:colOff>
      <xdr:row>39</xdr:row>
      <xdr:rowOff>28408</xdr:rowOff>
    </xdr:from>
    <xdr:ext cx="599010" cy="259045"/>
    <xdr:sp macro="" textlink="">
      <xdr:nvSpPr>
        <xdr:cNvPr id="111" name="n_1mainValue【道路】&#10;一人当たり延長"/>
        <xdr:cNvSpPr txBox="1"/>
      </xdr:nvSpPr>
      <xdr:spPr>
        <a:xfrm>
          <a:off x="9327094" y="6714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130.430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3" name="直線コネクタ 12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4" name="テキスト ボックス 12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5" name="直線コネクタ 12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6" name="テキスト ボックス 12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7" name="直線コネクタ 12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8" name="テキスト ボックス 12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9" name="直線コネクタ 12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0" name="テキスト ボックス 12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2" name="テキスト ボックス 13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123444</xdr:rowOff>
    </xdr:from>
    <xdr:to>
      <xdr:col>6</xdr:col>
      <xdr:colOff>510540</xdr:colOff>
      <xdr:row>63</xdr:row>
      <xdr:rowOff>166878</xdr:rowOff>
    </xdr:to>
    <xdr:cxnSp macro="">
      <xdr:nvCxnSpPr>
        <xdr:cNvPr id="134" name="直線コネクタ 133"/>
        <xdr:cNvCxnSpPr/>
      </xdr:nvCxnSpPr>
      <xdr:spPr>
        <a:xfrm flipV="1">
          <a:off x="4634865" y="97246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170705</xdr:rowOff>
    </xdr:from>
    <xdr:ext cx="405111" cy="259045"/>
    <xdr:sp macro="" textlink="">
      <xdr:nvSpPr>
        <xdr:cNvPr id="135" name="【橋りょう・トンネル】&#10;有形固定資産減価償却率最小値テキスト"/>
        <xdr:cNvSpPr txBox="1"/>
      </xdr:nvSpPr>
      <xdr:spPr>
        <a:xfrm>
          <a:off x="4724400" y="1097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a:t>
          </a:r>
          <a:endParaRPr kumimoji="1" lang="ja-JP" altLang="en-US" sz="1000" b="1">
            <a:latin typeface="ＭＳ Ｐゴシック"/>
          </a:endParaRPr>
        </a:p>
      </xdr:txBody>
    </xdr:sp>
    <xdr:clientData/>
  </xdr:oneCellAnchor>
  <xdr:twoCellAnchor>
    <xdr:from>
      <xdr:col>6</xdr:col>
      <xdr:colOff>422275</xdr:colOff>
      <xdr:row>63</xdr:row>
      <xdr:rowOff>166878</xdr:rowOff>
    </xdr:from>
    <xdr:to>
      <xdr:col>6</xdr:col>
      <xdr:colOff>600075</xdr:colOff>
      <xdr:row>63</xdr:row>
      <xdr:rowOff>166878</xdr:rowOff>
    </xdr:to>
    <xdr:cxnSp macro="">
      <xdr:nvCxnSpPr>
        <xdr:cNvPr id="136" name="直線コネクタ 135"/>
        <xdr:cNvCxnSpPr/>
      </xdr:nvCxnSpPr>
      <xdr:spPr>
        <a:xfrm>
          <a:off x="4546600" y="1096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70121</xdr:rowOff>
    </xdr:from>
    <xdr:ext cx="405111" cy="259045"/>
    <xdr:sp macro="" textlink="">
      <xdr:nvSpPr>
        <xdr:cNvPr id="137" name="【橋りょう・トンネル】&#10;有形固定資産減価償却率最大値テキスト"/>
        <xdr:cNvSpPr txBox="1"/>
      </xdr:nvSpPr>
      <xdr:spPr>
        <a:xfrm>
          <a:off x="4724400" y="9499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56</xdr:row>
      <xdr:rowOff>123444</xdr:rowOff>
    </xdr:from>
    <xdr:to>
      <xdr:col>6</xdr:col>
      <xdr:colOff>600075</xdr:colOff>
      <xdr:row>56</xdr:row>
      <xdr:rowOff>123444</xdr:rowOff>
    </xdr:to>
    <xdr:cxnSp macro="">
      <xdr:nvCxnSpPr>
        <xdr:cNvPr id="138" name="直線コネクタ 137"/>
        <xdr:cNvCxnSpPr/>
      </xdr:nvCxnSpPr>
      <xdr:spPr>
        <a:xfrm>
          <a:off x="4546600" y="972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39" name="【橋りょう・トンネ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0" name="フローチャート : 判断 139"/>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118364</xdr:rowOff>
    </xdr:from>
    <xdr:to>
      <xdr:col>5</xdr:col>
      <xdr:colOff>409575</xdr:colOff>
      <xdr:row>63</xdr:row>
      <xdr:rowOff>48514</xdr:rowOff>
    </xdr:to>
    <xdr:sp macro="" textlink="">
      <xdr:nvSpPr>
        <xdr:cNvPr id="141" name="フローチャート : 判断 140"/>
        <xdr:cNvSpPr/>
      </xdr:nvSpPr>
      <xdr:spPr>
        <a:xfrm>
          <a:off x="3746500" y="1074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79502</xdr:rowOff>
    </xdr:from>
    <xdr:to>
      <xdr:col>5</xdr:col>
      <xdr:colOff>409575</xdr:colOff>
      <xdr:row>64</xdr:row>
      <xdr:rowOff>9652</xdr:rowOff>
    </xdr:to>
    <xdr:sp macro="" textlink="">
      <xdr:nvSpPr>
        <xdr:cNvPr id="147" name="円/楕円 146"/>
        <xdr:cNvSpPr/>
      </xdr:nvSpPr>
      <xdr:spPr>
        <a:xfrm>
          <a:off x="3746500" y="1088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65041</xdr:rowOff>
    </xdr:from>
    <xdr:ext cx="405111" cy="259045"/>
    <xdr:sp macro="" textlink="">
      <xdr:nvSpPr>
        <xdr:cNvPr id="148" name="n_1aveValue【橋りょう・トンネル】&#10;有形固定資産減価償却率"/>
        <xdr:cNvSpPr txBox="1"/>
      </xdr:nvSpPr>
      <xdr:spPr>
        <a:xfrm>
          <a:off x="3582043" y="10523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64</xdr:row>
      <xdr:rowOff>779</xdr:rowOff>
    </xdr:from>
    <xdr:ext cx="405111" cy="259045"/>
    <xdr:sp macro="" textlink="">
      <xdr:nvSpPr>
        <xdr:cNvPr id="149" name="n_1mainValue【橋りょう・トンネル】&#10;有形固定資産減価償却率"/>
        <xdr:cNvSpPr txBox="1"/>
      </xdr:nvSpPr>
      <xdr:spPr>
        <a:xfrm>
          <a:off x="3582043" y="10973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172,747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0" name="直線コネクタ 15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1" name="テキスト ボックス 160"/>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2" name="直線コネクタ 16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62</xdr:row>
      <xdr:rowOff>4734</xdr:rowOff>
    </xdr:from>
    <xdr:ext cx="685572" cy="259045"/>
    <xdr:sp macro="" textlink="">
      <xdr:nvSpPr>
        <xdr:cNvPr id="163" name="テキスト ボックス 162"/>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4" name="直線コネクタ 16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21062</xdr:rowOff>
    </xdr:from>
    <xdr:ext cx="685572" cy="259045"/>
    <xdr:sp macro="" textlink="">
      <xdr:nvSpPr>
        <xdr:cNvPr id="165" name="テキスト ボックス 164"/>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6" name="直線コネクタ 16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58</xdr:row>
      <xdr:rowOff>37392</xdr:rowOff>
    </xdr:from>
    <xdr:ext cx="685572" cy="259045"/>
    <xdr:sp macro="" textlink="">
      <xdr:nvSpPr>
        <xdr:cNvPr id="167" name="テキスト ボックス 166"/>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8" name="直線コネクタ 16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53720</xdr:rowOff>
    </xdr:from>
    <xdr:ext cx="685572" cy="259045"/>
    <xdr:sp macro="" textlink="">
      <xdr:nvSpPr>
        <xdr:cNvPr id="169" name="テキスト ボックス 168"/>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0" name="直線コネクタ 16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71" name="テキスト ボックス 170"/>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3" name="テキスト ボックス 17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60</xdr:row>
      <xdr:rowOff>125278</xdr:rowOff>
    </xdr:from>
    <xdr:to>
      <xdr:col>15</xdr:col>
      <xdr:colOff>180340</xdr:colOff>
      <xdr:row>64</xdr:row>
      <xdr:rowOff>90008</xdr:rowOff>
    </xdr:to>
    <xdr:cxnSp macro="">
      <xdr:nvCxnSpPr>
        <xdr:cNvPr id="175" name="直線コネクタ 174"/>
        <xdr:cNvCxnSpPr/>
      </xdr:nvCxnSpPr>
      <xdr:spPr>
        <a:xfrm flipV="1">
          <a:off x="10476865" y="10412278"/>
          <a:ext cx="0" cy="650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93835</xdr:rowOff>
    </xdr:from>
    <xdr:ext cx="599010" cy="259045"/>
    <xdr:sp macro="" textlink="">
      <xdr:nvSpPr>
        <xdr:cNvPr id="176" name="【橋りょう・トンネル】&#10;一人当たり有形固定資産（償却資産）額最小値テキスト"/>
        <xdr:cNvSpPr txBox="1"/>
      </xdr:nvSpPr>
      <xdr:spPr>
        <a:xfrm>
          <a:off x="10566400" y="11066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124,386</a:t>
          </a:r>
          <a:endParaRPr kumimoji="1" lang="ja-JP" altLang="en-US" sz="1000" b="1">
            <a:latin typeface="ＭＳ Ｐゴシック"/>
          </a:endParaRPr>
        </a:p>
      </xdr:txBody>
    </xdr:sp>
    <xdr:clientData/>
  </xdr:oneCellAnchor>
  <xdr:twoCellAnchor>
    <xdr:from>
      <xdr:col>15</xdr:col>
      <xdr:colOff>92075</xdr:colOff>
      <xdr:row>64</xdr:row>
      <xdr:rowOff>90008</xdr:rowOff>
    </xdr:from>
    <xdr:to>
      <xdr:col>15</xdr:col>
      <xdr:colOff>269875</xdr:colOff>
      <xdr:row>64</xdr:row>
      <xdr:rowOff>90008</xdr:rowOff>
    </xdr:to>
    <xdr:cxnSp macro="">
      <xdr:nvCxnSpPr>
        <xdr:cNvPr id="177" name="直線コネクタ 176"/>
        <xdr:cNvCxnSpPr/>
      </xdr:nvCxnSpPr>
      <xdr:spPr>
        <a:xfrm>
          <a:off x="10388600" y="1106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71955</xdr:rowOff>
    </xdr:from>
    <xdr:ext cx="690189" cy="259045"/>
    <xdr:sp macro="" textlink="">
      <xdr:nvSpPr>
        <xdr:cNvPr id="178" name="【橋りょう・トンネル】&#10;一人当たり有形固定資産（償却資産）額最大値テキスト"/>
        <xdr:cNvSpPr txBox="1"/>
      </xdr:nvSpPr>
      <xdr:spPr>
        <a:xfrm>
          <a:off x="10566400" y="10187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2,116,385</a:t>
          </a:r>
          <a:endParaRPr kumimoji="1" lang="ja-JP" altLang="en-US" sz="1000" b="1">
            <a:latin typeface="ＭＳ Ｐゴシック"/>
          </a:endParaRPr>
        </a:p>
      </xdr:txBody>
    </xdr:sp>
    <xdr:clientData/>
  </xdr:oneCellAnchor>
  <xdr:twoCellAnchor>
    <xdr:from>
      <xdr:col>15</xdr:col>
      <xdr:colOff>92075</xdr:colOff>
      <xdr:row>60</xdr:row>
      <xdr:rowOff>125278</xdr:rowOff>
    </xdr:from>
    <xdr:to>
      <xdr:col>15</xdr:col>
      <xdr:colOff>269875</xdr:colOff>
      <xdr:row>60</xdr:row>
      <xdr:rowOff>125278</xdr:rowOff>
    </xdr:to>
    <xdr:cxnSp macro="">
      <xdr:nvCxnSpPr>
        <xdr:cNvPr id="179" name="直線コネクタ 178"/>
        <xdr:cNvCxnSpPr/>
      </xdr:nvCxnSpPr>
      <xdr:spPr>
        <a:xfrm>
          <a:off x="10388600" y="10412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78009</xdr:rowOff>
    </xdr:from>
    <xdr:ext cx="599010" cy="259045"/>
    <xdr:sp macro="" textlink="">
      <xdr:nvSpPr>
        <xdr:cNvPr id="180" name="【橋りょう・トンネル】&#10;一人当たり有形固定資産（償却資産）額平均値テキスト"/>
        <xdr:cNvSpPr txBox="1"/>
      </xdr:nvSpPr>
      <xdr:spPr>
        <a:xfrm>
          <a:off x="10566400" y="10707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989,514</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99582</xdr:rowOff>
    </xdr:from>
    <xdr:to>
      <xdr:col>15</xdr:col>
      <xdr:colOff>231775</xdr:colOff>
      <xdr:row>63</xdr:row>
      <xdr:rowOff>29732</xdr:rowOff>
    </xdr:to>
    <xdr:sp macro="" textlink="">
      <xdr:nvSpPr>
        <xdr:cNvPr id="181" name="フローチャート : 判断 180"/>
        <xdr:cNvSpPr/>
      </xdr:nvSpPr>
      <xdr:spPr>
        <a:xfrm>
          <a:off x="10426700" y="107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125829</xdr:rowOff>
    </xdr:from>
    <xdr:to>
      <xdr:col>14</xdr:col>
      <xdr:colOff>79375</xdr:colOff>
      <xdr:row>63</xdr:row>
      <xdr:rowOff>55979</xdr:rowOff>
    </xdr:to>
    <xdr:sp macro="" textlink="">
      <xdr:nvSpPr>
        <xdr:cNvPr id="182" name="フローチャート : 判断 181"/>
        <xdr:cNvSpPr/>
      </xdr:nvSpPr>
      <xdr:spPr>
        <a:xfrm>
          <a:off x="9588500" y="107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55</xdr:row>
      <xdr:rowOff>142833</xdr:rowOff>
    </xdr:from>
    <xdr:to>
      <xdr:col>14</xdr:col>
      <xdr:colOff>79375</xdr:colOff>
      <xdr:row>56</xdr:row>
      <xdr:rowOff>72983</xdr:rowOff>
    </xdr:to>
    <xdr:sp macro="" textlink="">
      <xdr:nvSpPr>
        <xdr:cNvPr id="188" name="円/楕円 187"/>
        <xdr:cNvSpPr/>
      </xdr:nvSpPr>
      <xdr:spPr>
        <a:xfrm>
          <a:off x="9588500" y="957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63</xdr:row>
      <xdr:rowOff>47106</xdr:rowOff>
    </xdr:from>
    <xdr:ext cx="599010" cy="259045"/>
    <xdr:sp macro="" textlink="">
      <xdr:nvSpPr>
        <xdr:cNvPr id="189" name="n_1aveValue【橋りょう・トンネル】&#10;一人当たり有形固定資産（償却資産）額"/>
        <xdr:cNvSpPr txBox="1"/>
      </xdr:nvSpPr>
      <xdr:spPr>
        <a:xfrm>
          <a:off x="9327094" y="1084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909,142</a:t>
          </a:r>
          <a:endParaRPr kumimoji="1" lang="ja-JP" altLang="en-US" sz="1000" b="1">
            <a:solidFill>
              <a:srgbClr val="000080"/>
            </a:solidFill>
            <a:latin typeface="ＭＳ Ｐゴシック"/>
          </a:endParaRPr>
        </a:p>
      </xdr:txBody>
    </xdr:sp>
    <xdr:clientData/>
  </xdr:oneCellAnchor>
  <xdr:oneCellAnchor>
    <xdr:from>
      <xdr:col>13</xdr:col>
      <xdr:colOff>356579</xdr:colOff>
      <xdr:row>54</xdr:row>
      <xdr:rowOff>89510</xdr:rowOff>
    </xdr:from>
    <xdr:ext cx="690189" cy="259045"/>
    <xdr:sp macro="" textlink="">
      <xdr:nvSpPr>
        <xdr:cNvPr id="190" name="n_1mainValue【橋りょう・トンネル】&#10;一人当たり有形固定資産（償却資産）額"/>
        <xdr:cNvSpPr txBox="1"/>
      </xdr:nvSpPr>
      <xdr:spPr>
        <a:xfrm>
          <a:off x="9281504" y="934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4,532,073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9" name="テキスト ボックス 19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0" name="直線コネクタ 19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1" name="テキスト ボックス 20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2" name="直線コネクタ 20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3" name="テキスト ボックス 20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4" name="直線コネクタ 20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5" name="テキスト ボックス 20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6" name="直線コネクタ 20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7" name="テキスト ボックス 20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8" name="直線コネクタ 20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9" name="テキスト ボックス 208"/>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104394</xdr:rowOff>
    </xdr:from>
    <xdr:to>
      <xdr:col>6</xdr:col>
      <xdr:colOff>510540</xdr:colOff>
      <xdr:row>85</xdr:row>
      <xdr:rowOff>1524</xdr:rowOff>
    </xdr:to>
    <xdr:cxnSp macro="">
      <xdr:nvCxnSpPr>
        <xdr:cNvPr id="213" name="直線コネクタ 212"/>
        <xdr:cNvCxnSpPr/>
      </xdr:nvCxnSpPr>
      <xdr:spPr>
        <a:xfrm flipV="1">
          <a:off x="4634865" y="1330604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5351</xdr:rowOff>
    </xdr:from>
    <xdr:ext cx="405111" cy="259045"/>
    <xdr:sp macro="" textlink="">
      <xdr:nvSpPr>
        <xdr:cNvPr id="214" name="【公営住宅】&#10;有形固定資産減価償却率最小値テキスト"/>
        <xdr:cNvSpPr txBox="1"/>
      </xdr:nvSpPr>
      <xdr:spPr>
        <a:xfrm>
          <a:off x="4724400" y="1457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422275</xdr:colOff>
      <xdr:row>85</xdr:row>
      <xdr:rowOff>1524</xdr:rowOff>
    </xdr:from>
    <xdr:to>
      <xdr:col>6</xdr:col>
      <xdr:colOff>600075</xdr:colOff>
      <xdr:row>85</xdr:row>
      <xdr:rowOff>1524</xdr:rowOff>
    </xdr:to>
    <xdr:cxnSp macro="">
      <xdr:nvCxnSpPr>
        <xdr:cNvPr id="215" name="直線コネクタ 214"/>
        <xdr:cNvCxnSpPr/>
      </xdr:nvCxnSpPr>
      <xdr:spPr>
        <a:xfrm>
          <a:off x="4546600" y="1457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51071</xdr:rowOff>
    </xdr:from>
    <xdr:ext cx="405111" cy="259045"/>
    <xdr:sp macro="" textlink="">
      <xdr:nvSpPr>
        <xdr:cNvPr id="216" name="【公営住宅】&#10;有形固定資産減価償却率最大値テキスト"/>
        <xdr:cNvSpPr txBox="1"/>
      </xdr:nvSpPr>
      <xdr:spPr>
        <a:xfrm>
          <a:off x="4724400" y="1308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77</xdr:row>
      <xdr:rowOff>104394</xdr:rowOff>
    </xdr:from>
    <xdr:to>
      <xdr:col>6</xdr:col>
      <xdr:colOff>600075</xdr:colOff>
      <xdr:row>77</xdr:row>
      <xdr:rowOff>104394</xdr:rowOff>
    </xdr:to>
    <xdr:cxnSp macro="">
      <xdr:nvCxnSpPr>
        <xdr:cNvPr id="217" name="直線コネクタ 216"/>
        <xdr:cNvCxnSpPr/>
      </xdr:nvCxnSpPr>
      <xdr:spPr>
        <a:xfrm>
          <a:off x="4546600" y="1330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52595</xdr:rowOff>
    </xdr:from>
    <xdr:ext cx="405111" cy="259045"/>
    <xdr:sp macro="" textlink="">
      <xdr:nvSpPr>
        <xdr:cNvPr id="218" name="【公営住宅】&#10;有形固定資産減価償却率平均値テキスト"/>
        <xdr:cNvSpPr txBox="1"/>
      </xdr:nvSpPr>
      <xdr:spPr>
        <a:xfrm>
          <a:off x="4724400" y="139400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74168</xdr:rowOff>
    </xdr:from>
    <xdr:to>
      <xdr:col>6</xdr:col>
      <xdr:colOff>561975</xdr:colOff>
      <xdr:row>82</xdr:row>
      <xdr:rowOff>4318</xdr:rowOff>
    </xdr:to>
    <xdr:sp macro="" textlink="">
      <xdr:nvSpPr>
        <xdr:cNvPr id="219" name="フローチャート : 判断 218"/>
        <xdr:cNvSpPr/>
      </xdr:nvSpPr>
      <xdr:spPr>
        <a:xfrm>
          <a:off x="45847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33020</xdr:rowOff>
    </xdr:from>
    <xdr:to>
      <xdr:col>5</xdr:col>
      <xdr:colOff>409575</xdr:colOff>
      <xdr:row>81</xdr:row>
      <xdr:rowOff>134620</xdr:rowOff>
    </xdr:to>
    <xdr:sp macro="" textlink="">
      <xdr:nvSpPr>
        <xdr:cNvPr id="220" name="フローチャート : 判断 219"/>
        <xdr:cNvSpPr/>
      </xdr:nvSpPr>
      <xdr:spPr>
        <a:xfrm>
          <a:off x="3746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1" name="テキスト ボックス 22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170180</xdr:rowOff>
    </xdr:from>
    <xdr:to>
      <xdr:col>5</xdr:col>
      <xdr:colOff>409575</xdr:colOff>
      <xdr:row>79</xdr:row>
      <xdr:rowOff>100330</xdr:rowOff>
    </xdr:to>
    <xdr:sp macro="" textlink="">
      <xdr:nvSpPr>
        <xdr:cNvPr id="226" name="円/楕円 225"/>
        <xdr:cNvSpPr/>
      </xdr:nvSpPr>
      <xdr:spPr>
        <a:xfrm>
          <a:off x="3746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125747</xdr:rowOff>
    </xdr:from>
    <xdr:ext cx="405111" cy="259045"/>
    <xdr:sp macro="" textlink="">
      <xdr:nvSpPr>
        <xdr:cNvPr id="227" name="n_1aveValue【公営住宅】&#10;有形固定資産減価償却率"/>
        <xdr:cNvSpPr txBox="1"/>
      </xdr:nvSpPr>
      <xdr:spPr>
        <a:xfrm>
          <a:off x="3582043"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116857</xdr:rowOff>
    </xdr:from>
    <xdr:ext cx="405111" cy="259045"/>
    <xdr:sp macro="" textlink="">
      <xdr:nvSpPr>
        <xdr:cNvPr id="228" name="n_1mainValue【公営住宅】&#10;有形固定資産減価償却率"/>
        <xdr:cNvSpPr txBox="1"/>
      </xdr:nvSpPr>
      <xdr:spPr>
        <a:xfrm>
          <a:off x="3582043"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39" name="直線コネクタ 23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0" name="テキスト ボックス 23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1" name="直線コネクタ 24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2" name="テキスト ボックス 24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3" name="直線コネクタ 24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4" name="テキスト ボックス 24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5" name="直線コネクタ 24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6" name="テキスト ボックス 24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7" name="直線コネクタ 24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78</xdr:row>
      <xdr:rowOff>91820</xdr:rowOff>
    </xdr:from>
    <xdr:ext cx="531299" cy="259045"/>
    <xdr:sp macro="" textlink="">
      <xdr:nvSpPr>
        <xdr:cNvPr id="248" name="テキスト ボックス 247"/>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9" name="直線コネクタ 24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108148</xdr:rowOff>
    </xdr:from>
    <xdr:ext cx="531299" cy="259045"/>
    <xdr:sp macro="" textlink="">
      <xdr:nvSpPr>
        <xdr:cNvPr id="250" name="テキスト ボックス 249"/>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1" name="直線コネクタ 25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52" name="テキスト ボックス 25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127036</xdr:rowOff>
    </xdr:from>
    <xdr:to>
      <xdr:col>15</xdr:col>
      <xdr:colOff>180340</xdr:colOff>
      <xdr:row>84</xdr:row>
      <xdr:rowOff>137378</xdr:rowOff>
    </xdr:to>
    <xdr:cxnSp macro="">
      <xdr:nvCxnSpPr>
        <xdr:cNvPr id="254" name="直線コネクタ 253"/>
        <xdr:cNvCxnSpPr/>
      </xdr:nvCxnSpPr>
      <xdr:spPr>
        <a:xfrm flipV="1">
          <a:off x="10476865" y="13500136"/>
          <a:ext cx="0" cy="1039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141205</xdr:rowOff>
    </xdr:from>
    <xdr:ext cx="469744" cy="259045"/>
    <xdr:sp macro="" textlink="">
      <xdr:nvSpPr>
        <xdr:cNvPr id="255" name="【公営住宅】&#10;一人当たり面積最小値テキスト"/>
        <xdr:cNvSpPr txBox="1"/>
      </xdr:nvSpPr>
      <xdr:spPr>
        <a:xfrm>
          <a:off x="10566400" y="1454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a:t>
          </a:r>
          <a:endParaRPr kumimoji="1" lang="ja-JP" altLang="en-US" sz="1000" b="1">
            <a:latin typeface="ＭＳ Ｐゴシック"/>
          </a:endParaRPr>
        </a:p>
      </xdr:txBody>
    </xdr:sp>
    <xdr:clientData/>
  </xdr:oneCellAnchor>
  <xdr:twoCellAnchor>
    <xdr:from>
      <xdr:col>15</xdr:col>
      <xdr:colOff>92075</xdr:colOff>
      <xdr:row>84</xdr:row>
      <xdr:rowOff>137378</xdr:rowOff>
    </xdr:from>
    <xdr:to>
      <xdr:col>15</xdr:col>
      <xdr:colOff>269875</xdr:colOff>
      <xdr:row>84</xdr:row>
      <xdr:rowOff>137378</xdr:rowOff>
    </xdr:to>
    <xdr:cxnSp macro="">
      <xdr:nvCxnSpPr>
        <xdr:cNvPr id="256" name="直線コネクタ 255"/>
        <xdr:cNvCxnSpPr/>
      </xdr:nvCxnSpPr>
      <xdr:spPr>
        <a:xfrm>
          <a:off x="10388600" y="14539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73713</xdr:rowOff>
    </xdr:from>
    <xdr:ext cx="534377" cy="259045"/>
    <xdr:sp macro="" textlink="">
      <xdr:nvSpPr>
        <xdr:cNvPr id="257" name="【公営住宅】&#10;一人当たり面積最大値テキスト"/>
        <xdr:cNvSpPr txBox="1"/>
      </xdr:nvSpPr>
      <xdr:spPr>
        <a:xfrm>
          <a:off x="10566400" y="1327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12.983</a:t>
          </a:r>
          <a:endParaRPr kumimoji="1" lang="ja-JP" altLang="en-US" sz="1000" b="1">
            <a:latin typeface="ＭＳ Ｐゴシック"/>
          </a:endParaRPr>
        </a:p>
      </xdr:txBody>
    </xdr:sp>
    <xdr:clientData/>
  </xdr:oneCellAnchor>
  <xdr:twoCellAnchor>
    <xdr:from>
      <xdr:col>15</xdr:col>
      <xdr:colOff>92075</xdr:colOff>
      <xdr:row>78</xdr:row>
      <xdr:rowOff>127036</xdr:rowOff>
    </xdr:from>
    <xdr:to>
      <xdr:col>15</xdr:col>
      <xdr:colOff>269875</xdr:colOff>
      <xdr:row>78</xdr:row>
      <xdr:rowOff>127036</xdr:rowOff>
    </xdr:to>
    <xdr:cxnSp macro="">
      <xdr:nvCxnSpPr>
        <xdr:cNvPr id="258" name="直線コネクタ 257"/>
        <xdr:cNvCxnSpPr/>
      </xdr:nvCxnSpPr>
      <xdr:spPr>
        <a:xfrm>
          <a:off x="10388600" y="135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146212</xdr:rowOff>
    </xdr:from>
    <xdr:ext cx="469744" cy="259045"/>
    <xdr:sp macro="" textlink="">
      <xdr:nvSpPr>
        <xdr:cNvPr id="259" name="【公営住宅】&#10;一人当たり面積平均値テキスト"/>
        <xdr:cNvSpPr txBox="1"/>
      </xdr:nvSpPr>
      <xdr:spPr>
        <a:xfrm>
          <a:off x="10566400" y="14205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5.842</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167785</xdr:rowOff>
    </xdr:from>
    <xdr:to>
      <xdr:col>15</xdr:col>
      <xdr:colOff>231775</xdr:colOff>
      <xdr:row>83</xdr:row>
      <xdr:rowOff>97935</xdr:rowOff>
    </xdr:to>
    <xdr:sp macro="" textlink="">
      <xdr:nvSpPr>
        <xdr:cNvPr id="260" name="フローチャート : 判断 259"/>
        <xdr:cNvSpPr/>
      </xdr:nvSpPr>
      <xdr:spPr>
        <a:xfrm>
          <a:off x="10426700" y="1422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66766</xdr:rowOff>
    </xdr:from>
    <xdr:to>
      <xdr:col>14</xdr:col>
      <xdr:colOff>79375</xdr:colOff>
      <xdr:row>84</xdr:row>
      <xdr:rowOff>168366</xdr:rowOff>
    </xdr:to>
    <xdr:sp macro="" textlink="">
      <xdr:nvSpPr>
        <xdr:cNvPr id="261" name="フローチャート : 判断 260"/>
        <xdr:cNvSpPr/>
      </xdr:nvSpPr>
      <xdr:spPr>
        <a:xfrm>
          <a:off x="9588500" y="1446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2" name="テキスト ボックス 2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3" name="テキスト ボックス 2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4" name="テキスト ボックス 2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5" name="テキスト ボックス 2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6" name="テキスト ボックス 2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119018</xdr:rowOff>
    </xdr:from>
    <xdr:to>
      <xdr:col>14</xdr:col>
      <xdr:colOff>79375</xdr:colOff>
      <xdr:row>86</xdr:row>
      <xdr:rowOff>49168</xdr:rowOff>
    </xdr:to>
    <xdr:sp macro="" textlink="">
      <xdr:nvSpPr>
        <xdr:cNvPr id="267" name="円/楕円 266"/>
        <xdr:cNvSpPr/>
      </xdr:nvSpPr>
      <xdr:spPr>
        <a:xfrm>
          <a:off x="9588500" y="1469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13443</xdr:rowOff>
    </xdr:from>
    <xdr:ext cx="469744" cy="259045"/>
    <xdr:sp macro="" textlink="">
      <xdr:nvSpPr>
        <xdr:cNvPr id="268" name="n_1aveValue【公営住宅】&#10;一人当たり面積"/>
        <xdr:cNvSpPr txBox="1"/>
      </xdr:nvSpPr>
      <xdr:spPr>
        <a:xfrm>
          <a:off x="9391727" y="1424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3.620</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40295</xdr:rowOff>
    </xdr:from>
    <xdr:ext cx="469744" cy="259045"/>
    <xdr:sp macro="" textlink="">
      <xdr:nvSpPr>
        <xdr:cNvPr id="269" name="n_1mainValue【公営住宅】&#10;一人当たり面積"/>
        <xdr:cNvSpPr txBox="1"/>
      </xdr:nvSpPr>
      <xdr:spPr>
        <a:xfrm>
          <a:off x="9391727" y="1478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0" name="正方形/長方形 2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1" name="正方形/長方形 2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2" name="正方形/長方形 2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3" name="正方形/長方形 2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4" name="正方形/長方形 2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5" name="正方形/長方形 2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6" name="正方形/長方形 2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7" name="正方形/長方形 27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8" name="正方形/長方形 2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9" name="正方形/長方形 2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0" name="正方形/長方形 2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1" name="正方形/長方形 2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2" name="正方形/長方形 2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3" name="正方形/長方形 2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4" name="正方形/長方形 2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5" name="正方形/長方形 28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6" name="正方形/長方形 2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7" name="正方形/長方形 2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8" name="正方形/長方形 2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9" name="正方形/長方形 2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0" name="正方形/長方形 2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1" name="正方形/長方形 2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2" name="正方形/長方形 2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3" name="正方形/長方形 2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4" name="テキスト ボックス 2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5" name="直線コネクタ 2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96" name="直線コネクタ 29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97" name="テキスト ボックス 29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8" name="直線コネクタ 29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9" name="テキスト ボックス 29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00" name="直線コネクタ 29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01" name="テキスト ボックス 30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2" name="直線コネクタ 30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3" name="テキスト ボックス 30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4" name="直線コネクタ 30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5" name="テキスト ボックス 30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6" name="直線コネクタ 30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07" name="テキスト ボックス 30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8" name="直線コネクタ 3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9" name="テキスト ボックス 30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41</xdr:row>
      <xdr:rowOff>68035</xdr:rowOff>
    </xdr:to>
    <xdr:cxnSp macro="">
      <xdr:nvCxnSpPr>
        <xdr:cNvPr id="311" name="直線コネクタ 310"/>
        <xdr:cNvCxnSpPr/>
      </xdr:nvCxnSpPr>
      <xdr:spPr>
        <a:xfrm flipV="1">
          <a:off x="16318864" y="57912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71862</xdr:rowOff>
    </xdr:from>
    <xdr:ext cx="405111" cy="259045"/>
    <xdr:sp macro="" textlink="">
      <xdr:nvSpPr>
        <xdr:cNvPr id="312" name="【認定こども園・幼稚園・保育所】&#10;有形固定資産減価償却率最小値テキスト"/>
        <xdr:cNvSpPr txBox="1"/>
      </xdr:nvSpPr>
      <xdr:spPr>
        <a:xfrm>
          <a:off x="16408400" y="710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41</xdr:row>
      <xdr:rowOff>68035</xdr:rowOff>
    </xdr:from>
    <xdr:to>
      <xdr:col>23</xdr:col>
      <xdr:colOff>606425</xdr:colOff>
      <xdr:row>41</xdr:row>
      <xdr:rowOff>68035</xdr:rowOff>
    </xdr:to>
    <xdr:cxnSp macro="">
      <xdr:nvCxnSpPr>
        <xdr:cNvPr id="313" name="直線コネクタ 312"/>
        <xdr:cNvCxnSpPr/>
      </xdr:nvCxnSpPr>
      <xdr:spPr>
        <a:xfrm>
          <a:off x="16230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14"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15" name="直線コネクタ 314"/>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118127</xdr:rowOff>
    </xdr:from>
    <xdr:ext cx="405111" cy="259045"/>
    <xdr:sp macro="" textlink="">
      <xdr:nvSpPr>
        <xdr:cNvPr id="316" name="【認定こども園・幼稚園・保育所】&#10;有形固定資産減価償却率平均値テキスト"/>
        <xdr:cNvSpPr txBox="1"/>
      </xdr:nvSpPr>
      <xdr:spPr>
        <a:xfrm>
          <a:off x="164084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139700</xdr:rowOff>
    </xdr:from>
    <xdr:to>
      <xdr:col>23</xdr:col>
      <xdr:colOff>568325</xdr:colOff>
      <xdr:row>38</xdr:row>
      <xdr:rowOff>69850</xdr:rowOff>
    </xdr:to>
    <xdr:sp macro="" textlink="">
      <xdr:nvSpPr>
        <xdr:cNvPr id="317" name="フローチャート : 判断 316"/>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159294</xdr:rowOff>
    </xdr:from>
    <xdr:to>
      <xdr:col>22</xdr:col>
      <xdr:colOff>415925</xdr:colOff>
      <xdr:row>37</xdr:row>
      <xdr:rowOff>89444</xdr:rowOff>
    </xdr:to>
    <xdr:sp macro="" textlink="">
      <xdr:nvSpPr>
        <xdr:cNvPr id="318" name="フローチャート : 判断 317"/>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9" name="テキスト ボックス 31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0" name="テキスト ボックス 31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1" name="テキスト ボックス 32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2" name="テキスト ボックス 32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3" name="テキスト ボックス 32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164193</xdr:rowOff>
    </xdr:from>
    <xdr:to>
      <xdr:col>22</xdr:col>
      <xdr:colOff>415925</xdr:colOff>
      <xdr:row>35</xdr:row>
      <xdr:rowOff>94343</xdr:rowOff>
    </xdr:to>
    <xdr:sp macro="" textlink="">
      <xdr:nvSpPr>
        <xdr:cNvPr id="324" name="円/楕円 323"/>
        <xdr:cNvSpPr/>
      </xdr:nvSpPr>
      <xdr:spPr>
        <a:xfrm>
          <a:off x="15430500" y="599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80571</xdr:rowOff>
    </xdr:from>
    <xdr:ext cx="405111" cy="259045"/>
    <xdr:sp macro="" textlink="">
      <xdr:nvSpPr>
        <xdr:cNvPr id="325" name="n_1aveValue【認定こども園・幼稚園・保育所】&#10;有形固定資産減価償却率"/>
        <xdr:cNvSpPr txBox="1"/>
      </xdr:nvSpPr>
      <xdr:spPr>
        <a:xfrm>
          <a:off x="15266043"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110870</xdr:rowOff>
    </xdr:from>
    <xdr:ext cx="405111" cy="259045"/>
    <xdr:sp macro="" textlink="">
      <xdr:nvSpPr>
        <xdr:cNvPr id="326" name="n_1mainValue【認定こども園・幼稚園・保育所】&#10;有形固定資産減価償却率"/>
        <xdr:cNvSpPr txBox="1"/>
      </xdr:nvSpPr>
      <xdr:spPr>
        <a:xfrm>
          <a:off x="15266043" y="5768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7" name="正方形/長方形 32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8" name="正方形/長方形 32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9" name="正方形/長方形 32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0" name="正方形/長方形 32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1" name="正方形/長方形 33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2" name="正方形/長方形 33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3" name="正方形/長方形 33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4" name="正方形/長方形 33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5" name="テキスト ボックス 33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6" name="直線コネクタ 33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7" name="直線コネクタ 33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8" name="テキスト ボックス 33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9" name="直線コネクタ 33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38</xdr:row>
      <xdr:rowOff>48277</xdr:rowOff>
    </xdr:from>
    <xdr:ext cx="531299" cy="259045"/>
    <xdr:sp macro="" textlink="">
      <xdr:nvSpPr>
        <xdr:cNvPr id="340" name="テキスト ボックス 339"/>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41" name="直線コネクタ 34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105427</xdr:rowOff>
    </xdr:from>
    <xdr:ext cx="531299" cy="259045"/>
    <xdr:sp macro="" textlink="">
      <xdr:nvSpPr>
        <xdr:cNvPr id="342" name="テキスト ボックス 341"/>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3" name="直線コネクタ 34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162577</xdr:rowOff>
    </xdr:from>
    <xdr:ext cx="531299" cy="259045"/>
    <xdr:sp macro="" textlink="">
      <xdr:nvSpPr>
        <xdr:cNvPr id="344" name="テキスト ボックス 343"/>
        <xdr:cNvSpPr txBox="1"/>
      </xdr:nvSpPr>
      <xdr:spPr>
        <a:xfrm>
          <a:off x="17756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5" name="直線コネクタ 34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346" name="テキスト ボックス 345"/>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129006</xdr:rowOff>
    </xdr:from>
    <xdr:to>
      <xdr:col>32</xdr:col>
      <xdr:colOff>186689</xdr:colOff>
      <xdr:row>41</xdr:row>
      <xdr:rowOff>123383</xdr:rowOff>
    </xdr:to>
    <xdr:cxnSp macro="">
      <xdr:nvCxnSpPr>
        <xdr:cNvPr id="348" name="直線コネクタ 347"/>
        <xdr:cNvCxnSpPr/>
      </xdr:nvCxnSpPr>
      <xdr:spPr>
        <a:xfrm flipV="1">
          <a:off x="22160864" y="5786856"/>
          <a:ext cx="0" cy="136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127210</xdr:rowOff>
    </xdr:from>
    <xdr:ext cx="469744" cy="259045"/>
    <xdr:sp macro="" textlink="">
      <xdr:nvSpPr>
        <xdr:cNvPr id="349" name="【認定こども園・幼稚園・保育所】&#10;一人当たり面積最小値テキスト"/>
        <xdr:cNvSpPr txBox="1"/>
      </xdr:nvSpPr>
      <xdr:spPr>
        <a:xfrm>
          <a:off x="22250400" y="715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0.218</a:t>
          </a:r>
          <a:endParaRPr kumimoji="1" lang="ja-JP" altLang="en-US" sz="1000" b="1">
            <a:latin typeface="ＭＳ Ｐゴシック"/>
          </a:endParaRPr>
        </a:p>
      </xdr:txBody>
    </xdr:sp>
    <xdr:clientData/>
  </xdr:oneCellAnchor>
  <xdr:twoCellAnchor>
    <xdr:from>
      <xdr:col>32</xdr:col>
      <xdr:colOff>98425</xdr:colOff>
      <xdr:row>41</xdr:row>
      <xdr:rowOff>123383</xdr:rowOff>
    </xdr:from>
    <xdr:to>
      <xdr:col>32</xdr:col>
      <xdr:colOff>276225</xdr:colOff>
      <xdr:row>41</xdr:row>
      <xdr:rowOff>123383</xdr:rowOff>
    </xdr:to>
    <xdr:cxnSp macro="">
      <xdr:nvCxnSpPr>
        <xdr:cNvPr id="350" name="直線コネクタ 349"/>
        <xdr:cNvCxnSpPr/>
      </xdr:nvCxnSpPr>
      <xdr:spPr>
        <a:xfrm>
          <a:off x="22072600" y="715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75683</xdr:rowOff>
    </xdr:from>
    <xdr:ext cx="534377" cy="259045"/>
    <xdr:sp macro="" textlink="">
      <xdr:nvSpPr>
        <xdr:cNvPr id="351" name="【認定こども園・幼稚園・保育所】&#10;一人当たり面積最大値テキスト"/>
        <xdr:cNvSpPr txBox="1"/>
      </xdr:nvSpPr>
      <xdr:spPr>
        <a:xfrm>
          <a:off x="22250400" y="5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30.095</a:t>
          </a:r>
          <a:endParaRPr kumimoji="1" lang="ja-JP" altLang="en-US" sz="1000" b="1">
            <a:latin typeface="ＭＳ Ｐゴシック"/>
          </a:endParaRPr>
        </a:p>
      </xdr:txBody>
    </xdr:sp>
    <xdr:clientData/>
  </xdr:oneCellAnchor>
  <xdr:twoCellAnchor>
    <xdr:from>
      <xdr:col>32</xdr:col>
      <xdr:colOff>98425</xdr:colOff>
      <xdr:row>33</xdr:row>
      <xdr:rowOff>129006</xdr:rowOff>
    </xdr:from>
    <xdr:to>
      <xdr:col>32</xdr:col>
      <xdr:colOff>276225</xdr:colOff>
      <xdr:row>33</xdr:row>
      <xdr:rowOff>129006</xdr:rowOff>
    </xdr:to>
    <xdr:cxnSp macro="">
      <xdr:nvCxnSpPr>
        <xdr:cNvPr id="352" name="直線コネクタ 351"/>
        <xdr:cNvCxnSpPr/>
      </xdr:nvCxnSpPr>
      <xdr:spPr>
        <a:xfrm>
          <a:off x="22072600" y="57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42598</xdr:rowOff>
    </xdr:from>
    <xdr:ext cx="469744" cy="259045"/>
    <xdr:sp macro="" textlink="">
      <xdr:nvSpPr>
        <xdr:cNvPr id="353" name="【認定こども園・幼稚園・保育所】&#10;一人当たり面積平均値テキスト"/>
        <xdr:cNvSpPr txBox="1"/>
      </xdr:nvSpPr>
      <xdr:spPr>
        <a:xfrm>
          <a:off x="22250400" y="6900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4.152</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64171</xdr:rowOff>
    </xdr:from>
    <xdr:to>
      <xdr:col>32</xdr:col>
      <xdr:colOff>238125</xdr:colOff>
      <xdr:row>40</xdr:row>
      <xdr:rowOff>165771</xdr:rowOff>
    </xdr:to>
    <xdr:sp macro="" textlink="">
      <xdr:nvSpPr>
        <xdr:cNvPr id="354" name="フローチャート : 判断 353"/>
        <xdr:cNvSpPr/>
      </xdr:nvSpPr>
      <xdr:spPr>
        <a:xfrm>
          <a:off x="22110700" y="692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65314</xdr:rowOff>
    </xdr:from>
    <xdr:to>
      <xdr:col>31</xdr:col>
      <xdr:colOff>85725</xdr:colOff>
      <xdr:row>41</xdr:row>
      <xdr:rowOff>166914</xdr:rowOff>
    </xdr:to>
    <xdr:sp macro="" textlink="">
      <xdr:nvSpPr>
        <xdr:cNvPr id="355" name="フローチャート : 判断 354"/>
        <xdr:cNvSpPr/>
      </xdr:nvSpPr>
      <xdr:spPr>
        <a:xfrm>
          <a:off x="21272500" y="70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6" name="テキスト ボックス 35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7" name="テキスト ボックス 35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8" name="テキスト ボックス 35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9" name="テキスト ボックス 35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0" name="テキスト ボックス 35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58638</xdr:rowOff>
    </xdr:from>
    <xdr:to>
      <xdr:col>31</xdr:col>
      <xdr:colOff>85725</xdr:colOff>
      <xdr:row>41</xdr:row>
      <xdr:rowOff>160238</xdr:rowOff>
    </xdr:to>
    <xdr:sp macro="" textlink="">
      <xdr:nvSpPr>
        <xdr:cNvPr id="361" name="円/楕円 360"/>
        <xdr:cNvSpPr/>
      </xdr:nvSpPr>
      <xdr:spPr>
        <a:xfrm>
          <a:off x="21272500" y="708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41</xdr:row>
      <xdr:rowOff>158041</xdr:rowOff>
    </xdr:from>
    <xdr:ext cx="469744" cy="259045"/>
    <xdr:sp macro="" textlink="">
      <xdr:nvSpPr>
        <xdr:cNvPr id="362" name="n_1aveValue【認定こども園・幼稚園・保育所】&#10;一人当たり面積"/>
        <xdr:cNvSpPr txBox="1"/>
      </xdr:nvSpPr>
      <xdr:spPr>
        <a:xfrm>
          <a:off x="21075727" y="718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5315</xdr:rowOff>
    </xdr:from>
    <xdr:ext cx="469744" cy="259045"/>
    <xdr:sp macro="" textlink="">
      <xdr:nvSpPr>
        <xdr:cNvPr id="363" name="n_1mainValue【認定こども園・幼稚園・保育所】&#10;一人当たり面積"/>
        <xdr:cNvSpPr txBox="1"/>
      </xdr:nvSpPr>
      <xdr:spPr>
        <a:xfrm>
          <a:off x="21075727" y="686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0.523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4" name="正方形/長方形 36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5" name="正方形/長方形 36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6" name="正方形/長方形 36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7" name="正方形/長方形 36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8" name="正方形/長方形 36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9" name="正方形/長方形 36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0" name="正方形/長方形 36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1" name="正方形/長方形 37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2" name="テキスト ボックス 37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3" name="直線コネクタ 37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4" name="テキスト ボックス 37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5" name="直線コネクタ 37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6" name="テキスト ボックス 37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7" name="直線コネクタ 37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8" name="テキスト ボックス 37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9" name="直線コネクタ 37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0" name="テキスト ボックス 37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1" name="直線コネクタ 38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2" name="テキスト ボックス 38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3" name="直線コネクタ 38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4" name="テキスト ボックス 38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5" name="直線コネクタ 38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6" name="テキスト ボックス 38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64770</xdr:rowOff>
    </xdr:from>
    <xdr:to>
      <xdr:col>23</xdr:col>
      <xdr:colOff>516889</xdr:colOff>
      <xdr:row>64</xdr:row>
      <xdr:rowOff>3810</xdr:rowOff>
    </xdr:to>
    <xdr:cxnSp macro="">
      <xdr:nvCxnSpPr>
        <xdr:cNvPr id="388" name="直線コネクタ 387"/>
        <xdr:cNvCxnSpPr/>
      </xdr:nvCxnSpPr>
      <xdr:spPr>
        <a:xfrm flipV="1">
          <a:off x="16318864" y="94945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7637</xdr:rowOff>
    </xdr:from>
    <xdr:ext cx="405111" cy="259045"/>
    <xdr:sp macro="" textlink="">
      <xdr:nvSpPr>
        <xdr:cNvPr id="389" name="【学校施設】&#10;有形固定資産減価償却率最小値テキスト"/>
        <xdr:cNvSpPr txBox="1"/>
      </xdr:nvSpPr>
      <xdr:spPr>
        <a:xfrm>
          <a:off x="16408400"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a:t>
          </a:r>
          <a:endParaRPr kumimoji="1" lang="ja-JP" altLang="en-US" sz="1000" b="1">
            <a:latin typeface="ＭＳ Ｐゴシック"/>
          </a:endParaRPr>
        </a:p>
      </xdr:txBody>
    </xdr:sp>
    <xdr:clientData/>
  </xdr:oneCellAnchor>
  <xdr:twoCellAnchor>
    <xdr:from>
      <xdr:col>23</xdr:col>
      <xdr:colOff>428625</xdr:colOff>
      <xdr:row>64</xdr:row>
      <xdr:rowOff>3810</xdr:rowOff>
    </xdr:from>
    <xdr:to>
      <xdr:col>23</xdr:col>
      <xdr:colOff>606425</xdr:colOff>
      <xdr:row>64</xdr:row>
      <xdr:rowOff>3810</xdr:rowOff>
    </xdr:to>
    <xdr:cxnSp macro="">
      <xdr:nvCxnSpPr>
        <xdr:cNvPr id="390" name="直線コネクタ 389"/>
        <xdr:cNvCxnSpPr/>
      </xdr:nvCxnSpPr>
      <xdr:spPr>
        <a:xfrm>
          <a:off x="16230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11447</xdr:rowOff>
    </xdr:from>
    <xdr:ext cx="405111" cy="259045"/>
    <xdr:sp macro="" textlink="">
      <xdr:nvSpPr>
        <xdr:cNvPr id="391" name="【学校施設】&#10;有形固定資産減価償却率最大値テキスト"/>
        <xdr:cNvSpPr txBox="1"/>
      </xdr:nvSpPr>
      <xdr:spPr>
        <a:xfrm>
          <a:off x="16408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55</xdr:row>
      <xdr:rowOff>64770</xdr:rowOff>
    </xdr:from>
    <xdr:to>
      <xdr:col>23</xdr:col>
      <xdr:colOff>606425</xdr:colOff>
      <xdr:row>55</xdr:row>
      <xdr:rowOff>64770</xdr:rowOff>
    </xdr:to>
    <xdr:cxnSp macro="">
      <xdr:nvCxnSpPr>
        <xdr:cNvPr id="392" name="直線コネクタ 391"/>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30497</xdr:rowOff>
    </xdr:from>
    <xdr:ext cx="405111" cy="259045"/>
    <xdr:sp macro="" textlink="">
      <xdr:nvSpPr>
        <xdr:cNvPr id="393" name="【学校施設】&#10;有形固定資産減価償却率平均値テキスト"/>
        <xdr:cNvSpPr txBox="1"/>
      </xdr:nvSpPr>
      <xdr:spPr>
        <a:xfrm>
          <a:off x="164084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52070</xdr:rowOff>
    </xdr:from>
    <xdr:to>
      <xdr:col>23</xdr:col>
      <xdr:colOff>568325</xdr:colOff>
      <xdr:row>59</xdr:row>
      <xdr:rowOff>153670</xdr:rowOff>
    </xdr:to>
    <xdr:sp macro="" textlink="">
      <xdr:nvSpPr>
        <xdr:cNvPr id="394" name="フローチャート : 判断 393"/>
        <xdr:cNvSpPr/>
      </xdr:nvSpPr>
      <xdr:spPr>
        <a:xfrm>
          <a:off x="16268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90170</xdr:rowOff>
    </xdr:from>
    <xdr:to>
      <xdr:col>22</xdr:col>
      <xdr:colOff>415925</xdr:colOff>
      <xdr:row>61</xdr:row>
      <xdr:rowOff>20320</xdr:rowOff>
    </xdr:to>
    <xdr:sp macro="" textlink="">
      <xdr:nvSpPr>
        <xdr:cNvPr id="395" name="フローチャート : 判断 394"/>
        <xdr:cNvSpPr/>
      </xdr:nvSpPr>
      <xdr:spPr>
        <a:xfrm>
          <a:off x="15430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6" name="テキスト ボックス 39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7" name="テキスト ボックス 39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8" name="テキスト ボックス 39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9" name="テキスト ボックス 39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0" name="テキスト ボックス 39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135890</xdr:rowOff>
    </xdr:from>
    <xdr:to>
      <xdr:col>22</xdr:col>
      <xdr:colOff>415925</xdr:colOff>
      <xdr:row>57</xdr:row>
      <xdr:rowOff>66040</xdr:rowOff>
    </xdr:to>
    <xdr:sp macro="" textlink="">
      <xdr:nvSpPr>
        <xdr:cNvPr id="401" name="円/楕円 400"/>
        <xdr:cNvSpPr/>
      </xdr:nvSpPr>
      <xdr:spPr>
        <a:xfrm>
          <a:off x="154305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11447</xdr:rowOff>
    </xdr:from>
    <xdr:ext cx="405111" cy="259045"/>
    <xdr:sp macro="" textlink="">
      <xdr:nvSpPr>
        <xdr:cNvPr id="402" name="n_1aveValue【学校施設】&#10;有形固定資産減価償却率"/>
        <xdr:cNvSpPr txBox="1"/>
      </xdr:nvSpPr>
      <xdr:spPr>
        <a:xfrm>
          <a:off x="15266043"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82567</xdr:rowOff>
    </xdr:from>
    <xdr:ext cx="405111" cy="259045"/>
    <xdr:sp macro="" textlink="">
      <xdr:nvSpPr>
        <xdr:cNvPr id="403" name="n_1mainValue【学校施設】&#10;有形固定資産減価償却率"/>
        <xdr:cNvSpPr txBox="1"/>
      </xdr:nvSpPr>
      <xdr:spPr>
        <a:xfrm>
          <a:off x="15266043" y="951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4" name="正方形/長方形 40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5" name="正方形/長方形 40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6" name="正方形/長方形 40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7" name="正方形/長方形 40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8" name="正方形/長方形 40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9" name="正方形/長方形 40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0" name="正方形/長方形 40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1" name="正方形/長方形 41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2" name="テキスト ボックス 41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3" name="直線コネクタ 41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14" name="直線コネクタ 41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5" name="テキスト ボックス 41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6" name="直線コネクタ 41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7" name="テキスト ボックス 41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8" name="直線コネクタ 41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59</xdr:row>
      <xdr:rowOff>29227</xdr:rowOff>
    </xdr:from>
    <xdr:ext cx="531299" cy="259045"/>
    <xdr:sp macro="" textlink="">
      <xdr:nvSpPr>
        <xdr:cNvPr id="419" name="テキスト ボックス 418"/>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20" name="直線コネクタ 41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162577</xdr:rowOff>
    </xdr:from>
    <xdr:ext cx="531299" cy="259045"/>
    <xdr:sp macro="" textlink="">
      <xdr:nvSpPr>
        <xdr:cNvPr id="421" name="テキスト ボックス 420"/>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2" name="直線コネクタ 42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124477</xdr:rowOff>
    </xdr:from>
    <xdr:ext cx="531299" cy="259045"/>
    <xdr:sp macro="" textlink="">
      <xdr:nvSpPr>
        <xdr:cNvPr id="423" name="テキスト ボックス 422"/>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4" name="直線コネクタ 42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25" name="テキスト ボックス 42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7696</xdr:rowOff>
    </xdr:from>
    <xdr:to>
      <xdr:col>32</xdr:col>
      <xdr:colOff>186689</xdr:colOff>
      <xdr:row>63</xdr:row>
      <xdr:rowOff>59893</xdr:rowOff>
    </xdr:to>
    <xdr:cxnSp macro="">
      <xdr:nvCxnSpPr>
        <xdr:cNvPr id="427" name="直線コネクタ 426"/>
        <xdr:cNvCxnSpPr/>
      </xdr:nvCxnSpPr>
      <xdr:spPr>
        <a:xfrm flipV="1">
          <a:off x="22160864" y="9608896"/>
          <a:ext cx="0" cy="1252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63720</xdr:rowOff>
    </xdr:from>
    <xdr:ext cx="469744" cy="259045"/>
    <xdr:sp macro="" textlink="">
      <xdr:nvSpPr>
        <xdr:cNvPr id="428" name="【学校施設】&#10;一人当たり面積最小値テキスト"/>
        <xdr:cNvSpPr txBox="1"/>
      </xdr:nvSpPr>
      <xdr:spPr>
        <a:xfrm>
          <a:off x="222504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32</xdr:col>
      <xdr:colOff>98425</xdr:colOff>
      <xdr:row>63</xdr:row>
      <xdr:rowOff>59893</xdr:rowOff>
    </xdr:from>
    <xdr:to>
      <xdr:col>32</xdr:col>
      <xdr:colOff>276225</xdr:colOff>
      <xdr:row>63</xdr:row>
      <xdr:rowOff>59893</xdr:rowOff>
    </xdr:to>
    <xdr:cxnSp macro="">
      <xdr:nvCxnSpPr>
        <xdr:cNvPr id="429" name="直線コネクタ 428"/>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125823</xdr:rowOff>
    </xdr:from>
    <xdr:ext cx="534377" cy="259045"/>
    <xdr:sp macro="" textlink="">
      <xdr:nvSpPr>
        <xdr:cNvPr id="430" name="【学校施設】&#10;一人当たり面積最大値テキスト"/>
        <xdr:cNvSpPr txBox="1"/>
      </xdr:nvSpPr>
      <xdr:spPr>
        <a:xfrm>
          <a:off x="22250400" y="938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18.899</a:t>
          </a:r>
          <a:endParaRPr kumimoji="1" lang="ja-JP" altLang="en-US" sz="1000" b="1">
            <a:latin typeface="ＭＳ Ｐゴシック"/>
          </a:endParaRPr>
        </a:p>
      </xdr:txBody>
    </xdr:sp>
    <xdr:clientData/>
  </xdr:oneCellAnchor>
  <xdr:twoCellAnchor>
    <xdr:from>
      <xdr:col>32</xdr:col>
      <xdr:colOff>98425</xdr:colOff>
      <xdr:row>56</xdr:row>
      <xdr:rowOff>7696</xdr:rowOff>
    </xdr:from>
    <xdr:to>
      <xdr:col>32</xdr:col>
      <xdr:colOff>276225</xdr:colOff>
      <xdr:row>56</xdr:row>
      <xdr:rowOff>7696</xdr:rowOff>
    </xdr:to>
    <xdr:cxnSp macro="">
      <xdr:nvCxnSpPr>
        <xdr:cNvPr id="431" name="直線コネクタ 430"/>
        <xdr:cNvCxnSpPr/>
      </xdr:nvCxnSpPr>
      <xdr:spPr>
        <a:xfrm>
          <a:off x="22072600" y="960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108755</xdr:rowOff>
    </xdr:from>
    <xdr:ext cx="469744" cy="259045"/>
    <xdr:sp macro="" textlink="">
      <xdr:nvSpPr>
        <xdr:cNvPr id="432" name="【学校施設】&#10;一人当たり面積平均値テキスト"/>
        <xdr:cNvSpPr txBox="1"/>
      </xdr:nvSpPr>
      <xdr:spPr>
        <a:xfrm>
          <a:off x="22250400" y="10567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130328</xdr:rowOff>
    </xdr:from>
    <xdr:to>
      <xdr:col>32</xdr:col>
      <xdr:colOff>238125</xdr:colOff>
      <xdr:row>62</xdr:row>
      <xdr:rowOff>60478</xdr:rowOff>
    </xdr:to>
    <xdr:sp macro="" textlink="">
      <xdr:nvSpPr>
        <xdr:cNvPr id="433" name="フローチャート : 判断 432"/>
        <xdr:cNvSpPr/>
      </xdr:nvSpPr>
      <xdr:spPr>
        <a:xfrm>
          <a:off x="22110700" y="105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81026</xdr:rowOff>
    </xdr:from>
    <xdr:to>
      <xdr:col>31</xdr:col>
      <xdr:colOff>85725</xdr:colOff>
      <xdr:row>63</xdr:row>
      <xdr:rowOff>11176</xdr:rowOff>
    </xdr:to>
    <xdr:sp macro="" textlink="">
      <xdr:nvSpPr>
        <xdr:cNvPr id="434" name="フローチャート : 判断 433"/>
        <xdr:cNvSpPr/>
      </xdr:nvSpPr>
      <xdr:spPr>
        <a:xfrm>
          <a:off x="21272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5" name="テキスト ボックス 43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6" name="テキスト ボックス 43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7" name="テキスト ボックス 43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8" name="テキスト ボックス 43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9" name="テキスト ボックス 43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149682</xdr:rowOff>
    </xdr:from>
    <xdr:to>
      <xdr:col>31</xdr:col>
      <xdr:colOff>85725</xdr:colOff>
      <xdr:row>63</xdr:row>
      <xdr:rowOff>79832</xdr:rowOff>
    </xdr:to>
    <xdr:sp macro="" textlink="">
      <xdr:nvSpPr>
        <xdr:cNvPr id="440" name="円/楕円 439"/>
        <xdr:cNvSpPr/>
      </xdr:nvSpPr>
      <xdr:spPr>
        <a:xfrm>
          <a:off x="21272500" y="1077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27703</xdr:rowOff>
    </xdr:from>
    <xdr:ext cx="469744" cy="259045"/>
    <xdr:sp macro="" textlink="">
      <xdr:nvSpPr>
        <xdr:cNvPr id="441" name="n_1aveValue【学校施設】&#10;一人当たり面積"/>
        <xdr:cNvSpPr txBox="1"/>
      </xdr:nvSpPr>
      <xdr:spPr>
        <a:xfrm>
          <a:off x="210757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70959</xdr:rowOff>
    </xdr:from>
    <xdr:ext cx="469744" cy="259045"/>
    <xdr:sp macro="" textlink="">
      <xdr:nvSpPr>
        <xdr:cNvPr id="442" name="n_1mainValue【学校施設】&#10;一人当たり面積"/>
        <xdr:cNvSpPr txBox="1"/>
      </xdr:nvSpPr>
      <xdr:spPr>
        <a:xfrm>
          <a:off x="21075727" y="10872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3" name="正方形/長方形 44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444" name="正方形/長方形 443"/>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445" name="正方形/長方形 444"/>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446" name="正方形/長方形 445"/>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447" name="正方形/長方形 446"/>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8" name="正方形/長方形 44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9" name="正方形/長方形 44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450" name="正方形/長方形 449"/>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451" name="正方形/長方形 450"/>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452" name="正方形/長方形 451"/>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453" name="正方形/長方形 452"/>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4" name="正方形/長方形 45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5" name="正方形/長方形 45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6" name="正方形/長方形 45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7" name="正方形/長方形 45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8" name="正方形/長方形 45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9" name="正方形/長方形 45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0" name="正方形/長方形 45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1" name="正方形/長方形 46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2" name="正方形/長方形 46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3" name="テキスト ボックス 46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4" name="直線コネクタ 46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65" name="直線コネクタ 46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66" name="テキスト ボックス 46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67" name="直線コネクタ 46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68" name="テキスト ボックス 46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69" name="直線コネクタ 46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70" name="テキスト ボックス 46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71" name="直線コネクタ 47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72" name="テキスト ボックス 47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73" name="直線コネクタ 47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74" name="テキスト ボックス 47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75" name="直線コネクタ 47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76" name="テキスト ボックス 47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7" name="直線コネクタ 4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8" name="テキスト ボックス 47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108</xdr:row>
      <xdr:rowOff>41911</xdr:rowOff>
    </xdr:to>
    <xdr:cxnSp macro="">
      <xdr:nvCxnSpPr>
        <xdr:cNvPr id="480" name="直線コネクタ 479"/>
        <xdr:cNvCxnSpPr/>
      </xdr:nvCxnSpPr>
      <xdr:spPr>
        <a:xfrm flipV="1">
          <a:off x="16318864" y="17090571"/>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45738</xdr:rowOff>
    </xdr:from>
    <xdr:ext cx="405111" cy="259045"/>
    <xdr:sp macro="" textlink="">
      <xdr:nvSpPr>
        <xdr:cNvPr id="481" name="【公民館】&#10;有形固定資産減価償却率最小値テキスト"/>
        <xdr:cNvSpPr txBox="1"/>
      </xdr:nvSpPr>
      <xdr:spPr>
        <a:xfrm>
          <a:off x="164084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428625</xdr:colOff>
      <xdr:row>108</xdr:row>
      <xdr:rowOff>41911</xdr:rowOff>
    </xdr:from>
    <xdr:to>
      <xdr:col>23</xdr:col>
      <xdr:colOff>606425</xdr:colOff>
      <xdr:row>108</xdr:row>
      <xdr:rowOff>41911</xdr:rowOff>
    </xdr:to>
    <xdr:cxnSp macro="">
      <xdr:nvCxnSpPr>
        <xdr:cNvPr id="482" name="直線コネクタ 481"/>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69744" cy="259045"/>
    <xdr:sp macro="" textlink="">
      <xdr:nvSpPr>
        <xdr:cNvPr id="483" name="【公民館】&#10;有形固定資産減価償却率最大値テキスト"/>
        <xdr:cNvSpPr txBox="1"/>
      </xdr:nvSpPr>
      <xdr:spPr>
        <a:xfrm>
          <a:off x="16408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484" name="直線コネクタ 48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28320</xdr:rowOff>
    </xdr:from>
    <xdr:ext cx="405111" cy="259045"/>
    <xdr:sp macro="" textlink="">
      <xdr:nvSpPr>
        <xdr:cNvPr id="485" name="【公民館】&#10;有形固定資産減価償却率平均値テキスト"/>
        <xdr:cNvSpPr txBox="1"/>
      </xdr:nvSpPr>
      <xdr:spPr>
        <a:xfrm>
          <a:off x="16408400" y="17687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49893</xdr:rowOff>
    </xdr:from>
    <xdr:to>
      <xdr:col>23</xdr:col>
      <xdr:colOff>568325</xdr:colOff>
      <xdr:row>103</xdr:row>
      <xdr:rowOff>151493</xdr:rowOff>
    </xdr:to>
    <xdr:sp macro="" textlink="">
      <xdr:nvSpPr>
        <xdr:cNvPr id="486" name="フローチャート : 判断 485"/>
        <xdr:cNvSpPr/>
      </xdr:nvSpPr>
      <xdr:spPr>
        <a:xfrm>
          <a:off x="162687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79284</xdr:rowOff>
    </xdr:from>
    <xdr:to>
      <xdr:col>22</xdr:col>
      <xdr:colOff>415925</xdr:colOff>
      <xdr:row>104</xdr:row>
      <xdr:rowOff>9434</xdr:rowOff>
    </xdr:to>
    <xdr:sp macro="" textlink="">
      <xdr:nvSpPr>
        <xdr:cNvPr id="487" name="フローチャート : 判断 486"/>
        <xdr:cNvSpPr/>
      </xdr:nvSpPr>
      <xdr:spPr>
        <a:xfrm>
          <a:off x="15430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8" name="テキスト ボックス 48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9" name="テキスト ボックス 48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0" name="テキスト ボックス 48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1" name="テキスト ボックス 49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2" name="テキスト ボックス 49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170724</xdr:rowOff>
    </xdr:from>
    <xdr:to>
      <xdr:col>22</xdr:col>
      <xdr:colOff>415925</xdr:colOff>
      <xdr:row>101</xdr:row>
      <xdr:rowOff>100874</xdr:rowOff>
    </xdr:to>
    <xdr:sp macro="" textlink="">
      <xdr:nvSpPr>
        <xdr:cNvPr id="493" name="円/楕円 492"/>
        <xdr:cNvSpPr/>
      </xdr:nvSpPr>
      <xdr:spPr>
        <a:xfrm>
          <a:off x="15430500" y="1731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561</xdr:rowOff>
    </xdr:from>
    <xdr:ext cx="405111" cy="259045"/>
    <xdr:sp macro="" textlink="">
      <xdr:nvSpPr>
        <xdr:cNvPr id="494" name="n_1aveValue【公民館】&#10;有形固定資産減価償却率"/>
        <xdr:cNvSpPr txBox="1"/>
      </xdr:nvSpPr>
      <xdr:spPr>
        <a:xfrm>
          <a:off x="15266043" y="1783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117401</xdr:rowOff>
    </xdr:from>
    <xdr:ext cx="405111" cy="259045"/>
    <xdr:sp macro="" textlink="">
      <xdr:nvSpPr>
        <xdr:cNvPr id="495" name="n_1mainValue【公民館】&#10;有形固定資産減価償却率"/>
        <xdr:cNvSpPr txBox="1"/>
      </xdr:nvSpPr>
      <xdr:spPr>
        <a:xfrm>
          <a:off x="15266043" y="1709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6" name="正方形/長方形 4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7" name="正方形/長方形 4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8" name="正方形/長方形 4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9" name="正方形/長方形 4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0" name="正方形/長方形 4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1" name="正方形/長方形 5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2" name="正方形/長方形 5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3" name="正方形/長方形 5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4" name="テキスト ボックス 5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5" name="直線コネクタ 5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06" name="テキスト ボックス 50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07" name="直線コネクタ 50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08" name="テキスト ボックス 50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09" name="直線コネクタ 50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10" name="テキスト ボックス 50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1" name="直線コネクタ 51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2" name="テキスト ボックス 51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3" name="直線コネクタ 51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4" name="テキスト ボックス 51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5" name="直線コネクタ 51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16" name="テキスト ボックス 51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7" name="直線コネクタ 5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8" name="テキスト ボックス 5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170180</xdr:rowOff>
    </xdr:from>
    <xdr:to>
      <xdr:col>32</xdr:col>
      <xdr:colOff>186689</xdr:colOff>
      <xdr:row>107</xdr:row>
      <xdr:rowOff>144780</xdr:rowOff>
    </xdr:to>
    <xdr:cxnSp macro="">
      <xdr:nvCxnSpPr>
        <xdr:cNvPr id="520" name="直線コネクタ 519"/>
        <xdr:cNvCxnSpPr/>
      </xdr:nvCxnSpPr>
      <xdr:spPr>
        <a:xfrm flipV="1">
          <a:off x="22160864" y="1714373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148607</xdr:rowOff>
    </xdr:from>
    <xdr:ext cx="469744" cy="259045"/>
    <xdr:sp macro="" textlink="">
      <xdr:nvSpPr>
        <xdr:cNvPr id="521" name="【公民館】&#10;一人当たり面積最小値テキスト"/>
        <xdr:cNvSpPr txBox="1"/>
      </xdr:nvSpPr>
      <xdr:spPr>
        <a:xfrm>
          <a:off x="22250400" y="184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0.741</a:t>
          </a:r>
          <a:endParaRPr kumimoji="1" lang="ja-JP" altLang="en-US" sz="1000" b="1">
            <a:latin typeface="ＭＳ Ｐゴシック"/>
          </a:endParaRPr>
        </a:p>
      </xdr:txBody>
    </xdr:sp>
    <xdr:clientData/>
  </xdr:oneCellAnchor>
  <xdr:twoCellAnchor>
    <xdr:from>
      <xdr:col>32</xdr:col>
      <xdr:colOff>98425</xdr:colOff>
      <xdr:row>107</xdr:row>
      <xdr:rowOff>144780</xdr:rowOff>
    </xdr:from>
    <xdr:to>
      <xdr:col>32</xdr:col>
      <xdr:colOff>276225</xdr:colOff>
      <xdr:row>107</xdr:row>
      <xdr:rowOff>144780</xdr:rowOff>
    </xdr:to>
    <xdr:cxnSp macro="">
      <xdr:nvCxnSpPr>
        <xdr:cNvPr id="522" name="直線コネクタ 521"/>
        <xdr:cNvCxnSpPr/>
      </xdr:nvCxnSpPr>
      <xdr:spPr>
        <a:xfrm>
          <a:off x="22072600" y="1848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116857</xdr:rowOff>
    </xdr:from>
    <xdr:ext cx="469744" cy="259045"/>
    <xdr:sp macro="" textlink="">
      <xdr:nvSpPr>
        <xdr:cNvPr id="523" name="【公民館】&#10;一人当たり面積最大値テキスト"/>
        <xdr:cNvSpPr txBox="1"/>
      </xdr:nvSpPr>
      <xdr:spPr>
        <a:xfrm>
          <a:off x="22250400" y="1691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a:t>
          </a:r>
          <a:endParaRPr kumimoji="1" lang="ja-JP" altLang="en-US" sz="1000" b="1">
            <a:latin typeface="ＭＳ Ｐゴシック"/>
          </a:endParaRPr>
        </a:p>
      </xdr:txBody>
    </xdr:sp>
    <xdr:clientData/>
  </xdr:oneCellAnchor>
  <xdr:twoCellAnchor>
    <xdr:from>
      <xdr:col>32</xdr:col>
      <xdr:colOff>98425</xdr:colOff>
      <xdr:row>99</xdr:row>
      <xdr:rowOff>170180</xdr:rowOff>
    </xdr:from>
    <xdr:to>
      <xdr:col>32</xdr:col>
      <xdr:colOff>276225</xdr:colOff>
      <xdr:row>99</xdr:row>
      <xdr:rowOff>170180</xdr:rowOff>
    </xdr:to>
    <xdr:cxnSp macro="">
      <xdr:nvCxnSpPr>
        <xdr:cNvPr id="524" name="直線コネクタ 523"/>
        <xdr:cNvCxnSpPr/>
      </xdr:nvCxnSpPr>
      <xdr:spPr>
        <a:xfrm>
          <a:off x="22072600" y="1714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48277</xdr:rowOff>
    </xdr:from>
    <xdr:ext cx="469744" cy="259045"/>
    <xdr:sp macro="" textlink="">
      <xdr:nvSpPr>
        <xdr:cNvPr id="525" name="【公民館】&#10;一人当たり面積平均値テキスト"/>
        <xdr:cNvSpPr txBox="1"/>
      </xdr:nvSpPr>
      <xdr:spPr>
        <a:xfrm>
          <a:off x="22250400" y="1787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1.165</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69850</xdr:rowOff>
    </xdr:from>
    <xdr:to>
      <xdr:col>32</xdr:col>
      <xdr:colOff>238125</xdr:colOff>
      <xdr:row>105</xdr:row>
      <xdr:rowOff>0</xdr:rowOff>
    </xdr:to>
    <xdr:sp macro="" textlink="">
      <xdr:nvSpPr>
        <xdr:cNvPr id="526" name="フローチャート : 判断 525"/>
        <xdr:cNvSpPr/>
      </xdr:nvSpPr>
      <xdr:spPr>
        <a:xfrm>
          <a:off x="22110700" y="1790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108</xdr:row>
      <xdr:rowOff>27939</xdr:rowOff>
    </xdr:from>
    <xdr:to>
      <xdr:col>31</xdr:col>
      <xdr:colOff>85725</xdr:colOff>
      <xdr:row>108</xdr:row>
      <xdr:rowOff>129539</xdr:rowOff>
    </xdr:to>
    <xdr:sp macro="" textlink="">
      <xdr:nvSpPr>
        <xdr:cNvPr id="527" name="フローチャート : 判断 526"/>
        <xdr:cNvSpPr/>
      </xdr:nvSpPr>
      <xdr:spPr>
        <a:xfrm>
          <a:off x="21272500" y="185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28" name="テキスト ボックス 5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9" name="テキスト ボックス 5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0" name="テキスト ボックス 5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1" name="テキスト ボックス 5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2" name="テキスト ボックス 5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30480</xdr:rowOff>
    </xdr:from>
    <xdr:to>
      <xdr:col>31</xdr:col>
      <xdr:colOff>85725</xdr:colOff>
      <xdr:row>105</xdr:row>
      <xdr:rowOff>132080</xdr:rowOff>
    </xdr:to>
    <xdr:sp macro="" textlink="">
      <xdr:nvSpPr>
        <xdr:cNvPr id="533" name="円/楕円 532"/>
        <xdr:cNvSpPr/>
      </xdr:nvSpPr>
      <xdr:spPr>
        <a:xfrm>
          <a:off x="21272500" y="1803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108</xdr:row>
      <xdr:rowOff>120666</xdr:rowOff>
    </xdr:from>
    <xdr:ext cx="469744" cy="259045"/>
    <xdr:sp macro="" textlink="">
      <xdr:nvSpPr>
        <xdr:cNvPr id="534" name="n_1aveValue【公民館】&#10;一人当たり面積"/>
        <xdr:cNvSpPr txBox="1"/>
      </xdr:nvSpPr>
      <xdr:spPr>
        <a:xfrm>
          <a:off x="21075727" y="1863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0.658</a:t>
          </a:r>
          <a:endParaRPr kumimoji="1" lang="ja-JP" altLang="en-US" sz="1000" b="1">
            <a:solidFill>
              <a:srgbClr val="000080"/>
            </a:solidFill>
            <a:latin typeface="ＭＳ Ｐゴシック"/>
          </a:endParaRPr>
        </a:p>
      </xdr:txBody>
    </xdr:sp>
    <xdr:clientData/>
  </xdr:oneCellAnchor>
  <xdr:oneCellAnchor>
    <xdr:from>
      <xdr:col>30</xdr:col>
      <xdr:colOff>473152</xdr:colOff>
      <xdr:row>103</xdr:row>
      <xdr:rowOff>148607</xdr:rowOff>
    </xdr:from>
    <xdr:ext cx="469744" cy="259045"/>
    <xdr:sp macro="" textlink="">
      <xdr:nvSpPr>
        <xdr:cNvPr id="535" name="n_1mainValue【公民館】&#10;一人当たり面積"/>
        <xdr:cNvSpPr txBox="1"/>
      </xdr:nvSpPr>
      <xdr:spPr>
        <a:xfrm>
          <a:off x="21075727" y="1780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6" name="正方形/長方形 53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7" name="正方形/長方形 53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8" name="テキスト ボックス 53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・道路・橋りょうトンネルの有形固定資産減価償却率は類似団体内平均値を下回っている。これは、当村は急峻な地形で道路延長等も長いが、計画的に道路改良事業等を行っていることが要因と考えられる。</a:t>
          </a:r>
          <a:endParaRPr lang="ja-JP" altLang="ja-JP" sz="1400">
            <a:effectLst/>
          </a:endParaRPr>
        </a:p>
        <a:p>
          <a:r>
            <a:rPr kumimoji="1" lang="ja-JP" altLang="ja-JP" sz="1100">
              <a:solidFill>
                <a:schemeClr val="dk1"/>
              </a:solidFill>
              <a:effectLst/>
              <a:latin typeface="+mn-lt"/>
              <a:ea typeface="+mn-ea"/>
              <a:cs typeface="+mn-cs"/>
            </a:rPr>
            <a:t>・公営住宅の有形固定資産減価償却率は類似団体内平均値を上回っている。これは、建年の古い村営住宅が存在していることが要因と考えられ、今後計画的な施設の整備・改修が求められる。</a:t>
          </a:r>
          <a:endParaRPr lang="ja-JP" altLang="ja-JP" sz="1400">
            <a:effectLst/>
          </a:endParaRPr>
        </a:p>
        <a:p>
          <a:r>
            <a:rPr kumimoji="1" lang="ja-JP" altLang="ja-JP" sz="1100">
              <a:solidFill>
                <a:schemeClr val="dk1"/>
              </a:solidFill>
              <a:effectLst/>
              <a:latin typeface="+mn-lt"/>
              <a:ea typeface="+mn-ea"/>
              <a:cs typeface="+mn-cs"/>
            </a:rPr>
            <a:t>・保育所の有形固定資産減価償却率は類似団体内平均値を上回っている。これは、村内に</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か所の保育所があるがどちらも建年が古いことが要因と考えられ、今後計画的な施設の整備・改修が求められる。</a:t>
          </a:r>
          <a:endParaRPr lang="ja-JP" altLang="ja-JP" sz="1400">
            <a:effectLst/>
          </a:endParaRPr>
        </a:p>
        <a:p>
          <a:r>
            <a:rPr kumimoji="1" lang="ja-JP" altLang="ja-JP" sz="1100">
              <a:solidFill>
                <a:schemeClr val="dk1"/>
              </a:solidFill>
              <a:effectLst/>
              <a:latin typeface="+mn-lt"/>
              <a:ea typeface="+mn-ea"/>
              <a:cs typeface="+mn-cs"/>
            </a:rPr>
            <a:t>・学校施設の有形固定資産減価償却率は類似団体内平均値を上回っている。これは村内に</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か所の中学校・</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か所の小学校があるが何れも建年が古いことが要因と考えられ、老朽化が懸念される。現在建てなおし等の議論が進行中である。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・公民館の有形固定資産減価償却率は類似団体内平均値を上回っている。これは、建年の古い公民館が複数存在していることが要因と考えられ、今後計画的な施設の整備・改修が求められる。</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長野県南牧村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3,198
3,046
133.09
4,217,595
3,666,247
518,047
2,438,263
3,638,793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49" name="テキスト ボックス 4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50" name="直線コネクタ 4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51" name="テキスト ボックス 5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52" name="直線コネクタ 5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53" name="テキスト ボックス 5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54" name="直線コネクタ 5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55" name="テキスト ボックス 5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56" name="直線コネクタ 5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57" name="テキスト ボックス 5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58" name="直線コネクタ 5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59" name="テキスト ボックス 5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60" name="直線コネクタ 5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61" name="テキスト ボックス 6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62" name="直線コネクタ 6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63" name="テキスト ボックス 6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64" name="直線コネクタ 6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65" name="テキスト ボックス 6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6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169273</xdr:rowOff>
    </xdr:from>
    <xdr:to>
      <xdr:col>15</xdr:col>
      <xdr:colOff>180340</xdr:colOff>
      <xdr:row>35</xdr:row>
      <xdr:rowOff>156210</xdr:rowOff>
    </xdr:to>
    <xdr:cxnSp macro="">
      <xdr:nvCxnSpPr>
        <xdr:cNvPr id="67" name="直線コネクタ 66"/>
        <xdr:cNvCxnSpPr/>
      </xdr:nvCxnSpPr>
      <xdr:spPr>
        <a:xfrm flipV="1">
          <a:off x="10476865" y="5827123"/>
          <a:ext cx="0" cy="329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35</xdr:row>
      <xdr:rowOff>160037</xdr:rowOff>
    </xdr:from>
    <xdr:ext cx="469744" cy="259045"/>
    <xdr:sp macro="" textlink="">
      <xdr:nvSpPr>
        <xdr:cNvPr id="68" name="【図書館】&#10;一人当たり面積最小値テキスト"/>
        <xdr:cNvSpPr txBox="1"/>
      </xdr:nvSpPr>
      <xdr:spPr>
        <a:xfrm>
          <a:off x="10566400" y="616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0.448</a:t>
          </a:r>
          <a:endParaRPr kumimoji="1" lang="ja-JP" altLang="en-US" sz="1000" b="1">
            <a:latin typeface="ＭＳ Ｐゴシック"/>
          </a:endParaRPr>
        </a:p>
      </xdr:txBody>
    </xdr:sp>
    <xdr:clientData/>
  </xdr:oneCellAnchor>
  <xdr:twoCellAnchor>
    <xdr:from>
      <xdr:col>15</xdr:col>
      <xdr:colOff>92075</xdr:colOff>
      <xdr:row>35</xdr:row>
      <xdr:rowOff>156210</xdr:rowOff>
    </xdr:from>
    <xdr:to>
      <xdr:col>15</xdr:col>
      <xdr:colOff>269875</xdr:colOff>
      <xdr:row>35</xdr:row>
      <xdr:rowOff>156210</xdr:rowOff>
    </xdr:to>
    <xdr:cxnSp macro="">
      <xdr:nvCxnSpPr>
        <xdr:cNvPr id="69" name="直線コネクタ 68"/>
        <xdr:cNvCxnSpPr/>
      </xdr:nvCxnSpPr>
      <xdr:spPr>
        <a:xfrm>
          <a:off x="10388600" y="615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115950</xdr:rowOff>
    </xdr:from>
    <xdr:ext cx="469744" cy="259045"/>
    <xdr:sp macro="" textlink="">
      <xdr:nvSpPr>
        <xdr:cNvPr id="70" name="【図書館】&#10;一人当たり面積最大値テキスト"/>
        <xdr:cNvSpPr txBox="1"/>
      </xdr:nvSpPr>
      <xdr:spPr>
        <a:xfrm>
          <a:off x="10566400" y="560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0.549</a:t>
          </a:r>
          <a:endParaRPr kumimoji="1" lang="ja-JP" altLang="en-US" sz="1000" b="1">
            <a:latin typeface="ＭＳ Ｐゴシック"/>
          </a:endParaRPr>
        </a:p>
      </xdr:txBody>
    </xdr:sp>
    <xdr:clientData/>
  </xdr:oneCellAnchor>
  <xdr:twoCellAnchor>
    <xdr:from>
      <xdr:col>15</xdr:col>
      <xdr:colOff>92075</xdr:colOff>
      <xdr:row>33</xdr:row>
      <xdr:rowOff>169273</xdr:rowOff>
    </xdr:from>
    <xdr:to>
      <xdr:col>15</xdr:col>
      <xdr:colOff>269875</xdr:colOff>
      <xdr:row>33</xdr:row>
      <xdr:rowOff>169273</xdr:rowOff>
    </xdr:to>
    <xdr:cxnSp macro="">
      <xdr:nvCxnSpPr>
        <xdr:cNvPr id="71" name="直線コネクタ 70"/>
        <xdr:cNvCxnSpPr/>
      </xdr:nvCxnSpPr>
      <xdr:spPr>
        <a:xfrm>
          <a:off x="10388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34</xdr:row>
      <xdr:rowOff>85470</xdr:rowOff>
    </xdr:from>
    <xdr:ext cx="469744" cy="259045"/>
    <xdr:sp macro="" textlink="">
      <xdr:nvSpPr>
        <xdr:cNvPr id="72" name="【図書館】&#10;一人当たり面積平均値テキスト"/>
        <xdr:cNvSpPr txBox="1"/>
      </xdr:nvSpPr>
      <xdr:spPr>
        <a:xfrm>
          <a:off x="10566400" y="5914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0.500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107043</xdr:rowOff>
    </xdr:from>
    <xdr:to>
      <xdr:col>15</xdr:col>
      <xdr:colOff>231775</xdr:colOff>
      <xdr:row>35</xdr:row>
      <xdr:rowOff>37193</xdr:rowOff>
    </xdr:to>
    <xdr:sp macro="" textlink="">
      <xdr:nvSpPr>
        <xdr:cNvPr id="73" name="フローチャート : 判断 72"/>
        <xdr:cNvSpPr/>
      </xdr:nvSpPr>
      <xdr:spPr>
        <a:xfrm>
          <a:off x="10426700" y="59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154396</xdr:rowOff>
    </xdr:from>
    <xdr:to>
      <xdr:col>14</xdr:col>
      <xdr:colOff>79375</xdr:colOff>
      <xdr:row>40</xdr:row>
      <xdr:rowOff>84546</xdr:rowOff>
    </xdr:to>
    <xdr:sp macro="" textlink="">
      <xdr:nvSpPr>
        <xdr:cNvPr id="74" name="フローチャート : 判断 73"/>
        <xdr:cNvSpPr/>
      </xdr:nvSpPr>
      <xdr:spPr>
        <a:xfrm>
          <a:off x="9588500" y="684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101073</xdr:rowOff>
    </xdr:from>
    <xdr:ext cx="469744" cy="259045"/>
    <xdr:sp macro="" textlink="">
      <xdr:nvSpPr>
        <xdr:cNvPr id="75" name="n_1aveValue【図書館】&#10;一人当たり面積"/>
        <xdr:cNvSpPr txBox="1"/>
      </xdr:nvSpPr>
      <xdr:spPr>
        <a:xfrm>
          <a:off x="9391727" y="6616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0.223</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76" name="テキスト ボックス 7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77" name="テキスト ボックス 7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78" name="テキスト ボックス 7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79" name="テキスト ボックス 7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80" name="テキスト ボックス 7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17235</xdr:rowOff>
    </xdr:from>
    <xdr:to>
      <xdr:col>14</xdr:col>
      <xdr:colOff>79375</xdr:colOff>
      <xdr:row>41</xdr:row>
      <xdr:rowOff>118835</xdr:rowOff>
    </xdr:to>
    <xdr:sp macro="" textlink="">
      <xdr:nvSpPr>
        <xdr:cNvPr id="81" name="円/楕円 80"/>
        <xdr:cNvSpPr/>
      </xdr:nvSpPr>
      <xdr:spPr>
        <a:xfrm>
          <a:off x="95885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41</xdr:row>
      <xdr:rowOff>109962</xdr:rowOff>
    </xdr:from>
    <xdr:ext cx="469744" cy="259045"/>
    <xdr:sp macro="" textlink="">
      <xdr:nvSpPr>
        <xdr:cNvPr id="82" name="n_1mainValue【図書館】&#10;一人当たり面積"/>
        <xdr:cNvSpPr txBox="1"/>
      </xdr:nvSpPr>
      <xdr:spPr>
        <a:xfrm>
          <a:off x="9391727" y="713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83" name="正方形/長方形 8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84" name="正方形/長方形 8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85" name="正方形/長方形 8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86" name="正方形/長方形 8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87" name="正方形/長方形 8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88" name="正方形/長方形 8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89" name="正方形/長方形 8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90" name="正方形/長方形 8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91" name="テキスト ボックス 9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92" name="直線コネクタ 9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93" name="テキスト ボックス 9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94" name="直線コネクタ 9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95" name="テキスト ボックス 9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96" name="直線コネクタ 9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97" name="テキスト ボックス 9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98" name="直線コネクタ 9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99" name="テキスト ボックス 9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00" name="直線コネクタ 9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01" name="テキスト ボックス 100"/>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02" name="直線コネクタ 10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03" name="テキスト ボックス 10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0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61722</xdr:rowOff>
    </xdr:from>
    <xdr:to>
      <xdr:col>6</xdr:col>
      <xdr:colOff>510540</xdr:colOff>
      <xdr:row>63</xdr:row>
      <xdr:rowOff>80010</xdr:rowOff>
    </xdr:to>
    <xdr:cxnSp macro="">
      <xdr:nvCxnSpPr>
        <xdr:cNvPr id="105" name="直線コネクタ 104"/>
        <xdr:cNvCxnSpPr/>
      </xdr:nvCxnSpPr>
      <xdr:spPr>
        <a:xfrm flipV="1">
          <a:off x="4634865" y="9662922"/>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83837</xdr:rowOff>
    </xdr:from>
    <xdr:ext cx="405111" cy="259045"/>
    <xdr:sp macro="" textlink="">
      <xdr:nvSpPr>
        <xdr:cNvPr id="106" name="【体育館・プール】&#10;有形固定資産減価償却率最小値テキスト"/>
        <xdr:cNvSpPr txBox="1"/>
      </xdr:nvSpPr>
      <xdr:spPr>
        <a:xfrm>
          <a:off x="47244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6</xdr:col>
      <xdr:colOff>422275</xdr:colOff>
      <xdr:row>63</xdr:row>
      <xdr:rowOff>80010</xdr:rowOff>
    </xdr:from>
    <xdr:to>
      <xdr:col>6</xdr:col>
      <xdr:colOff>600075</xdr:colOff>
      <xdr:row>63</xdr:row>
      <xdr:rowOff>80010</xdr:rowOff>
    </xdr:to>
    <xdr:cxnSp macro="">
      <xdr:nvCxnSpPr>
        <xdr:cNvPr id="107" name="直線コネクタ 106"/>
        <xdr:cNvCxnSpPr/>
      </xdr:nvCxnSpPr>
      <xdr:spPr>
        <a:xfrm>
          <a:off x="4546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8399</xdr:rowOff>
    </xdr:from>
    <xdr:ext cx="405111" cy="259045"/>
    <xdr:sp macro="" textlink="">
      <xdr:nvSpPr>
        <xdr:cNvPr id="108" name="【体育館・プール】&#10;有形固定資産減価償却率最大値テキスト"/>
        <xdr:cNvSpPr txBox="1"/>
      </xdr:nvSpPr>
      <xdr:spPr>
        <a:xfrm>
          <a:off x="4724400" y="943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a:t>
          </a:r>
          <a:endParaRPr kumimoji="1" lang="ja-JP" altLang="en-US" sz="1000" b="1">
            <a:latin typeface="ＭＳ Ｐゴシック"/>
          </a:endParaRPr>
        </a:p>
      </xdr:txBody>
    </xdr:sp>
    <xdr:clientData/>
  </xdr:oneCellAnchor>
  <xdr:twoCellAnchor>
    <xdr:from>
      <xdr:col>6</xdr:col>
      <xdr:colOff>422275</xdr:colOff>
      <xdr:row>56</xdr:row>
      <xdr:rowOff>61722</xdr:rowOff>
    </xdr:from>
    <xdr:to>
      <xdr:col>6</xdr:col>
      <xdr:colOff>600075</xdr:colOff>
      <xdr:row>56</xdr:row>
      <xdr:rowOff>61722</xdr:rowOff>
    </xdr:to>
    <xdr:cxnSp macro="">
      <xdr:nvCxnSpPr>
        <xdr:cNvPr id="109" name="直線コネクタ 108"/>
        <xdr:cNvCxnSpPr/>
      </xdr:nvCxnSpPr>
      <xdr:spPr>
        <a:xfrm>
          <a:off x="4546600" y="966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158513</xdr:rowOff>
    </xdr:from>
    <xdr:ext cx="405111" cy="259045"/>
    <xdr:sp macro="" textlink="">
      <xdr:nvSpPr>
        <xdr:cNvPr id="110" name="【体育館・プール】&#10;有形固定資産減価償却率平均値テキスト"/>
        <xdr:cNvSpPr txBox="1"/>
      </xdr:nvSpPr>
      <xdr:spPr>
        <a:xfrm>
          <a:off x="4724400" y="10274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xdr:rowOff>
    </xdr:from>
    <xdr:to>
      <xdr:col>6</xdr:col>
      <xdr:colOff>561975</xdr:colOff>
      <xdr:row>60</xdr:row>
      <xdr:rowOff>110236</xdr:rowOff>
    </xdr:to>
    <xdr:sp macro="" textlink="">
      <xdr:nvSpPr>
        <xdr:cNvPr id="111" name="フローチャート : 判断 110"/>
        <xdr:cNvSpPr/>
      </xdr:nvSpPr>
      <xdr:spPr>
        <a:xfrm>
          <a:off x="4584700" y="1029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68072</xdr:rowOff>
    </xdr:from>
    <xdr:to>
      <xdr:col>5</xdr:col>
      <xdr:colOff>409575</xdr:colOff>
      <xdr:row>60</xdr:row>
      <xdr:rowOff>169672</xdr:rowOff>
    </xdr:to>
    <xdr:sp macro="" textlink="">
      <xdr:nvSpPr>
        <xdr:cNvPr id="112" name="フローチャート : 判断 111"/>
        <xdr:cNvSpPr/>
      </xdr:nvSpPr>
      <xdr:spPr>
        <a:xfrm>
          <a:off x="37465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160799</xdr:rowOff>
    </xdr:from>
    <xdr:ext cx="405111" cy="259045"/>
    <xdr:sp macro="" textlink="">
      <xdr:nvSpPr>
        <xdr:cNvPr id="113" name="n_1aveValue【体育館・プール】&#10;有形固定資産減価償却率"/>
        <xdr:cNvSpPr txBox="1"/>
      </xdr:nvSpPr>
      <xdr:spPr>
        <a:xfrm>
          <a:off x="3582043" y="1044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14" name="テキスト ボックス 11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15" name="テキスト ボックス 11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16" name="テキスト ボックス 11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17" name="テキスト ボックス 11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18" name="テキスト ボックス 11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132080</xdr:rowOff>
    </xdr:from>
    <xdr:to>
      <xdr:col>5</xdr:col>
      <xdr:colOff>409575</xdr:colOff>
      <xdr:row>59</xdr:row>
      <xdr:rowOff>62230</xdr:rowOff>
    </xdr:to>
    <xdr:sp macro="" textlink="">
      <xdr:nvSpPr>
        <xdr:cNvPr id="119" name="円/楕円 118"/>
        <xdr:cNvSpPr/>
      </xdr:nvSpPr>
      <xdr:spPr>
        <a:xfrm>
          <a:off x="3746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78757</xdr:rowOff>
    </xdr:from>
    <xdr:ext cx="405111" cy="259045"/>
    <xdr:sp macro="" textlink="">
      <xdr:nvSpPr>
        <xdr:cNvPr id="120" name="n_1mainValue【体育館・プール】&#10;有形固定資産減価償却率"/>
        <xdr:cNvSpPr txBox="1"/>
      </xdr:nvSpPr>
      <xdr:spPr>
        <a:xfrm>
          <a:off x="3582043"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21" name="正方形/長方形 12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22" name="正方形/長方形 12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23" name="正方形/長方形 12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24" name="正方形/長方形 12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25" name="正方形/長方形 12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26" name="正方形/長方形 12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27" name="正方形/長方形 12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28" name="正方形/長方形 12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29" name="テキスト ボックス 12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30" name="直線コネクタ 12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31" name="直線コネクタ 13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32" name="テキスト ボックス 13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33" name="直線コネクタ 13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34" name="テキスト ボックス 13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35" name="直線コネクタ 13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36" name="テキスト ボックス 13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37" name="直線コネクタ 13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38" name="テキスト ボックス 13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39" name="直線コネクタ 13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40" name="テキスト ボックス 13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41" name="直線コネクタ 14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42" name="テキスト ボックス 141"/>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43" name="直線コネクタ 14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44" name="テキスト ボックス 14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4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159040</xdr:rowOff>
    </xdr:from>
    <xdr:to>
      <xdr:col>15</xdr:col>
      <xdr:colOff>180340</xdr:colOff>
      <xdr:row>64</xdr:row>
      <xdr:rowOff>9471</xdr:rowOff>
    </xdr:to>
    <xdr:cxnSp macro="">
      <xdr:nvCxnSpPr>
        <xdr:cNvPr id="146" name="直線コネクタ 145"/>
        <xdr:cNvCxnSpPr/>
      </xdr:nvCxnSpPr>
      <xdr:spPr>
        <a:xfrm flipV="1">
          <a:off x="10476865" y="9588790"/>
          <a:ext cx="0" cy="139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13298</xdr:rowOff>
    </xdr:from>
    <xdr:ext cx="469744" cy="259045"/>
    <xdr:sp macro="" textlink="">
      <xdr:nvSpPr>
        <xdr:cNvPr id="147" name="【体育館・プール】&#10;一人当たり面積最小値テキスト"/>
        <xdr:cNvSpPr txBox="1"/>
      </xdr:nvSpPr>
      <xdr:spPr>
        <a:xfrm>
          <a:off x="10566400" y="1098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0.371</a:t>
          </a:r>
          <a:endParaRPr kumimoji="1" lang="ja-JP" altLang="en-US" sz="1000" b="1">
            <a:latin typeface="ＭＳ Ｐゴシック"/>
          </a:endParaRPr>
        </a:p>
      </xdr:txBody>
    </xdr:sp>
    <xdr:clientData/>
  </xdr:oneCellAnchor>
  <xdr:twoCellAnchor>
    <xdr:from>
      <xdr:col>15</xdr:col>
      <xdr:colOff>92075</xdr:colOff>
      <xdr:row>64</xdr:row>
      <xdr:rowOff>9471</xdr:rowOff>
    </xdr:from>
    <xdr:to>
      <xdr:col>15</xdr:col>
      <xdr:colOff>269875</xdr:colOff>
      <xdr:row>64</xdr:row>
      <xdr:rowOff>9471</xdr:rowOff>
    </xdr:to>
    <xdr:cxnSp macro="">
      <xdr:nvCxnSpPr>
        <xdr:cNvPr id="148" name="直線コネクタ 147"/>
        <xdr:cNvCxnSpPr/>
      </xdr:nvCxnSpPr>
      <xdr:spPr>
        <a:xfrm>
          <a:off x="10388600" y="10982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105717</xdr:rowOff>
    </xdr:from>
    <xdr:ext cx="469744" cy="259045"/>
    <xdr:sp macro="" textlink="">
      <xdr:nvSpPr>
        <xdr:cNvPr id="149" name="【体育館・プール】&#10;一人当たり面積最大値テキスト"/>
        <xdr:cNvSpPr txBox="1"/>
      </xdr:nvSpPr>
      <xdr:spPr>
        <a:xfrm>
          <a:off x="10566400" y="936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4.638</a:t>
          </a:r>
          <a:endParaRPr kumimoji="1" lang="ja-JP" altLang="en-US" sz="1000" b="1">
            <a:latin typeface="ＭＳ Ｐゴシック"/>
          </a:endParaRPr>
        </a:p>
      </xdr:txBody>
    </xdr:sp>
    <xdr:clientData/>
  </xdr:oneCellAnchor>
  <xdr:twoCellAnchor>
    <xdr:from>
      <xdr:col>15</xdr:col>
      <xdr:colOff>92075</xdr:colOff>
      <xdr:row>55</xdr:row>
      <xdr:rowOff>159040</xdr:rowOff>
    </xdr:from>
    <xdr:to>
      <xdr:col>15</xdr:col>
      <xdr:colOff>269875</xdr:colOff>
      <xdr:row>55</xdr:row>
      <xdr:rowOff>159040</xdr:rowOff>
    </xdr:to>
    <xdr:cxnSp macro="">
      <xdr:nvCxnSpPr>
        <xdr:cNvPr id="150" name="直線コネクタ 149"/>
        <xdr:cNvCxnSpPr/>
      </xdr:nvCxnSpPr>
      <xdr:spPr>
        <a:xfrm>
          <a:off x="10388600" y="958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140878</xdr:rowOff>
    </xdr:from>
    <xdr:ext cx="469744" cy="259045"/>
    <xdr:sp macro="" textlink="">
      <xdr:nvSpPr>
        <xdr:cNvPr id="151" name="【体育館・プール】&#10;一人当たり面積平均値テキスト"/>
        <xdr:cNvSpPr txBox="1"/>
      </xdr:nvSpPr>
      <xdr:spPr>
        <a:xfrm>
          <a:off x="10566400" y="10599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162451</xdr:rowOff>
    </xdr:from>
    <xdr:to>
      <xdr:col>15</xdr:col>
      <xdr:colOff>231775</xdr:colOff>
      <xdr:row>62</xdr:row>
      <xdr:rowOff>92601</xdr:rowOff>
    </xdr:to>
    <xdr:sp macro="" textlink="">
      <xdr:nvSpPr>
        <xdr:cNvPr id="152" name="フローチャート : 判断 151"/>
        <xdr:cNvSpPr/>
      </xdr:nvSpPr>
      <xdr:spPr>
        <a:xfrm>
          <a:off x="10426700" y="1062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130121</xdr:rowOff>
    </xdr:from>
    <xdr:to>
      <xdr:col>14</xdr:col>
      <xdr:colOff>79375</xdr:colOff>
      <xdr:row>63</xdr:row>
      <xdr:rowOff>60271</xdr:rowOff>
    </xdr:to>
    <xdr:sp macro="" textlink="">
      <xdr:nvSpPr>
        <xdr:cNvPr id="153" name="フローチャート : 判断 152"/>
        <xdr:cNvSpPr/>
      </xdr:nvSpPr>
      <xdr:spPr>
        <a:xfrm>
          <a:off x="9588500" y="1076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76798</xdr:rowOff>
    </xdr:from>
    <xdr:ext cx="469744" cy="259045"/>
    <xdr:sp macro="" textlink="">
      <xdr:nvSpPr>
        <xdr:cNvPr id="154" name="n_1aveValue【体育館・プール】&#10;一人当たり面積"/>
        <xdr:cNvSpPr txBox="1"/>
      </xdr:nvSpPr>
      <xdr:spPr>
        <a:xfrm>
          <a:off x="9391727" y="10535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0.896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55" name="テキスト ボックス 15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56" name="テキスト ボックス 15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57" name="テキスト ボックス 15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58" name="テキスト ボックス 15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59" name="テキスト ボックス 15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17453</xdr:rowOff>
    </xdr:from>
    <xdr:to>
      <xdr:col>14</xdr:col>
      <xdr:colOff>79375</xdr:colOff>
      <xdr:row>63</xdr:row>
      <xdr:rowOff>119053</xdr:rowOff>
    </xdr:to>
    <xdr:sp macro="" textlink="">
      <xdr:nvSpPr>
        <xdr:cNvPr id="160" name="円/楕円 159"/>
        <xdr:cNvSpPr/>
      </xdr:nvSpPr>
      <xdr:spPr>
        <a:xfrm>
          <a:off x="9588500" y="1081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110180</xdr:rowOff>
    </xdr:from>
    <xdr:ext cx="469744" cy="259045"/>
    <xdr:sp macro="" textlink="">
      <xdr:nvSpPr>
        <xdr:cNvPr id="161" name="n_1mainValue【体育館・プール】&#10;一人当たり面積"/>
        <xdr:cNvSpPr txBox="1"/>
      </xdr:nvSpPr>
      <xdr:spPr>
        <a:xfrm>
          <a:off x="9391727" y="1091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0.716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62" name="正方形/長方形 1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63" name="正方形/長方形 1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64" name="正方形/長方形 1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65" name="正方形/長方形 1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66" name="正方形/長方形 1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67" name="正方形/長方形 1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68" name="正方形/長方形 1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69" name="正方形/長方形 1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70" name="テキスト ボックス 1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71" name="直線コネクタ 1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72" name="テキスト ボックス 17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73" name="直線コネクタ 1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74" name="テキスト ボックス 17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75" name="直線コネクタ 1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76" name="テキスト ボックス 1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77" name="直線コネクタ 1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78" name="テキスト ボックス 1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79" name="直線コネクタ 1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80" name="テキスト ボックス 1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81" name="直線コネクタ 1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82" name="テキスト ボックス 18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83" name="直線コネクタ 1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84" name="テキスト ボックス 18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86</xdr:row>
      <xdr:rowOff>19050</xdr:rowOff>
    </xdr:to>
    <xdr:cxnSp macro="">
      <xdr:nvCxnSpPr>
        <xdr:cNvPr id="186" name="直線コネクタ 185"/>
        <xdr:cNvCxnSpPr/>
      </xdr:nvCxnSpPr>
      <xdr:spPr>
        <a:xfrm flipV="1">
          <a:off x="4634865" y="133350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22877</xdr:rowOff>
    </xdr:from>
    <xdr:ext cx="405111" cy="259045"/>
    <xdr:sp macro="" textlink="">
      <xdr:nvSpPr>
        <xdr:cNvPr id="187" name="【福祉施設】&#10;有形固定資産減価償却率最小値テキスト"/>
        <xdr:cNvSpPr txBox="1"/>
      </xdr:nvSpPr>
      <xdr:spPr>
        <a:xfrm>
          <a:off x="4724400" y="1476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422275</xdr:colOff>
      <xdr:row>86</xdr:row>
      <xdr:rowOff>19050</xdr:rowOff>
    </xdr:from>
    <xdr:to>
      <xdr:col>6</xdr:col>
      <xdr:colOff>600075</xdr:colOff>
      <xdr:row>86</xdr:row>
      <xdr:rowOff>19050</xdr:rowOff>
    </xdr:to>
    <xdr:cxnSp macro="">
      <xdr:nvCxnSpPr>
        <xdr:cNvPr id="188" name="直線コネクタ 187"/>
        <xdr:cNvCxnSpPr/>
      </xdr:nvCxnSpPr>
      <xdr:spPr>
        <a:xfrm>
          <a:off x="4546600" y="1476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189"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190" name="直線コネクタ 18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78122</xdr:rowOff>
    </xdr:from>
    <xdr:ext cx="405111" cy="259045"/>
    <xdr:sp macro="" textlink="">
      <xdr:nvSpPr>
        <xdr:cNvPr id="191" name="【福祉施設】&#10;有形固定資産減価償却率平均値テキスト"/>
        <xdr:cNvSpPr txBox="1"/>
      </xdr:nvSpPr>
      <xdr:spPr>
        <a:xfrm>
          <a:off x="4724400" y="14308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99695</xdr:rowOff>
    </xdr:from>
    <xdr:to>
      <xdr:col>6</xdr:col>
      <xdr:colOff>561975</xdr:colOff>
      <xdr:row>84</xdr:row>
      <xdr:rowOff>29845</xdr:rowOff>
    </xdr:to>
    <xdr:sp macro="" textlink="">
      <xdr:nvSpPr>
        <xdr:cNvPr id="192" name="フローチャート : 判断 191"/>
        <xdr:cNvSpPr/>
      </xdr:nvSpPr>
      <xdr:spPr>
        <a:xfrm>
          <a:off x="4584700" y="1433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69214</xdr:rowOff>
    </xdr:from>
    <xdr:to>
      <xdr:col>5</xdr:col>
      <xdr:colOff>409575</xdr:colOff>
      <xdr:row>83</xdr:row>
      <xdr:rowOff>170814</xdr:rowOff>
    </xdr:to>
    <xdr:sp macro="" textlink="">
      <xdr:nvSpPr>
        <xdr:cNvPr id="193" name="フローチャート : 判断 192"/>
        <xdr:cNvSpPr/>
      </xdr:nvSpPr>
      <xdr:spPr>
        <a:xfrm>
          <a:off x="3746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161941</xdr:rowOff>
    </xdr:from>
    <xdr:ext cx="405111" cy="259045"/>
    <xdr:sp macro="" textlink="">
      <xdr:nvSpPr>
        <xdr:cNvPr id="194" name="n_1aveValue【福祉施設】&#10;有形固定資産減価償却率"/>
        <xdr:cNvSpPr txBox="1"/>
      </xdr:nvSpPr>
      <xdr:spPr>
        <a:xfrm>
          <a:off x="3582043"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95" name="テキスト ボックス 1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96" name="テキスト ボックス 1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97" name="テキスト ボックス 1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98" name="テキスト ボックス 1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99" name="テキスト ボックス 1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36830</xdr:rowOff>
    </xdr:from>
    <xdr:to>
      <xdr:col>5</xdr:col>
      <xdr:colOff>409575</xdr:colOff>
      <xdr:row>83</xdr:row>
      <xdr:rowOff>138430</xdr:rowOff>
    </xdr:to>
    <xdr:sp macro="" textlink="">
      <xdr:nvSpPr>
        <xdr:cNvPr id="200" name="円/楕円 199"/>
        <xdr:cNvSpPr/>
      </xdr:nvSpPr>
      <xdr:spPr>
        <a:xfrm>
          <a:off x="37465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154957</xdr:rowOff>
    </xdr:from>
    <xdr:ext cx="405111" cy="259045"/>
    <xdr:sp macro="" textlink="">
      <xdr:nvSpPr>
        <xdr:cNvPr id="201" name="n_1mainValue【福祉施設】&#10;有形固定資産減価償却率"/>
        <xdr:cNvSpPr txBox="1"/>
      </xdr:nvSpPr>
      <xdr:spPr>
        <a:xfrm>
          <a:off x="3582043" y="1404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02" name="正方形/長方形 20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03" name="正方形/長方形 20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04" name="正方形/長方形 20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5" name="正方形/長方形 20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6" name="正方形/長方形 20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7" name="正方形/長方形 20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8" name="正方形/長方形 20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9" name="正方形/長方形 20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10" name="テキスト ボックス 20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11" name="直線コネクタ 21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12" name="テキスト ボックス 211"/>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213" name="直線コネクタ 21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14" name="テキスト ボックス 21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15" name="直線コネクタ 21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16" name="テキスト ボックス 21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17" name="直線コネクタ 21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18" name="テキスト ボックス 21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19" name="直線コネクタ 21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20" name="テキスト ボックス 21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21" name="直線コネクタ 22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22" name="テキスト ボックス 22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23" name="直線コネクタ 22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24" name="テキスト ボックス 22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2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41911</xdr:rowOff>
    </xdr:from>
    <xdr:to>
      <xdr:col>15</xdr:col>
      <xdr:colOff>180340</xdr:colOff>
      <xdr:row>86</xdr:row>
      <xdr:rowOff>24385</xdr:rowOff>
    </xdr:to>
    <xdr:cxnSp macro="">
      <xdr:nvCxnSpPr>
        <xdr:cNvPr id="226" name="直線コネクタ 225"/>
        <xdr:cNvCxnSpPr/>
      </xdr:nvCxnSpPr>
      <xdr:spPr>
        <a:xfrm flipV="1">
          <a:off x="10476865" y="13415011"/>
          <a:ext cx="0" cy="135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28212</xdr:rowOff>
    </xdr:from>
    <xdr:ext cx="469744" cy="259045"/>
    <xdr:sp macro="" textlink="">
      <xdr:nvSpPr>
        <xdr:cNvPr id="227" name="【福祉施設】&#10;一人当たり面積最小値テキスト"/>
        <xdr:cNvSpPr txBox="1"/>
      </xdr:nvSpPr>
      <xdr:spPr>
        <a:xfrm>
          <a:off x="105664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0.618</a:t>
          </a:r>
          <a:endParaRPr kumimoji="1" lang="ja-JP" altLang="en-US" sz="1000" b="1">
            <a:latin typeface="ＭＳ Ｐゴシック"/>
          </a:endParaRPr>
        </a:p>
      </xdr:txBody>
    </xdr:sp>
    <xdr:clientData/>
  </xdr:oneCellAnchor>
  <xdr:twoCellAnchor>
    <xdr:from>
      <xdr:col>15</xdr:col>
      <xdr:colOff>92075</xdr:colOff>
      <xdr:row>86</xdr:row>
      <xdr:rowOff>24385</xdr:rowOff>
    </xdr:from>
    <xdr:to>
      <xdr:col>15</xdr:col>
      <xdr:colOff>269875</xdr:colOff>
      <xdr:row>86</xdr:row>
      <xdr:rowOff>24385</xdr:rowOff>
    </xdr:to>
    <xdr:cxnSp macro="">
      <xdr:nvCxnSpPr>
        <xdr:cNvPr id="228" name="直線コネクタ 227"/>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160038</xdr:rowOff>
    </xdr:from>
    <xdr:ext cx="469744" cy="259045"/>
    <xdr:sp macro="" textlink="">
      <xdr:nvSpPr>
        <xdr:cNvPr id="229" name="【福祉施設】&#10;一人当たり面積最大値テキスト"/>
        <xdr:cNvSpPr txBox="1"/>
      </xdr:nvSpPr>
      <xdr:spPr>
        <a:xfrm>
          <a:off x="10566400" y="1319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2.395</a:t>
          </a:r>
          <a:endParaRPr kumimoji="1" lang="ja-JP" altLang="en-US" sz="1000" b="1">
            <a:latin typeface="ＭＳ Ｐゴシック"/>
          </a:endParaRPr>
        </a:p>
      </xdr:txBody>
    </xdr:sp>
    <xdr:clientData/>
  </xdr:oneCellAnchor>
  <xdr:twoCellAnchor>
    <xdr:from>
      <xdr:col>15</xdr:col>
      <xdr:colOff>92075</xdr:colOff>
      <xdr:row>78</xdr:row>
      <xdr:rowOff>41911</xdr:rowOff>
    </xdr:from>
    <xdr:to>
      <xdr:col>15</xdr:col>
      <xdr:colOff>269875</xdr:colOff>
      <xdr:row>78</xdr:row>
      <xdr:rowOff>41911</xdr:rowOff>
    </xdr:to>
    <xdr:cxnSp macro="">
      <xdr:nvCxnSpPr>
        <xdr:cNvPr id="230" name="直線コネクタ 229"/>
        <xdr:cNvCxnSpPr/>
      </xdr:nvCxnSpPr>
      <xdr:spPr>
        <a:xfrm>
          <a:off x="10388600" y="1341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62501</xdr:rowOff>
    </xdr:from>
    <xdr:ext cx="469744" cy="259045"/>
    <xdr:sp macro="" textlink="">
      <xdr:nvSpPr>
        <xdr:cNvPr id="231" name="【福祉施設】&#10;一人当たり面積平均値テキスト"/>
        <xdr:cNvSpPr txBox="1"/>
      </xdr:nvSpPr>
      <xdr:spPr>
        <a:xfrm>
          <a:off x="10566400" y="14121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84074</xdr:rowOff>
    </xdr:from>
    <xdr:to>
      <xdr:col>15</xdr:col>
      <xdr:colOff>231775</xdr:colOff>
      <xdr:row>83</xdr:row>
      <xdr:rowOff>14224</xdr:rowOff>
    </xdr:to>
    <xdr:sp macro="" textlink="">
      <xdr:nvSpPr>
        <xdr:cNvPr id="232" name="フローチャート : 判断 231"/>
        <xdr:cNvSpPr/>
      </xdr:nvSpPr>
      <xdr:spPr>
        <a:xfrm>
          <a:off x="10426700" y="1414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19304</xdr:rowOff>
    </xdr:from>
    <xdr:to>
      <xdr:col>14</xdr:col>
      <xdr:colOff>79375</xdr:colOff>
      <xdr:row>85</xdr:row>
      <xdr:rowOff>120904</xdr:rowOff>
    </xdr:to>
    <xdr:sp macro="" textlink="">
      <xdr:nvSpPr>
        <xdr:cNvPr id="233" name="フローチャート : 判断 232"/>
        <xdr:cNvSpPr/>
      </xdr:nvSpPr>
      <xdr:spPr>
        <a:xfrm>
          <a:off x="9588500" y="1459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112031</xdr:rowOff>
    </xdr:from>
    <xdr:ext cx="469744" cy="259045"/>
    <xdr:sp macro="" textlink="">
      <xdr:nvSpPr>
        <xdr:cNvPr id="234" name="n_1aveValue【福祉施設】&#10;一人当たり面積"/>
        <xdr:cNvSpPr txBox="1"/>
      </xdr:nvSpPr>
      <xdr:spPr>
        <a:xfrm>
          <a:off x="9391727" y="1468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0.783</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35" name="テキスト ボックス 23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36" name="テキスト ボックス 23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37" name="テキスト ボックス 23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38" name="テキスト ボックス 23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39" name="テキスト ボックス 23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96265</xdr:rowOff>
    </xdr:from>
    <xdr:to>
      <xdr:col>14</xdr:col>
      <xdr:colOff>79375</xdr:colOff>
      <xdr:row>84</xdr:row>
      <xdr:rowOff>26415</xdr:rowOff>
    </xdr:to>
    <xdr:sp macro="" textlink="">
      <xdr:nvSpPr>
        <xdr:cNvPr id="240" name="円/楕円 239"/>
        <xdr:cNvSpPr/>
      </xdr:nvSpPr>
      <xdr:spPr>
        <a:xfrm>
          <a:off x="9588500" y="1432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42942</xdr:rowOff>
    </xdr:from>
    <xdr:ext cx="469744" cy="259045"/>
    <xdr:sp macro="" textlink="">
      <xdr:nvSpPr>
        <xdr:cNvPr id="241" name="n_1mainValue【福祉施設】&#10;一人当たり面積"/>
        <xdr:cNvSpPr txBox="1"/>
      </xdr:nvSpPr>
      <xdr:spPr>
        <a:xfrm>
          <a:off x="9391727" y="1410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42" name="正方形/長方形 24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43" name="正方形/長方形 24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44" name="正方形/長方形 24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45" name="正方形/長方形 24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46" name="正方形/長方形 24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47" name="正方形/長方形 24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48" name="正方形/長方形 24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49" name="正方形/長方形 24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50" name="正方形/長方形 24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51" name="正方形/長方形 25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52" name="正方形/長方形 25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53" name="正方形/長方形 25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54" name="正方形/長方形 25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55" name="正方形/長方形 25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6" name="正方形/長方形 25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7" name="正方形/長方形 25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58" name="正方形/長方形 25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59" name="正方形/長方形 25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60" name="正方形/長方形 25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61" name="正方形/長方形 26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62" name="正方形/長方形 26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63" name="正方形/長方形 26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64" name="正方形/長方形 26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65" name="正方形/長方形 26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66" name="正方形/長方形 26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7" name="正方形/長方形 26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8" name="正方形/長方形 26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9" name="正方形/長方形 26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70" name="正方形/長方形 26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71" name="正方形/長方形 27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72" name="正方形/長方形 27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70,564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73" name="正方形/長方形 27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74" name="正方形/長方形 2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75" name="正方形/長方形 2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76" name="正方形/長方形 2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77" name="正方形/長方形 2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78" name="正方形/長方形 2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79" name="正方形/長方形 2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80" name="正方形/長方形 2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81" name="正方形/長方形 28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282" name="正方形/長方形 28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83" name="正方形/長方形 28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84" name="正方形/長方形 28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85" name="正方形/長方形 28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86" name="正方形/長方形 28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87" name="正方形/長方形 28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88" name="正方形/長方形 28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89" name="正方形/長方形 28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290" name="正方形/長方形 28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91" name="正方形/長方形 29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92" name="正方形/長方形 29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93" name="正方形/長方形 29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94" name="正方形/長方形 29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95" name="正方形/長方形 29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96" name="正方形/長方形 29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297" name="正方形/長方形 29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298" name="正方形/長方形 29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299" name="正方形/長方形 29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00" name="正方形/長方形 29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01" name="正方形/長方形 30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02" name="正方形/長方形 30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03" name="正方形/長方形 30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04" name="正方形/長方形 30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05" name="正方形/長方形 30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06" name="正方形/長方形 30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07" name="正方形/長方形 30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08" name="正方形/長方形 30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09" name="正方形/長方形 30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10" name="正方形/長方形 30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11" name="正方形/長方形 31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12" name="正方形/長方形 31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13" name="正方形/長方形 31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14" name="テキスト ボックス 31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15" name="直線コネクタ 31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316" name="テキスト ボックス 31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17" name="直線コネクタ 31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318" name="テキスト ボックス 31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19" name="直線コネクタ 31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320" name="テキスト ボックス 31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21" name="直線コネクタ 32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22" name="テキスト ボックス 32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323" name="直線コネクタ 32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324" name="テキスト ボックス 32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325" name="直線コネクタ 32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326" name="テキスト ボックス 32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27" name="直線コネクタ 32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28" name="テキスト ボックス 32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2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102870</xdr:rowOff>
    </xdr:from>
    <xdr:to>
      <xdr:col>23</xdr:col>
      <xdr:colOff>516889</xdr:colOff>
      <xdr:row>108</xdr:row>
      <xdr:rowOff>152400</xdr:rowOff>
    </xdr:to>
    <xdr:cxnSp macro="">
      <xdr:nvCxnSpPr>
        <xdr:cNvPr id="330" name="直線コネクタ 329"/>
        <xdr:cNvCxnSpPr/>
      </xdr:nvCxnSpPr>
      <xdr:spPr>
        <a:xfrm flipV="1">
          <a:off x="16318864" y="1724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156227</xdr:rowOff>
    </xdr:from>
    <xdr:ext cx="405111" cy="259045"/>
    <xdr:sp macro="" textlink="">
      <xdr:nvSpPr>
        <xdr:cNvPr id="331" name="【庁舎】&#10;有形固定資産減価償却率最小値テキスト"/>
        <xdr:cNvSpPr txBox="1"/>
      </xdr:nvSpPr>
      <xdr:spPr>
        <a:xfrm>
          <a:off x="164084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108</xdr:row>
      <xdr:rowOff>152400</xdr:rowOff>
    </xdr:from>
    <xdr:to>
      <xdr:col>23</xdr:col>
      <xdr:colOff>606425</xdr:colOff>
      <xdr:row>108</xdr:row>
      <xdr:rowOff>152400</xdr:rowOff>
    </xdr:to>
    <xdr:cxnSp macro="">
      <xdr:nvCxnSpPr>
        <xdr:cNvPr id="332" name="直線コネクタ 331"/>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49547</xdr:rowOff>
    </xdr:from>
    <xdr:ext cx="405111" cy="259045"/>
    <xdr:sp macro="" textlink="">
      <xdr:nvSpPr>
        <xdr:cNvPr id="333" name="【庁舎】&#10;有形固定資産減価償却率最大値テキスト"/>
        <xdr:cNvSpPr txBox="1"/>
      </xdr:nvSpPr>
      <xdr:spPr>
        <a:xfrm>
          <a:off x="164084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23</xdr:col>
      <xdr:colOff>428625</xdr:colOff>
      <xdr:row>100</xdr:row>
      <xdr:rowOff>102870</xdr:rowOff>
    </xdr:from>
    <xdr:to>
      <xdr:col>23</xdr:col>
      <xdr:colOff>606425</xdr:colOff>
      <xdr:row>100</xdr:row>
      <xdr:rowOff>102870</xdr:rowOff>
    </xdr:to>
    <xdr:cxnSp macro="">
      <xdr:nvCxnSpPr>
        <xdr:cNvPr id="334" name="直線コネクタ 333"/>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78122</xdr:rowOff>
    </xdr:from>
    <xdr:ext cx="405111" cy="259045"/>
    <xdr:sp macro="" textlink="">
      <xdr:nvSpPr>
        <xdr:cNvPr id="335" name="【庁舎】&#10;有形固定資産減価償却率平均値テキスト"/>
        <xdr:cNvSpPr txBox="1"/>
      </xdr:nvSpPr>
      <xdr:spPr>
        <a:xfrm>
          <a:off x="16408400" y="1790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99695</xdr:rowOff>
    </xdr:from>
    <xdr:to>
      <xdr:col>23</xdr:col>
      <xdr:colOff>568325</xdr:colOff>
      <xdr:row>105</xdr:row>
      <xdr:rowOff>29845</xdr:rowOff>
    </xdr:to>
    <xdr:sp macro="" textlink="">
      <xdr:nvSpPr>
        <xdr:cNvPr id="336" name="フローチャート : 判断 335"/>
        <xdr:cNvSpPr/>
      </xdr:nvSpPr>
      <xdr:spPr>
        <a:xfrm>
          <a:off x="162687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44450</xdr:rowOff>
    </xdr:from>
    <xdr:to>
      <xdr:col>22</xdr:col>
      <xdr:colOff>415925</xdr:colOff>
      <xdr:row>104</xdr:row>
      <xdr:rowOff>146050</xdr:rowOff>
    </xdr:to>
    <xdr:sp macro="" textlink="">
      <xdr:nvSpPr>
        <xdr:cNvPr id="337" name="フローチャート : 判断 336"/>
        <xdr:cNvSpPr/>
      </xdr:nvSpPr>
      <xdr:spPr>
        <a:xfrm>
          <a:off x="15430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137177</xdr:rowOff>
    </xdr:from>
    <xdr:ext cx="405111" cy="259045"/>
    <xdr:sp macro="" textlink="">
      <xdr:nvSpPr>
        <xdr:cNvPr id="338" name="n_1aveValue【庁舎】&#10;有形固定資産減価償却率"/>
        <xdr:cNvSpPr txBox="1"/>
      </xdr:nvSpPr>
      <xdr:spPr>
        <a:xfrm>
          <a:off x="15266043"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39" name="テキスト ボックス 33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40" name="テキスト ボックス 33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41" name="テキスト ボックス 34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42" name="テキスト ボックス 34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43" name="テキスト ボックス 34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25400</xdr:rowOff>
    </xdr:from>
    <xdr:to>
      <xdr:col>22</xdr:col>
      <xdr:colOff>415925</xdr:colOff>
      <xdr:row>104</xdr:row>
      <xdr:rowOff>127000</xdr:rowOff>
    </xdr:to>
    <xdr:sp macro="" textlink="">
      <xdr:nvSpPr>
        <xdr:cNvPr id="344" name="円/楕円 343"/>
        <xdr:cNvSpPr/>
      </xdr:nvSpPr>
      <xdr:spPr>
        <a:xfrm>
          <a:off x="15430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143527</xdr:rowOff>
    </xdr:from>
    <xdr:ext cx="405111" cy="259045"/>
    <xdr:sp macro="" textlink="">
      <xdr:nvSpPr>
        <xdr:cNvPr id="345" name="n_1mainValue【庁舎】&#10;有形固定資産減価償却率"/>
        <xdr:cNvSpPr txBox="1"/>
      </xdr:nvSpPr>
      <xdr:spPr>
        <a:xfrm>
          <a:off x="15266043"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46" name="正方形/長方形 3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47" name="正方形/長方形 3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48" name="正方形/長方形 3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49" name="正方形/長方形 3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50" name="正方形/長方形 3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51" name="正方形/長方形 3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52" name="正方形/長方形 3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53" name="正方形/長方形 35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54" name="テキスト ボックス 35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55" name="直線コネクタ 35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356" name="直線コネクタ 35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357" name="テキスト ボックス 35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358" name="直線コネクタ 35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359" name="テキスト ボックス 35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360" name="直線コネクタ 35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361" name="テキスト ボックス 36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362" name="直線コネクタ 36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363" name="テキスト ボックス 36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64" name="直線コネクタ 36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65" name="テキスト ボックス 36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6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151181</xdr:rowOff>
    </xdr:from>
    <xdr:to>
      <xdr:col>32</xdr:col>
      <xdr:colOff>186689</xdr:colOff>
      <xdr:row>107</xdr:row>
      <xdr:rowOff>7620</xdr:rowOff>
    </xdr:to>
    <xdr:cxnSp macro="">
      <xdr:nvCxnSpPr>
        <xdr:cNvPr id="367" name="直線コネクタ 366"/>
        <xdr:cNvCxnSpPr/>
      </xdr:nvCxnSpPr>
      <xdr:spPr>
        <a:xfrm flipV="1">
          <a:off x="22160864" y="17296181"/>
          <a:ext cx="0" cy="105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11447</xdr:rowOff>
    </xdr:from>
    <xdr:ext cx="469744" cy="259045"/>
    <xdr:sp macro="" textlink="">
      <xdr:nvSpPr>
        <xdr:cNvPr id="368" name="【庁舎】&#10;一人当たり面積最小値テキスト"/>
        <xdr:cNvSpPr txBox="1"/>
      </xdr:nvSpPr>
      <xdr:spPr>
        <a:xfrm>
          <a:off x="22250400"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0.525</a:t>
          </a:r>
          <a:endParaRPr kumimoji="1" lang="ja-JP" altLang="en-US" sz="1000" b="1">
            <a:latin typeface="ＭＳ Ｐゴシック"/>
          </a:endParaRPr>
        </a:p>
      </xdr:txBody>
    </xdr:sp>
    <xdr:clientData/>
  </xdr:oneCellAnchor>
  <xdr:twoCellAnchor>
    <xdr:from>
      <xdr:col>32</xdr:col>
      <xdr:colOff>98425</xdr:colOff>
      <xdr:row>107</xdr:row>
      <xdr:rowOff>7620</xdr:rowOff>
    </xdr:from>
    <xdr:to>
      <xdr:col>32</xdr:col>
      <xdr:colOff>276225</xdr:colOff>
      <xdr:row>107</xdr:row>
      <xdr:rowOff>7620</xdr:rowOff>
    </xdr:to>
    <xdr:cxnSp macro="">
      <xdr:nvCxnSpPr>
        <xdr:cNvPr id="369" name="直線コネクタ 368"/>
        <xdr:cNvCxnSpPr/>
      </xdr:nvCxnSpPr>
      <xdr:spPr>
        <a:xfrm>
          <a:off x="22072600" y="1835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97858</xdr:rowOff>
    </xdr:from>
    <xdr:ext cx="469744" cy="259045"/>
    <xdr:sp macro="" textlink="">
      <xdr:nvSpPr>
        <xdr:cNvPr id="370" name="【庁舎】&#10;一人当たり面積最大値テキスト"/>
        <xdr:cNvSpPr txBox="1"/>
      </xdr:nvSpPr>
      <xdr:spPr>
        <a:xfrm>
          <a:off x="22250400" y="1707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a:t>
          </a:r>
          <a:endParaRPr kumimoji="1" lang="ja-JP" altLang="en-US" sz="1000" b="1">
            <a:latin typeface="ＭＳ Ｐゴシック"/>
          </a:endParaRPr>
        </a:p>
      </xdr:txBody>
    </xdr:sp>
    <xdr:clientData/>
  </xdr:oneCellAnchor>
  <xdr:twoCellAnchor>
    <xdr:from>
      <xdr:col>32</xdr:col>
      <xdr:colOff>98425</xdr:colOff>
      <xdr:row>100</xdr:row>
      <xdr:rowOff>151181</xdr:rowOff>
    </xdr:from>
    <xdr:to>
      <xdr:col>32</xdr:col>
      <xdr:colOff>276225</xdr:colOff>
      <xdr:row>100</xdr:row>
      <xdr:rowOff>151181</xdr:rowOff>
    </xdr:to>
    <xdr:cxnSp macro="">
      <xdr:nvCxnSpPr>
        <xdr:cNvPr id="371" name="直線コネクタ 370"/>
        <xdr:cNvCxnSpPr/>
      </xdr:nvCxnSpPr>
      <xdr:spPr>
        <a:xfrm>
          <a:off x="22072600" y="1729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18457</xdr:rowOff>
    </xdr:from>
    <xdr:ext cx="469744" cy="259045"/>
    <xdr:sp macro="" textlink="">
      <xdr:nvSpPr>
        <xdr:cNvPr id="372" name="【庁舎】&#10;一人当たり面積平均値テキスト"/>
        <xdr:cNvSpPr txBox="1"/>
      </xdr:nvSpPr>
      <xdr:spPr>
        <a:xfrm>
          <a:off x="22250400" y="18020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1.093</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40030</xdr:rowOff>
    </xdr:from>
    <xdr:to>
      <xdr:col>32</xdr:col>
      <xdr:colOff>238125</xdr:colOff>
      <xdr:row>105</xdr:row>
      <xdr:rowOff>141630</xdr:rowOff>
    </xdr:to>
    <xdr:sp macro="" textlink="">
      <xdr:nvSpPr>
        <xdr:cNvPr id="373" name="フローチャート : 判断 372"/>
        <xdr:cNvSpPr/>
      </xdr:nvSpPr>
      <xdr:spPr>
        <a:xfrm>
          <a:off x="22110700" y="1804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162561</xdr:rowOff>
    </xdr:from>
    <xdr:to>
      <xdr:col>31</xdr:col>
      <xdr:colOff>85725</xdr:colOff>
      <xdr:row>106</xdr:row>
      <xdr:rowOff>92711</xdr:rowOff>
    </xdr:to>
    <xdr:sp macro="" textlink="">
      <xdr:nvSpPr>
        <xdr:cNvPr id="374" name="フローチャート : 判断 373"/>
        <xdr:cNvSpPr/>
      </xdr:nvSpPr>
      <xdr:spPr>
        <a:xfrm>
          <a:off x="21272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109238</xdr:rowOff>
    </xdr:from>
    <xdr:ext cx="469744" cy="259045"/>
    <xdr:sp macro="" textlink="">
      <xdr:nvSpPr>
        <xdr:cNvPr id="375" name="n_1aveValue【庁舎】&#10;一人当たり面積"/>
        <xdr:cNvSpPr txBox="1"/>
      </xdr:nvSpPr>
      <xdr:spPr>
        <a:xfrm>
          <a:off x="210757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0.825</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376" name="テキスト ボックス 37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377" name="テキスト ボックス 37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378" name="テキスト ボックス 37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379" name="テキスト ボックス 37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380" name="テキスト ボックス 37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169875</xdr:rowOff>
    </xdr:from>
    <xdr:to>
      <xdr:col>31</xdr:col>
      <xdr:colOff>85725</xdr:colOff>
      <xdr:row>106</xdr:row>
      <xdr:rowOff>100025</xdr:rowOff>
    </xdr:to>
    <xdr:sp macro="" textlink="">
      <xdr:nvSpPr>
        <xdr:cNvPr id="381" name="円/楕円 380"/>
        <xdr:cNvSpPr/>
      </xdr:nvSpPr>
      <xdr:spPr>
        <a:xfrm>
          <a:off x="21272500" y="1817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91152</xdr:rowOff>
    </xdr:from>
    <xdr:ext cx="469744" cy="259045"/>
    <xdr:sp macro="" textlink="">
      <xdr:nvSpPr>
        <xdr:cNvPr id="382" name="n_1mainValue【庁舎】&#10;一人当たり面積"/>
        <xdr:cNvSpPr txBox="1"/>
      </xdr:nvSpPr>
      <xdr:spPr>
        <a:xfrm>
          <a:off x="21075727" y="1826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0.809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383" name="正方形/長方形 38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384" name="正方形/長方形 38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385" name="テキスト ボックス 38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・図書館については公民館施設の一部を活用し運営しているため、有形固定資産減価償却率は該当数値がない。</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・体育館の有形固定資産減価償却率は類似団体内平均値を上回っている。これは施設の耐震化は終了しているものの老朽化が顕著であることが要因であり、今後計画的な施設の整備・改修が求められる。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・福祉施設の有形固定資産減価償却率は類似団体内平均値を上回っている。老朽化が進んでいるような状況ではないが、計画に沿って計画的な管理を行う。</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・庁舎の有形固定資産減価償却率は類似団体内平均値を上回っている。役場庁舎の耐震化は終了しているが、建設時より</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年以上経過していることが上回る結果となっている。</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長野県南牧村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3,198
3,046
133.09
4,217,595
3,666,247
518,047
2,438,263
3,638,793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類似団体内においては、比較的良好な数値を維持している。しかしながら、これ以上数値の低下を招かぬよう、住民サービスを維持しつつ事務事業の効率化を図り、併せて財政規模の適正化に努める。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66294</xdr:rowOff>
    </xdr:from>
    <xdr:to>
      <xdr:col>7</xdr:col>
      <xdr:colOff>152400</xdr:colOff>
      <xdr:row>43</xdr:row>
      <xdr:rowOff>75946</xdr:rowOff>
    </xdr:to>
    <xdr:cxnSp macro="">
      <xdr:nvCxnSpPr>
        <xdr:cNvPr id="65" name="直線コネクタ 64"/>
        <xdr:cNvCxnSpPr/>
      </xdr:nvCxnSpPr>
      <xdr:spPr>
        <a:xfrm flipV="1">
          <a:off x="4114800" y="743864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84091</xdr:rowOff>
    </xdr:from>
    <xdr:ext cx="762000" cy="259045"/>
    <xdr:sp macro="" textlink="">
      <xdr:nvSpPr>
        <xdr:cNvPr id="66" name="財政力平均値テキスト"/>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75946</xdr:rowOff>
    </xdr:from>
    <xdr:to>
      <xdr:col>6</xdr:col>
      <xdr:colOff>0</xdr:colOff>
      <xdr:row>43</xdr:row>
      <xdr:rowOff>75946</xdr:rowOff>
    </xdr:to>
    <xdr:cxnSp macro="">
      <xdr:nvCxnSpPr>
        <xdr:cNvPr id="68" name="直線コネクタ 67"/>
        <xdr:cNvCxnSpPr/>
      </xdr:nvCxnSpPr>
      <xdr:spPr>
        <a:xfrm>
          <a:off x="3225800" y="74482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36593</xdr:rowOff>
    </xdr:from>
    <xdr:ext cx="736600" cy="259045"/>
    <xdr:sp macro="" textlink="">
      <xdr:nvSpPr>
        <xdr:cNvPr id="70" name="テキスト ボックス 69"/>
        <xdr:cNvSpPr txBox="1"/>
      </xdr:nvSpPr>
      <xdr:spPr>
        <a:xfrm>
          <a:off x="3733800" y="758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75946</xdr:rowOff>
    </xdr:from>
    <xdr:to>
      <xdr:col>4</xdr:col>
      <xdr:colOff>482600</xdr:colOff>
      <xdr:row>43</xdr:row>
      <xdr:rowOff>75946</xdr:rowOff>
    </xdr:to>
    <xdr:cxnSp macro="">
      <xdr:nvCxnSpPr>
        <xdr:cNvPr id="71" name="直線コネクタ 70"/>
        <xdr:cNvCxnSpPr/>
      </xdr:nvCxnSpPr>
      <xdr:spPr>
        <a:xfrm>
          <a:off x="2336800" y="74482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46245</xdr:rowOff>
    </xdr:from>
    <xdr:ext cx="762000" cy="259045"/>
    <xdr:sp macro="" textlink="">
      <xdr:nvSpPr>
        <xdr:cNvPr id="73" name="テキスト ボックス 72"/>
        <xdr:cNvSpPr txBox="1"/>
      </xdr:nvSpPr>
      <xdr:spPr>
        <a:xfrm>
          <a:off x="2844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66294</xdr:rowOff>
    </xdr:from>
    <xdr:to>
      <xdr:col>3</xdr:col>
      <xdr:colOff>279400</xdr:colOff>
      <xdr:row>43</xdr:row>
      <xdr:rowOff>75946</xdr:rowOff>
    </xdr:to>
    <xdr:cxnSp macro="">
      <xdr:nvCxnSpPr>
        <xdr:cNvPr id="74" name="直線コネクタ 73"/>
        <xdr:cNvCxnSpPr/>
      </xdr:nvCxnSpPr>
      <xdr:spPr>
        <a:xfrm>
          <a:off x="1447800" y="743864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46245</xdr:rowOff>
    </xdr:from>
    <xdr:ext cx="762000" cy="259045"/>
    <xdr:sp macro="" textlink="">
      <xdr:nvSpPr>
        <xdr:cNvPr id="76" name="テキスト ボックス 75"/>
        <xdr:cNvSpPr txBox="1"/>
      </xdr:nvSpPr>
      <xdr:spPr>
        <a:xfrm>
          <a:off x="1955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36593</xdr:rowOff>
    </xdr:from>
    <xdr:ext cx="762000" cy="259045"/>
    <xdr:sp macro="" textlink="">
      <xdr:nvSpPr>
        <xdr:cNvPr id="78" name="テキスト ボックス 77"/>
        <xdr:cNvSpPr txBox="1"/>
      </xdr:nvSpPr>
      <xdr:spPr>
        <a:xfrm>
          <a:off x="1066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15494</xdr:rowOff>
    </xdr:from>
    <xdr:to>
      <xdr:col>7</xdr:col>
      <xdr:colOff>203200</xdr:colOff>
      <xdr:row>43</xdr:row>
      <xdr:rowOff>117094</xdr:rowOff>
    </xdr:to>
    <xdr:sp macro="" textlink="">
      <xdr:nvSpPr>
        <xdr:cNvPr id="84" name="円/楕円 83"/>
        <xdr:cNvSpPr/>
      </xdr:nvSpPr>
      <xdr:spPr>
        <a:xfrm>
          <a:off x="49022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32021</xdr:rowOff>
    </xdr:from>
    <xdr:ext cx="762000" cy="259045"/>
    <xdr:sp macro="" textlink="">
      <xdr:nvSpPr>
        <xdr:cNvPr id="85" name="財政力該当値テキスト"/>
        <xdr:cNvSpPr txBox="1"/>
      </xdr:nvSpPr>
      <xdr:spPr>
        <a:xfrm>
          <a:off x="50419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25146</xdr:rowOff>
    </xdr:from>
    <xdr:to>
      <xdr:col>6</xdr:col>
      <xdr:colOff>50800</xdr:colOff>
      <xdr:row>43</xdr:row>
      <xdr:rowOff>126746</xdr:rowOff>
    </xdr:to>
    <xdr:sp macro="" textlink="">
      <xdr:nvSpPr>
        <xdr:cNvPr id="86" name="円/楕円 85"/>
        <xdr:cNvSpPr/>
      </xdr:nvSpPr>
      <xdr:spPr>
        <a:xfrm>
          <a:off x="4064000" y="73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136923</xdr:rowOff>
    </xdr:from>
    <xdr:ext cx="736600" cy="259045"/>
    <xdr:sp macro="" textlink="">
      <xdr:nvSpPr>
        <xdr:cNvPr id="87" name="テキスト ボックス 86"/>
        <xdr:cNvSpPr txBox="1"/>
      </xdr:nvSpPr>
      <xdr:spPr>
        <a:xfrm>
          <a:off x="3733800" y="7166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25146</xdr:rowOff>
    </xdr:from>
    <xdr:to>
      <xdr:col>4</xdr:col>
      <xdr:colOff>533400</xdr:colOff>
      <xdr:row>43</xdr:row>
      <xdr:rowOff>126746</xdr:rowOff>
    </xdr:to>
    <xdr:sp macro="" textlink="">
      <xdr:nvSpPr>
        <xdr:cNvPr id="88" name="円/楕円 87"/>
        <xdr:cNvSpPr/>
      </xdr:nvSpPr>
      <xdr:spPr>
        <a:xfrm>
          <a:off x="3175000" y="73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136923</xdr:rowOff>
    </xdr:from>
    <xdr:ext cx="762000" cy="259045"/>
    <xdr:sp macro="" textlink="">
      <xdr:nvSpPr>
        <xdr:cNvPr id="89" name="テキスト ボックス 88"/>
        <xdr:cNvSpPr txBox="1"/>
      </xdr:nvSpPr>
      <xdr:spPr>
        <a:xfrm>
          <a:off x="2844800" y="716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25146</xdr:rowOff>
    </xdr:from>
    <xdr:to>
      <xdr:col>3</xdr:col>
      <xdr:colOff>330200</xdr:colOff>
      <xdr:row>43</xdr:row>
      <xdr:rowOff>126746</xdr:rowOff>
    </xdr:to>
    <xdr:sp macro="" textlink="">
      <xdr:nvSpPr>
        <xdr:cNvPr id="90" name="円/楕円 89"/>
        <xdr:cNvSpPr/>
      </xdr:nvSpPr>
      <xdr:spPr>
        <a:xfrm>
          <a:off x="2286000" y="73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136923</xdr:rowOff>
    </xdr:from>
    <xdr:ext cx="762000" cy="259045"/>
    <xdr:sp macro="" textlink="">
      <xdr:nvSpPr>
        <xdr:cNvPr id="91" name="テキスト ボックス 90"/>
        <xdr:cNvSpPr txBox="1"/>
      </xdr:nvSpPr>
      <xdr:spPr>
        <a:xfrm>
          <a:off x="1955800" y="716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15494</xdr:rowOff>
    </xdr:from>
    <xdr:to>
      <xdr:col>2</xdr:col>
      <xdr:colOff>127000</xdr:colOff>
      <xdr:row>43</xdr:row>
      <xdr:rowOff>117094</xdr:rowOff>
    </xdr:to>
    <xdr:sp macro="" textlink="">
      <xdr:nvSpPr>
        <xdr:cNvPr id="92" name="円/楕円 91"/>
        <xdr:cNvSpPr/>
      </xdr:nvSpPr>
      <xdr:spPr>
        <a:xfrm>
          <a:off x="1397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127271</xdr:rowOff>
    </xdr:from>
    <xdr:ext cx="762000" cy="259045"/>
    <xdr:sp macro="" textlink="">
      <xdr:nvSpPr>
        <xdr:cNvPr id="93" name="テキスト ボックス 92"/>
        <xdr:cNvSpPr txBox="1"/>
      </xdr:nvSpPr>
      <xdr:spPr>
        <a:xfrm>
          <a:off x="1066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南牧村第一次行財政改革プランの実行により、歳出の効率化と適正化を進めてきた結果として平成</a:t>
          </a:r>
          <a:r>
            <a:rPr kumimoji="1" lang="en-US" altLang="ja-JP" sz="1300">
              <a:latin typeface="ＭＳ Ｐゴシック"/>
            </a:rPr>
            <a:t>24</a:t>
          </a:r>
          <a:r>
            <a:rPr kumimoji="1" lang="ja-JP" altLang="en-US" sz="1300">
              <a:latin typeface="ＭＳ Ｐゴシック"/>
            </a:rPr>
            <a:t>年度以降、</a:t>
          </a:r>
          <a:r>
            <a:rPr kumimoji="1" lang="en-US" altLang="ja-JP" sz="1300">
              <a:latin typeface="ＭＳ Ｐゴシック"/>
            </a:rPr>
            <a:t>60</a:t>
          </a:r>
          <a:r>
            <a:rPr kumimoji="1" lang="ja-JP" altLang="en-US" sz="1300">
              <a:latin typeface="ＭＳ Ｐゴシック"/>
            </a:rPr>
            <a:t>％台の水準を維持している。今後とも経常経費の上昇を抑制し、現行水準を維持するよう努める。</a:t>
          </a: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97790</xdr:rowOff>
    </xdr:from>
    <xdr:to>
      <xdr:col>7</xdr:col>
      <xdr:colOff>152400</xdr:colOff>
      <xdr:row>61</xdr:row>
      <xdr:rowOff>102144</xdr:rowOff>
    </xdr:to>
    <xdr:cxnSp macro="">
      <xdr:nvCxnSpPr>
        <xdr:cNvPr id="130" name="直線コネクタ 129"/>
        <xdr:cNvCxnSpPr/>
      </xdr:nvCxnSpPr>
      <xdr:spPr>
        <a:xfrm>
          <a:off x="4114800" y="10384790"/>
          <a:ext cx="838200" cy="1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128650</xdr:rowOff>
    </xdr:from>
    <xdr:ext cx="762000" cy="259045"/>
    <xdr:sp macro="" textlink="">
      <xdr:nvSpPr>
        <xdr:cNvPr id="131" name="財政構造の弾力性平均値テキスト"/>
        <xdr:cNvSpPr txBox="1"/>
      </xdr:nvSpPr>
      <xdr:spPr>
        <a:xfrm>
          <a:off x="5041900" y="10930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97790</xdr:rowOff>
    </xdr:from>
    <xdr:to>
      <xdr:col>6</xdr:col>
      <xdr:colOff>0</xdr:colOff>
      <xdr:row>61</xdr:row>
      <xdr:rowOff>74567</xdr:rowOff>
    </xdr:to>
    <xdr:cxnSp macro="">
      <xdr:nvCxnSpPr>
        <xdr:cNvPr id="133" name="直線コネクタ 132"/>
        <xdr:cNvCxnSpPr/>
      </xdr:nvCxnSpPr>
      <xdr:spPr>
        <a:xfrm flipV="1">
          <a:off x="3225800" y="10384790"/>
          <a:ext cx="889000" cy="1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9451</xdr:rowOff>
    </xdr:from>
    <xdr:ext cx="736600" cy="259045"/>
    <xdr:sp macro="" textlink="">
      <xdr:nvSpPr>
        <xdr:cNvPr id="135" name="テキスト ボックス 134"/>
        <xdr:cNvSpPr txBox="1"/>
      </xdr:nvSpPr>
      <xdr:spPr>
        <a:xfrm>
          <a:off x="3733800" y="10982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74567</xdr:rowOff>
    </xdr:from>
    <xdr:to>
      <xdr:col>4</xdr:col>
      <xdr:colOff>482600</xdr:colOff>
      <xdr:row>61</xdr:row>
      <xdr:rowOff>81462</xdr:rowOff>
    </xdr:to>
    <xdr:cxnSp macro="">
      <xdr:nvCxnSpPr>
        <xdr:cNvPr id="136" name="直線コネクタ 135"/>
        <xdr:cNvCxnSpPr/>
      </xdr:nvCxnSpPr>
      <xdr:spPr>
        <a:xfrm flipV="1">
          <a:off x="2336800" y="10533017"/>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95630</xdr:rowOff>
    </xdr:from>
    <xdr:ext cx="762000" cy="259045"/>
    <xdr:sp macro="" textlink="">
      <xdr:nvSpPr>
        <xdr:cNvPr id="138" name="テキスト ボックス 137"/>
        <xdr:cNvSpPr txBox="1"/>
      </xdr:nvSpPr>
      <xdr:spPr>
        <a:xfrm>
          <a:off x="2844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81462</xdr:rowOff>
    </xdr:from>
    <xdr:to>
      <xdr:col>3</xdr:col>
      <xdr:colOff>279400</xdr:colOff>
      <xdr:row>61</xdr:row>
      <xdr:rowOff>91803</xdr:rowOff>
    </xdr:to>
    <xdr:cxnSp macro="">
      <xdr:nvCxnSpPr>
        <xdr:cNvPr id="139" name="直線コネクタ 138"/>
        <xdr:cNvCxnSpPr/>
      </xdr:nvCxnSpPr>
      <xdr:spPr>
        <a:xfrm flipV="1">
          <a:off x="1447800" y="10539912"/>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156771</xdr:rowOff>
    </xdr:from>
    <xdr:ext cx="762000" cy="259045"/>
    <xdr:sp macro="" textlink="">
      <xdr:nvSpPr>
        <xdr:cNvPr id="141" name="テキスト ボックス 140"/>
        <xdr:cNvSpPr txBox="1"/>
      </xdr:nvSpPr>
      <xdr:spPr>
        <a:xfrm>
          <a:off x="1955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153324</xdr:rowOff>
    </xdr:from>
    <xdr:ext cx="762000" cy="259045"/>
    <xdr:sp macro="" textlink="">
      <xdr:nvSpPr>
        <xdr:cNvPr id="143" name="テキスト ボックス 142"/>
        <xdr:cNvSpPr txBox="1"/>
      </xdr:nvSpPr>
      <xdr:spPr>
        <a:xfrm>
          <a:off x="1066800" y="1095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51344</xdr:rowOff>
    </xdr:from>
    <xdr:to>
      <xdr:col>7</xdr:col>
      <xdr:colOff>203200</xdr:colOff>
      <xdr:row>61</xdr:row>
      <xdr:rowOff>152944</xdr:rowOff>
    </xdr:to>
    <xdr:sp macro="" textlink="">
      <xdr:nvSpPr>
        <xdr:cNvPr id="149" name="円/楕円 148"/>
        <xdr:cNvSpPr/>
      </xdr:nvSpPr>
      <xdr:spPr>
        <a:xfrm>
          <a:off x="49022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67871</xdr:rowOff>
    </xdr:from>
    <xdr:ext cx="762000" cy="259045"/>
    <xdr:sp macro="" textlink="">
      <xdr:nvSpPr>
        <xdr:cNvPr id="150" name="財政構造の弾力性該当値テキスト"/>
        <xdr:cNvSpPr txBox="1"/>
      </xdr:nvSpPr>
      <xdr:spPr>
        <a:xfrm>
          <a:off x="5041900" y="1035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46990</xdr:rowOff>
    </xdr:from>
    <xdr:to>
      <xdr:col>6</xdr:col>
      <xdr:colOff>50800</xdr:colOff>
      <xdr:row>60</xdr:row>
      <xdr:rowOff>148590</xdr:rowOff>
    </xdr:to>
    <xdr:sp macro="" textlink="">
      <xdr:nvSpPr>
        <xdr:cNvPr id="151" name="円/楕円 150"/>
        <xdr:cNvSpPr/>
      </xdr:nvSpPr>
      <xdr:spPr>
        <a:xfrm>
          <a:off x="4064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158767</xdr:rowOff>
    </xdr:from>
    <xdr:ext cx="736600" cy="259045"/>
    <xdr:sp macro="" textlink="">
      <xdr:nvSpPr>
        <xdr:cNvPr id="152" name="テキスト ボックス 151"/>
        <xdr:cNvSpPr txBox="1"/>
      </xdr:nvSpPr>
      <xdr:spPr>
        <a:xfrm>
          <a:off x="3733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23767</xdr:rowOff>
    </xdr:from>
    <xdr:to>
      <xdr:col>4</xdr:col>
      <xdr:colOff>533400</xdr:colOff>
      <xdr:row>61</xdr:row>
      <xdr:rowOff>125367</xdr:rowOff>
    </xdr:to>
    <xdr:sp macro="" textlink="">
      <xdr:nvSpPr>
        <xdr:cNvPr id="153" name="円/楕円 152"/>
        <xdr:cNvSpPr/>
      </xdr:nvSpPr>
      <xdr:spPr>
        <a:xfrm>
          <a:off x="3175000" y="104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135544</xdr:rowOff>
    </xdr:from>
    <xdr:ext cx="762000" cy="259045"/>
    <xdr:sp macro="" textlink="">
      <xdr:nvSpPr>
        <xdr:cNvPr id="154" name="テキスト ボックス 153"/>
        <xdr:cNvSpPr txBox="1"/>
      </xdr:nvSpPr>
      <xdr:spPr>
        <a:xfrm>
          <a:off x="2844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30662</xdr:rowOff>
    </xdr:from>
    <xdr:to>
      <xdr:col>3</xdr:col>
      <xdr:colOff>330200</xdr:colOff>
      <xdr:row>61</xdr:row>
      <xdr:rowOff>132262</xdr:rowOff>
    </xdr:to>
    <xdr:sp macro="" textlink="">
      <xdr:nvSpPr>
        <xdr:cNvPr id="155" name="円/楕円 154"/>
        <xdr:cNvSpPr/>
      </xdr:nvSpPr>
      <xdr:spPr>
        <a:xfrm>
          <a:off x="22860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142439</xdr:rowOff>
    </xdr:from>
    <xdr:ext cx="762000" cy="259045"/>
    <xdr:sp macro="" textlink="">
      <xdr:nvSpPr>
        <xdr:cNvPr id="156" name="テキスト ボックス 155"/>
        <xdr:cNvSpPr txBox="1"/>
      </xdr:nvSpPr>
      <xdr:spPr>
        <a:xfrm>
          <a:off x="1955800" y="1025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41003</xdr:rowOff>
    </xdr:from>
    <xdr:to>
      <xdr:col>2</xdr:col>
      <xdr:colOff>127000</xdr:colOff>
      <xdr:row>61</xdr:row>
      <xdr:rowOff>142603</xdr:rowOff>
    </xdr:to>
    <xdr:sp macro="" textlink="">
      <xdr:nvSpPr>
        <xdr:cNvPr id="157" name="円/楕円 156"/>
        <xdr:cNvSpPr/>
      </xdr:nvSpPr>
      <xdr:spPr>
        <a:xfrm>
          <a:off x="1397000" y="104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152780</xdr:rowOff>
    </xdr:from>
    <xdr:ext cx="762000" cy="259045"/>
    <xdr:sp macro="" textlink="">
      <xdr:nvSpPr>
        <xdr:cNvPr id="158" name="テキスト ボックス 157"/>
        <xdr:cNvSpPr txBox="1"/>
      </xdr:nvSpPr>
      <xdr:spPr>
        <a:xfrm>
          <a:off x="1066800" y="10268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[334,413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類似団体内において比較的低い数値となっている。その内容を分析すると、人件費においては類似団体平均</a:t>
          </a:r>
          <a:r>
            <a:rPr kumimoji="1" lang="en-US" altLang="ja-JP" sz="1200">
              <a:solidFill>
                <a:schemeClr val="dk1"/>
              </a:solidFill>
              <a:effectLst/>
              <a:latin typeface="+mn-lt"/>
              <a:ea typeface="+mn-ea"/>
              <a:cs typeface="+mn-cs"/>
            </a:rPr>
            <a:t>189,696</a:t>
          </a:r>
          <a:r>
            <a:rPr kumimoji="1" lang="ja-JP" altLang="ja-JP" sz="1200">
              <a:solidFill>
                <a:schemeClr val="dk1"/>
              </a:solidFill>
              <a:effectLst/>
              <a:latin typeface="+mn-lt"/>
              <a:ea typeface="+mn-ea"/>
              <a:cs typeface="+mn-cs"/>
            </a:rPr>
            <a:t>円に対し</a:t>
          </a:r>
          <a:r>
            <a:rPr kumimoji="1" lang="en-US" altLang="ja-JP" sz="1200">
              <a:solidFill>
                <a:schemeClr val="dk1"/>
              </a:solidFill>
              <a:effectLst/>
              <a:latin typeface="+mn-lt"/>
              <a:ea typeface="+mn-ea"/>
              <a:cs typeface="+mn-cs"/>
            </a:rPr>
            <a:t>123,720</a:t>
          </a:r>
          <a:r>
            <a:rPr kumimoji="1" lang="ja-JP" altLang="ja-JP" sz="1200">
              <a:solidFill>
                <a:schemeClr val="dk1"/>
              </a:solidFill>
              <a:effectLst/>
              <a:latin typeface="+mn-lt"/>
              <a:ea typeface="+mn-ea"/>
              <a:cs typeface="+mn-cs"/>
            </a:rPr>
            <a:t>円と</a:t>
          </a:r>
          <a:r>
            <a:rPr kumimoji="1" lang="en-US" altLang="ja-JP" sz="1200">
              <a:solidFill>
                <a:schemeClr val="dk1"/>
              </a:solidFill>
              <a:effectLst/>
              <a:latin typeface="+mn-lt"/>
              <a:ea typeface="+mn-ea"/>
              <a:cs typeface="+mn-cs"/>
            </a:rPr>
            <a:t>34.8</a:t>
          </a:r>
          <a:r>
            <a:rPr kumimoji="1" lang="ja-JP" altLang="ja-JP" sz="1200">
              <a:solidFill>
                <a:schemeClr val="dk1"/>
              </a:solidFill>
              <a:effectLst/>
              <a:latin typeface="+mn-lt"/>
              <a:ea typeface="+mn-ea"/>
              <a:cs typeface="+mn-cs"/>
            </a:rPr>
            <a:t>％も下回っていることから、物件費が類似団体を上回っていることが予想される。この要因の一つとして中学生の海外研修事業の旅費が挙げられるが、本事業は村の独自事業として今後も継続していく予定であるので、物件費以外の人件費については今後とも計画的な定員管理と適正配置により人件費全体の上昇を抑制し、維持補修費については大規模な修繕が必要となる前のきめ細かな対応に努め、人件費・物件費等決算額全体の総額として現行水準を維持していくよう努める。</a:t>
          </a:r>
          <a:endParaRPr lang="ja-JP" altLang="ja-JP" sz="16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57548</xdr:rowOff>
    </xdr:from>
    <xdr:to>
      <xdr:col>7</xdr:col>
      <xdr:colOff>152400</xdr:colOff>
      <xdr:row>82</xdr:row>
      <xdr:rowOff>68571</xdr:rowOff>
    </xdr:to>
    <xdr:cxnSp macro="">
      <xdr:nvCxnSpPr>
        <xdr:cNvPr id="194" name="直線コネクタ 193"/>
        <xdr:cNvCxnSpPr/>
      </xdr:nvCxnSpPr>
      <xdr:spPr>
        <a:xfrm>
          <a:off x="4114800" y="14116448"/>
          <a:ext cx="838200" cy="1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73717</xdr:rowOff>
    </xdr:from>
    <xdr:ext cx="762000" cy="259045"/>
    <xdr:sp macro="" textlink="">
      <xdr:nvSpPr>
        <xdr:cNvPr id="195" name="人件費・物件費等の状況平均値テキスト"/>
        <xdr:cNvSpPr txBox="1"/>
      </xdr:nvSpPr>
      <xdr:spPr>
        <a:xfrm>
          <a:off x="5041900" y="14132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39171</xdr:rowOff>
    </xdr:from>
    <xdr:to>
      <xdr:col>6</xdr:col>
      <xdr:colOff>0</xdr:colOff>
      <xdr:row>82</xdr:row>
      <xdr:rowOff>57548</xdr:rowOff>
    </xdr:to>
    <xdr:cxnSp macro="">
      <xdr:nvCxnSpPr>
        <xdr:cNvPr id="197" name="直線コネクタ 196"/>
        <xdr:cNvCxnSpPr/>
      </xdr:nvCxnSpPr>
      <xdr:spPr>
        <a:xfrm>
          <a:off x="3225800" y="14098071"/>
          <a:ext cx="889000" cy="1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164623</xdr:rowOff>
    </xdr:from>
    <xdr:ext cx="736600" cy="259045"/>
    <xdr:sp macro="" textlink="">
      <xdr:nvSpPr>
        <xdr:cNvPr id="199" name="テキスト ボックス 198"/>
        <xdr:cNvSpPr txBox="1"/>
      </xdr:nvSpPr>
      <xdr:spPr>
        <a:xfrm>
          <a:off x="3733800" y="14223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16979</xdr:rowOff>
    </xdr:from>
    <xdr:to>
      <xdr:col>4</xdr:col>
      <xdr:colOff>482600</xdr:colOff>
      <xdr:row>82</xdr:row>
      <xdr:rowOff>39171</xdr:rowOff>
    </xdr:to>
    <xdr:cxnSp macro="">
      <xdr:nvCxnSpPr>
        <xdr:cNvPr id="200" name="直線コネクタ 199"/>
        <xdr:cNvCxnSpPr/>
      </xdr:nvCxnSpPr>
      <xdr:spPr>
        <a:xfrm>
          <a:off x="2336800" y="14075879"/>
          <a:ext cx="889000" cy="2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157535</xdr:rowOff>
    </xdr:from>
    <xdr:ext cx="762000" cy="259045"/>
    <xdr:sp macro="" textlink="">
      <xdr:nvSpPr>
        <xdr:cNvPr id="202" name="テキスト ボックス 201"/>
        <xdr:cNvSpPr txBox="1"/>
      </xdr:nvSpPr>
      <xdr:spPr>
        <a:xfrm>
          <a:off x="2844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16979</xdr:rowOff>
    </xdr:from>
    <xdr:to>
      <xdr:col>3</xdr:col>
      <xdr:colOff>279400</xdr:colOff>
      <xdr:row>82</xdr:row>
      <xdr:rowOff>23816</xdr:rowOff>
    </xdr:to>
    <xdr:cxnSp macro="">
      <xdr:nvCxnSpPr>
        <xdr:cNvPr id="203" name="直線コネクタ 202"/>
        <xdr:cNvCxnSpPr/>
      </xdr:nvCxnSpPr>
      <xdr:spPr>
        <a:xfrm flipV="1">
          <a:off x="1447800" y="14075879"/>
          <a:ext cx="889000" cy="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127919</xdr:rowOff>
    </xdr:from>
    <xdr:ext cx="762000" cy="259045"/>
    <xdr:sp macro="" textlink="">
      <xdr:nvSpPr>
        <xdr:cNvPr id="205" name="テキスト ボックス 204"/>
        <xdr:cNvSpPr txBox="1"/>
      </xdr:nvSpPr>
      <xdr:spPr>
        <a:xfrm>
          <a:off x="1955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132813</xdr:rowOff>
    </xdr:from>
    <xdr:ext cx="762000" cy="259045"/>
    <xdr:sp macro="" textlink="">
      <xdr:nvSpPr>
        <xdr:cNvPr id="207" name="テキスト ボックス 206"/>
        <xdr:cNvSpPr txBox="1"/>
      </xdr:nvSpPr>
      <xdr:spPr>
        <a:xfrm>
          <a:off x="1066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17771</xdr:rowOff>
    </xdr:from>
    <xdr:to>
      <xdr:col>7</xdr:col>
      <xdr:colOff>203200</xdr:colOff>
      <xdr:row>82</xdr:row>
      <xdr:rowOff>119371</xdr:rowOff>
    </xdr:to>
    <xdr:sp macro="" textlink="">
      <xdr:nvSpPr>
        <xdr:cNvPr id="213" name="円/楕円 212"/>
        <xdr:cNvSpPr/>
      </xdr:nvSpPr>
      <xdr:spPr>
        <a:xfrm>
          <a:off x="4902200" y="1407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34298</xdr:rowOff>
    </xdr:from>
    <xdr:ext cx="762000" cy="259045"/>
    <xdr:sp macro="" textlink="">
      <xdr:nvSpPr>
        <xdr:cNvPr id="214" name="人件費・物件費等の状況該当値テキスト"/>
        <xdr:cNvSpPr txBox="1"/>
      </xdr:nvSpPr>
      <xdr:spPr>
        <a:xfrm>
          <a:off x="5041900" y="13921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334,413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6748</xdr:rowOff>
    </xdr:from>
    <xdr:to>
      <xdr:col>6</xdr:col>
      <xdr:colOff>50800</xdr:colOff>
      <xdr:row>82</xdr:row>
      <xdr:rowOff>108348</xdr:rowOff>
    </xdr:to>
    <xdr:sp macro="" textlink="">
      <xdr:nvSpPr>
        <xdr:cNvPr id="215" name="円/楕円 214"/>
        <xdr:cNvSpPr/>
      </xdr:nvSpPr>
      <xdr:spPr>
        <a:xfrm>
          <a:off x="4064000" y="1406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118525</xdr:rowOff>
    </xdr:from>
    <xdr:ext cx="736600" cy="259045"/>
    <xdr:sp macro="" textlink="">
      <xdr:nvSpPr>
        <xdr:cNvPr id="216" name="テキスト ボックス 215"/>
        <xdr:cNvSpPr txBox="1"/>
      </xdr:nvSpPr>
      <xdr:spPr>
        <a:xfrm>
          <a:off x="3733800" y="1383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324,821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159821</xdr:rowOff>
    </xdr:from>
    <xdr:to>
      <xdr:col>4</xdr:col>
      <xdr:colOff>533400</xdr:colOff>
      <xdr:row>82</xdr:row>
      <xdr:rowOff>89971</xdr:rowOff>
    </xdr:to>
    <xdr:sp macro="" textlink="">
      <xdr:nvSpPr>
        <xdr:cNvPr id="217" name="円/楕円 216"/>
        <xdr:cNvSpPr/>
      </xdr:nvSpPr>
      <xdr:spPr>
        <a:xfrm>
          <a:off x="3175000" y="140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100148</xdr:rowOff>
    </xdr:from>
    <xdr:ext cx="762000" cy="259045"/>
    <xdr:sp macro="" textlink="">
      <xdr:nvSpPr>
        <xdr:cNvPr id="218" name="テキスト ボックス 217"/>
        <xdr:cNvSpPr txBox="1"/>
      </xdr:nvSpPr>
      <xdr:spPr>
        <a:xfrm>
          <a:off x="2844800" y="1381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308,827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137629</xdr:rowOff>
    </xdr:from>
    <xdr:to>
      <xdr:col>3</xdr:col>
      <xdr:colOff>330200</xdr:colOff>
      <xdr:row>82</xdr:row>
      <xdr:rowOff>67779</xdr:rowOff>
    </xdr:to>
    <xdr:sp macro="" textlink="">
      <xdr:nvSpPr>
        <xdr:cNvPr id="219" name="円/楕円 218"/>
        <xdr:cNvSpPr/>
      </xdr:nvSpPr>
      <xdr:spPr>
        <a:xfrm>
          <a:off x="2286000" y="1402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77956</xdr:rowOff>
    </xdr:from>
    <xdr:ext cx="762000" cy="259045"/>
    <xdr:sp macro="" textlink="">
      <xdr:nvSpPr>
        <xdr:cNvPr id="220" name="テキスト ボックス 219"/>
        <xdr:cNvSpPr txBox="1"/>
      </xdr:nvSpPr>
      <xdr:spPr>
        <a:xfrm>
          <a:off x="1955800" y="13793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289,513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144466</xdr:rowOff>
    </xdr:from>
    <xdr:to>
      <xdr:col>2</xdr:col>
      <xdr:colOff>127000</xdr:colOff>
      <xdr:row>82</xdr:row>
      <xdr:rowOff>74616</xdr:rowOff>
    </xdr:to>
    <xdr:sp macro="" textlink="">
      <xdr:nvSpPr>
        <xdr:cNvPr id="221" name="円/楕円 220"/>
        <xdr:cNvSpPr/>
      </xdr:nvSpPr>
      <xdr:spPr>
        <a:xfrm>
          <a:off x="1397000" y="1403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84793</xdr:rowOff>
    </xdr:from>
    <xdr:ext cx="762000" cy="259045"/>
    <xdr:sp macro="" textlink="">
      <xdr:nvSpPr>
        <xdr:cNvPr id="222" name="テキスト ボックス 221"/>
        <xdr:cNvSpPr txBox="1"/>
      </xdr:nvSpPr>
      <xdr:spPr>
        <a:xfrm>
          <a:off x="1066800" y="1380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295,463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年度までは類似団体平均を下回っていたが、平成</a:t>
          </a:r>
          <a:r>
            <a:rPr kumimoji="1" lang="en-US" altLang="ja-JP" sz="1300">
              <a:solidFill>
                <a:schemeClr val="dk1"/>
              </a:solidFill>
              <a:effectLst/>
              <a:latin typeface="+mn-lt"/>
              <a:ea typeface="+mn-ea"/>
              <a:cs typeface="+mn-cs"/>
            </a:rPr>
            <a:t>22</a:t>
          </a:r>
          <a:r>
            <a:rPr kumimoji="1" lang="ja-JP" altLang="ja-JP" sz="1300">
              <a:solidFill>
                <a:schemeClr val="dk1"/>
              </a:solidFill>
              <a:effectLst/>
              <a:latin typeface="+mn-lt"/>
              <a:ea typeface="+mn-ea"/>
              <a:cs typeface="+mn-cs"/>
            </a:rPr>
            <a:t>年度から類似団体平均を上回った状態が続いている。平成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年度において少しではあるが類似団体平均との差が縮ま</a:t>
          </a:r>
          <a:r>
            <a:rPr kumimoji="1" lang="ja-JP" altLang="en-US" sz="1300">
              <a:solidFill>
                <a:schemeClr val="dk1"/>
              </a:solidFill>
              <a:effectLst/>
              <a:latin typeface="+mn-lt"/>
              <a:ea typeface="+mn-ea"/>
              <a:cs typeface="+mn-cs"/>
            </a:rPr>
            <a:t>り、平成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年度もその水準を維持している</a:t>
          </a:r>
          <a:r>
            <a:rPr kumimoji="1" lang="ja-JP" altLang="ja-JP" sz="1300">
              <a:solidFill>
                <a:schemeClr val="dk1"/>
              </a:solidFill>
              <a:effectLst/>
              <a:latin typeface="+mn-lt"/>
              <a:ea typeface="+mn-ea"/>
              <a:cs typeface="+mn-cs"/>
            </a:rPr>
            <a:t>。職員数が少ないため変動が大きい指標ではあるが、適正な定員管理と併せ類似団体平均の水準をこれ以上上回ることのないよう努める。</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126492</xdr:rowOff>
    </xdr:from>
    <xdr:to>
      <xdr:col>24</xdr:col>
      <xdr:colOff>558800</xdr:colOff>
      <xdr:row>87</xdr:row>
      <xdr:rowOff>21844</xdr:rowOff>
    </xdr:to>
    <xdr:cxnSp macro="">
      <xdr:nvCxnSpPr>
        <xdr:cNvPr id="249" name="直線コネクタ 248"/>
        <xdr:cNvCxnSpPr/>
      </xdr:nvCxnSpPr>
      <xdr:spPr>
        <a:xfrm flipV="1">
          <a:off x="17018000" y="1384249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165371</xdr:rowOff>
    </xdr:from>
    <xdr:ext cx="762000" cy="259045"/>
    <xdr:sp macro="" textlink="">
      <xdr:nvSpPr>
        <xdr:cNvPr id="250" name="給与水準   （国との比較）最小値テキスト"/>
        <xdr:cNvSpPr txBox="1"/>
      </xdr:nvSpPr>
      <xdr:spPr>
        <a:xfrm>
          <a:off x="17106900" y="1491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21844</xdr:rowOff>
    </xdr:from>
    <xdr:to>
      <xdr:col>24</xdr:col>
      <xdr:colOff>647700</xdr:colOff>
      <xdr:row>87</xdr:row>
      <xdr:rowOff>21844</xdr:rowOff>
    </xdr:to>
    <xdr:cxnSp macro="">
      <xdr:nvCxnSpPr>
        <xdr:cNvPr id="251" name="直線コネクタ 250"/>
        <xdr:cNvCxnSpPr/>
      </xdr:nvCxnSpPr>
      <xdr:spPr>
        <a:xfrm>
          <a:off x="16929100" y="1493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41419</xdr:rowOff>
    </xdr:from>
    <xdr:ext cx="762000" cy="259045"/>
    <xdr:sp macro="" textlink="">
      <xdr:nvSpPr>
        <xdr:cNvPr id="252" name="給与水準   （国との比較）最大値テキスト"/>
        <xdr:cNvSpPr txBox="1"/>
      </xdr:nvSpPr>
      <xdr:spPr>
        <a:xfrm>
          <a:off x="17106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80</xdr:row>
      <xdr:rowOff>126492</xdr:rowOff>
    </xdr:from>
    <xdr:to>
      <xdr:col>24</xdr:col>
      <xdr:colOff>647700</xdr:colOff>
      <xdr:row>80</xdr:row>
      <xdr:rowOff>126492</xdr:rowOff>
    </xdr:to>
    <xdr:cxnSp macro="">
      <xdr:nvCxnSpPr>
        <xdr:cNvPr id="253" name="直線コネクタ 252"/>
        <xdr:cNvCxnSpPr/>
      </xdr:nvCxnSpPr>
      <xdr:spPr>
        <a:xfrm>
          <a:off x="16929100" y="1384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99313</xdr:rowOff>
    </xdr:from>
    <xdr:to>
      <xdr:col>24</xdr:col>
      <xdr:colOff>558800</xdr:colOff>
      <xdr:row>85</xdr:row>
      <xdr:rowOff>99313</xdr:rowOff>
    </xdr:to>
    <xdr:cxnSp macro="">
      <xdr:nvCxnSpPr>
        <xdr:cNvPr id="254" name="直線コネクタ 253"/>
        <xdr:cNvCxnSpPr/>
      </xdr:nvCxnSpPr>
      <xdr:spPr>
        <a:xfrm>
          <a:off x="16179800" y="146725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7129</xdr:rowOff>
    </xdr:from>
    <xdr:ext cx="762000" cy="259045"/>
    <xdr:sp macro="" textlink="">
      <xdr:nvSpPr>
        <xdr:cNvPr id="255" name="給与水準   （国との比較）平均値テキスト"/>
        <xdr:cNvSpPr txBox="1"/>
      </xdr:nvSpPr>
      <xdr:spPr>
        <a:xfrm>
          <a:off x="17106900" y="1440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56" name="フローチャート : 判断 255"/>
        <xdr:cNvSpPr/>
      </xdr:nvSpPr>
      <xdr:spPr>
        <a:xfrm>
          <a:off x="16967200" y="1456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99313</xdr:rowOff>
    </xdr:from>
    <xdr:to>
      <xdr:col>23</xdr:col>
      <xdr:colOff>406400</xdr:colOff>
      <xdr:row>85</xdr:row>
      <xdr:rowOff>147574</xdr:rowOff>
    </xdr:to>
    <xdr:cxnSp macro="">
      <xdr:nvCxnSpPr>
        <xdr:cNvPr id="257" name="直線コネクタ 256"/>
        <xdr:cNvCxnSpPr/>
      </xdr:nvCxnSpPr>
      <xdr:spPr>
        <a:xfrm flipV="1">
          <a:off x="15290800" y="1467256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254</xdr:rowOff>
    </xdr:from>
    <xdr:to>
      <xdr:col>23</xdr:col>
      <xdr:colOff>457200</xdr:colOff>
      <xdr:row>85</xdr:row>
      <xdr:rowOff>101854</xdr:rowOff>
    </xdr:to>
    <xdr:sp macro="" textlink="">
      <xdr:nvSpPr>
        <xdr:cNvPr id="258" name="フローチャート : 判断 257"/>
        <xdr:cNvSpPr/>
      </xdr:nvSpPr>
      <xdr:spPr>
        <a:xfrm>
          <a:off x="16129000" y="1457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112031</xdr:rowOff>
    </xdr:from>
    <xdr:ext cx="736600" cy="259045"/>
    <xdr:sp macro="" textlink="">
      <xdr:nvSpPr>
        <xdr:cNvPr id="259" name="テキスト ボックス 258"/>
        <xdr:cNvSpPr txBox="1"/>
      </xdr:nvSpPr>
      <xdr:spPr>
        <a:xfrm>
          <a:off x="15798800" y="1434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104139</xdr:rowOff>
    </xdr:from>
    <xdr:to>
      <xdr:col>22</xdr:col>
      <xdr:colOff>203200</xdr:colOff>
      <xdr:row>85</xdr:row>
      <xdr:rowOff>147574</xdr:rowOff>
    </xdr:to>
    <xdr:cxnSp macro="">
      <xdr:nvCxnSpPr>
        <xdr:cNvPr id="260" name="直線コネクタ 259"/>
        <xdr:cNvCxnSpPr/>
      </xdr:nvCxnSpPr>
      <xdr:spPr>
        <a:xfrm>
          <a:off x="14401800" y="14677389"/>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152400</xdr:rowOff>
    </xdr:from>
    <xdr:to>
      <xdr:col>22</xdr:col>
      <xdr:colOff>254000</xdr:colOff>
      <xdr:row>85</xdr:row>
      <xdr:rowOff>82550</xdr:rowOff>
    </xdr:to>
    <xdr:sp macro="" textlink="">
      <xdr:nvSpPr>
        <xdr:cNvPr id="261" name="フローチャート : 判断 260"/>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92727</xdr:rowOff>
    </xdr:from>
    <xdr:ext cx="762000" cy="259045"/>
    <xdr:sp macro="" textlink="">
      <xdr:nvSpPr>
        <xdr:cNvPr id="262" name="テキスト ボックス 261"/>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104139</xdr:rowOff>
    </xdr:from>
    <xdr:to>
      <xdr:col>21</xdr:col>
      <xdr:colOff>0</xdr:colOff>
      <xdr:row>87</xdr:row>
      <xdr:rowOff>142494</xdr:rowOff>
    </xdr:to>
    <xdr:cxnSp macro="">
      <xdr:nvCxnSpPr>
        <xdr:cNvPr id="263" name="直線コネクタ 262"/>
        <xdr:cNvCxnSpPr/>
      </xdr:nvCxnSpPr>
      <xdr:spPr>
        <a:xfrm flipV="1">
          <a:off x="13512800" y="14677389"/>
          <a:ext cx="889000" cy="38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133096</xdr:rowOff>
    </xdr:from>
    <xdr:to>
      <xdr:col>21</xdr:col>
      <xdr:colOff>50800</xdr:colOff>
      <xdr:row>85</xdr:row>
      <xdr:rowOff>63246</xdr:rowOff>
    </xdr:to>
    <xdr:sp macro="" textlink="">
      <xdr:nvSpPr>
        <xdr:cNvPr id="264" name="フローチャート : 判断 263"/>
        <xdr:cNvSpPr/>
      </xdr:nvSpPr>
      <xdr:spPr>
        <a:xfrm>
          <a:off x="14351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73423</xdr:rowOff>
    </xdr:from>
    <xdr:ext cx="762000" cy="259045"/>
    <xdr:sp macro="" textlink="">
      <xdr:nvSpPr>
        <xdr:cNvPr id="265" name="テキスト ボックス 264"/>
        <xdr:cNvSpPr txBox="1"/>
      </xdr:nvSpPr>
      <xdr:spPr>
        <a:xfrm>
          <a:off x="14020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161798</xdr:rowOff>
    </xdr:from>
    <xdr:to>
      <xdr:col>19</xdr:col>
      <xdr:colOff>533400</xdr:colOff>
      <xdr:row>87</xdr:row>
      <xdr:rowOff>91948</xdr:rowOff>
    </xdr:to>
    <xdr:sp macro="" textlink="">
      <xdr:nvSpPr>
        <xdr:cNvPr id="266" name="フローチャート : 判断 265"/>
        <xdr:cNvSpPr/>
      </xdr:nvSpPr>
      <xdr:spPr>
        <a:xfrm>
          <a:off x="13462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102125</xdr:rowOff>
    </xdr:from>
    <xdr:ext cx="762000" cy="259045"/>
    <xdr:sp macro="" textlink="">
      <xdr:nvSpPr>
        <xdr:cNvPr id="267" name="テキスト ボックス 266"/>
        <xdr:cNvSpPr txBox="1"/>
      </xdr:nvSpPr>
      <xdr:spPr>
        <a:xfrm>
          <a:off x="13131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48513</xdr:rowOff>
    </xdr:from>
    <xdr:to>
      <xdr:col>24</xdr:col>
      <xdr:colOff>609600</xdr:colOff>
      <xdr:row>85</xdr:row>
      <xdr:rowOff>150113</xdr:rowOff>
    </xdr:to>
    <xdr:sp macro="" textlink="">
      <xdr:nvSpPr>
        <xdr:cNvPr id="273" name="円/楕円 272"/>
        <xdr:cNvSpPr/>
      </xdr:nvSpPr>
      <xdr:spPr>
        <a:xfrm>
          <a:off x="16967200" y="1462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20590</xdr:rowOff>
    </xdr:from>
    <xdr:ext cx="762000" cy="259045"/>
    <xdr:sp macro="" textlink="">
      <xdr:nvSpPr>
        <xdr:cNvPr id="274" name="給与水準   （国との比較）該当値テキスト"/>
        <xdr:cNvSpPr txBox="1"/>
      </xdr:nvSpPr>
      <xdr:spPr>
        <a:xfrm>
          <a:off x="17106900" y="145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48513</xdr:rowOff>
    </xdr:from>
    <xdr:to>
      <xdr:col>23</xdr:col>
      <xdr:colOff>457200</xdr:colOff>
      <xdr:row>85</xdr:row>
      <xdr:rowOff>150113</xdr:rowOff>
    </xdr:to>
    <xdr:sp macro="" textlink="">
      <xdr:nvSpPr>
        <xdr:cNvPr id="275" name="円/楕円 274"/>
        <xdr:cNvSpPr/>
      </xdr:nvSpPr>
      <xdr:spPr>
        <a:xfrm>
          <a:off x="16129000" y="1462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134890</xdr:rowOff>
    </xdr:from>
    <xdr:ext cx="736600" cy="259045"/>
    <xdr:sp macro="" textlink="">
      <xdr:nvSpPr>
        <xdr:cNvPr id="276" name="テキスト ボックス 275"/>
        <xdr:cNvSpPr txBox="1"/>
      </xdr:nvSpPr>
      <xdr:spPr>
        <a:xfrm>
          <a:off x="15798800" y="14708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96774</xdr:rowOff>
    </xdr:from>
    <xdr:to>
      <xdr:col>22</xdr:col>
      <xdr:colOff>254000</xdr:colOff>
      <xdr:row>86</xdr:row>
      <xdr:rowOff>26924</xdr:rowOff>
    </xdr:to>
    <xdr:sp macro="" textlink="">
      <xdr:nvSpPr>
        <xdr:cNvPr id="277" name="円/楕円 276"/>
        <xdr:cNvSpPr/>
      </xdr:nvSpPr>
      <xdr:spPr>
        <a:xfrm>
          <a:off x="15240000" y="1467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11701</xdr:rowOff>
    </xdr:from>
    <xdr:ext cx="762000" cy="259045"/>
    <xdr:sp macro="" textlink="">
      <xdr:nvSpPr>
        <xdr:cNvPr id="278" name="テキスト ボックス 277"/>
        <xdr:cNvSpPr txBox="1"/>
      </xdr:nvSpPr>
      <xdr:spPr>
        <a:xfrm>
          <a:off x="14909800" y="1475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53339</xdr:rowOff>
    </xdr:from>
    <xdr:to>
      <xdr:col>21</xdr:col>
      <xdr:colOff>50800</xdr:colOff>
      <xdr:row>85</xdr:row>
      <xdr:rowOff>154939</xdr:rowOff>
    </xdr:to>
    <xdr:sp macro="" textlink="">
      <xdr:nvSpPr>
        <xdr:cNvPr id="279" name="円/楕円 278"/>
        <xdr:cNvSpPr/>
      </xdr:nvSpPr>
      <xdr:spPr>
        <a:xfrm>
          <a:off x="14351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139716</xdr:rowOff>
    </xdr:from>
    <xdr:ext cx="762000" cy="259045"/>
    <xdr:sp macro="" textlink="">
      <xdr:nvSpPr>
        <xdr:cNvPr id="280" name="テキスト ボックス 279"/>
        <xdr:cNvSpPr txBox="1"/>
      </xdr:nvSpPr>
      <xdr:spPr>
        <a:xfrm>
          <a:off x="14020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91694</xdr:rowOff>
    </xdr:from>
    <xdr:to>
      <xdr:col>19</xdr:col>
      <xdr:colOff>533400</xdr:colOff>
      <xdr:row>88</xdr:row>
      <xdr:rowOff>21844</xdr:rowOff>
    </xdr:to>
    <xdr:sp macro="" textlink="">
      <xdr:nvSpPr>
        <xdr:cNvPr id="281" name="円/楕円 280"/>
        <xdr:cNvSpPr/>
      </xdr:nvSpPr>
      <xdr:spPr>
        <a:xfrm>
          <a:off x="13462000" y="1500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6621</xdr:rowOff>
    </xdr:from>
    <xdr:ext cx="762000" cy="259045"/>
    <xdr:sp macro="" textlink="">
      <xdr:nvSpPr>
        <xdr:cNvPr id="282" name="テキスト ボックス 281"/>
        <xdr:cNvSpPr txBox="1"/>
      </xdr:nvSpPr>
      <xdr:spPr>
        <a:xfrm>
          <a:off x="13131800" y="1509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[15.63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類似団体より</a:t>
          </a:r>
          <a:r>
            <a:rPr kumimoji="1" lang="en-US" altLang="ja-JP" sz="1300">
              <a:solidFill>
                <a:schemeClr val="dk1"/>
              </a:solidFill>
              <a:effectLst/>
              <a:latin typeface="+mn-lt"/>
              <a:ea typeface="+mn-ea"/>
              <a:cs typeface="+mn-cs"/>
            </a:rPr>
            <a:t>6.12</a:t>
          </a:r>
          <a:r>
            <a:rPr kumimoji="1" lang="ja-JP" altLang="ja-JP" sz="1300">
              <a:solidFill>
                <a:schemeClr val="dk1"/>
              </a:solidFill>
              <a:effectLst/>
              <a:latin typeface="+mn-lt"/>
              <a:ea typeface="+mn-ea"/>
              <a:cs typeface="+mn-cs"/>
            </a:rPr>
            <a:t>人</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少なく、適正</a:t>
          </a:r>
          <a:r>
            <a:rPr kumimoji="1" lang="ja-JP" altLang="en-US" sz="1300">
              <a:solidFill>
                <a:schemeClr val="dk1"/>
              </a:solidFill>
              <a:effectLst/>
              <a:latin typeface="+mn-lt"/>
              <a:ea typeface="+mn-ea"/>
              <a:cs typeface="+mn-cs"/>
            </a:rPr>
            <a:t>より少なめ</a:t>
          </a:r>
          <a:r>
            <a:rPr kumimoji="1" lang="ja-JP" altLang="ja-JP" sz="1300">
              <a:solidFill>
                <a:schemeClr val="dk1"/>
              </a:solidFill>
              <a:effectLst/>
              <a:latin typeface="+mn-lt"/>
              <a:ea typeface="+mn-ea"/>
              <a:cs typeface="+mn-cs"/>
            </a:rPr>
            <a:t>な職員数であると考えている。しかしながら、職員数のみに固執するのではなく、職員研修等を積極的に実施することにより職員の質を向上させ、住民の満足度をより高めていく努力を絶え間なく行っ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9" name="直線コネクタ 308"/>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10"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11" name="直線コネクタ 310"/>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2"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3" name="直線コネクタ 312"/>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154495</xdr:rowOff>
    </xdr:from>
    <xdr:to>
      <xdr:col>24</xdr:col>
      <xdr:colOff>558800</xdr:colOff>
      <xdr:row>60</xdr:row>
      <xdr:rowOff>161252</xdr:rowOff>
    </xdr:to>
    <xdr:cxnSp macro="">
      <xdr:nvCxnSpPr>
        <xdr:cNvPr id="314" name="直線コネクタ 313"/>
        <xdr:cNvCxnSpPr/>
      </xdr:nvCxnSpPr>
      <xdr:spPr>
        <a:xfrm>
          <a:off x="16179800" y="10441495"/>
          <a:ext cx="838200" cy="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58755</xdr:rowOff>
    </xdr:from>
    <xdr:ext cx="762000" cy="259045"/>
    <xdr:sp macro="" textlink="">
      <xdr:nvSpPr>
        <xdr:cNvPr id="315" name="定員管理の状況平均値テキスト"/>
        <xdr:cNvSpPr txBox="1"/>
      </xdr:nvSpPr>
      <xdr:spPr>
        <a:xfrm>
          <a:off x="17106900" y="1051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6" name="フローチャート : 判断 315"/>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152565</xdr:rowOff>
    </xdr:from>
    <xdr:to>
      <xdr:col>23</xdr:col>
      <xdr:colOff>406400</xdr:colOff>
      <xdr:row>60</xdr:row>
      <xdr:rowOff>154495</xdr:rowOff>
    </xdr:to>
    <xdr:cxnSp macro="">
      <xdr:nvCxnSpPr>
        <xdr:cNvPr id="317" name="直線コネクタ 316"/>
        <xdr:cNvCxnSpPr/>
      </xdr:nvCxnSpPr>
      <xdr:spPr>
        <a:xfrm>
          <a:off x="15290800" y="10439565"/>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8" name="フローチャート : 判断 317"/>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160024</xdr:rowOff>
    </xdr:from>
    <xdr:ext cx="736600" cy="259045"/>
    <xdr:sp macro="" textlink="">
      <xdr:nvSpPr>
        <xdr:cNvPr id="319" name="テキスト ボックス 318"/>
        <xdr:cNvSpPr txBox="1"/>
      </xdr:nvSpPr>
      <xdr:spPr>
        <a:xfrm>
          <a:off x="15798800" y="10618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146291</xdr:rowOff>
    </xdr:from>
    <xdr:to>
      <xdr:col>22</xdr:col>
      <xdr:colOff>203200</xdr:colOff>
      <xdr:row>60</xdr:row>
      <xdr:rowOff>152565</xdr:rowOff>
    </xdr:to>
    <xdr:cxnSp macro="">
      <xdr:nvCxnSpPr>
        <xdr:cNvPr id="320" name="直線コネクタ 319"/>
        <xdr:cNvCxnSpPr/>
      </xdr:nvCxnSpPr>
      <xdr:spPr>
        <a:xfrm>
          <a:off x="14401800" y="10433291"/>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21" name="フローチャート : 判断 320"/>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157370</xdr:rowOff>
    </xdr:from>
    <xdr:ext cx="762000" cy="259045"/>
    <xdr:sp macro="" textlink="">
      <xdr:nvSpPr>
        <xdr:cNvPr id="322" name="テキスト ボックス 321"/>
        <xdr:cNvSpPr txBox="1"/>
      </xdr:nvSpPr>
      <xdr:spPr>
        <a:xfrm>
          <a:off x="14909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137122</xdr:rowOff>
    </xdr:from>
    <xdr:to>
      <xdr:col>21</xdr:col>
      <xdr:colOff>0</xdr:colOff>
      <xdr:row>60</xdr:row>
      <xdr:rowOff>146291</xdr:rowOff>
    </xdr:to>
    <xdr:cxnSp macro="">
      <xdr:nvCxnSpPr>
        <xdr:cNvPr id="323" name="直線コネクタ 322"/>
        <xdr:cNvCxnSpPr/>
      </xdr:nvCxnSpPr>
      <xdr:spPr>
        <a:xfrm>
          <a:off x="13512800" y="10424122"/>
          <a:ext cx="8890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4" name="フローチャート : 判断 323"/>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145546</xdr:rowOff>
    </xdr:from>
    <xdr:ext cx="762000" cy="259045"/>
    <xdr:sp macro="" textlink="">
      <xdr:nvSpPr>
        <xdr:cNvPr id="325" name="テキスト ボックス 324"/>
        <xdr:cNvSpPr txBox="1"/>
      </xdr:nvSpPr>
      <xdr:spPr>
        <a:xfrm>
          <a:off x="14020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6" name="フローチャート : 判断 325"/>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129138</xdr:rowOff>
    </xdr:from>
    <xdr:ext cx="762000" cy="259045"/>
    <xdr:sp macro="" textlink="">
      <xdr:nvSpPr>
        <xdr:cNvPr id="327" name="テキスト ボックス 326"/>
        <xdr:cNvSpPr txBox="1"/>
      </xdr:nvSpPr>
      <xdr:spPr>
        <a:xfrm>
          <a:off x="13131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110452</xdr:rowOff>
    </xdr:from>
    <xdr:to>
      <xdr:col>24</xdr:col>
      <xdr:colOff>609600</xdr:colOff>
      <xdr:row>61</xdr:row>
      <xdr:rowOff>40602</xdr:rowOff>
    </xdr:to>
    <xdr:sp macro="" textlink="">
      <xdr:nvSpPr>
        <xdr:cNvPr id="333" name="円/楕円 332"/>
        <xdr:cNvSpPr/>
      </xdr:nvSpPr>
      <xdr:spPr>
        <a:xfrm>
          <a:off x="16967200" y="1039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126979</xdr:rowOff>
    </xdr:from>
    <xdr:ext cx="762000" cy="259045"/>
    <xdr:sp macro="" textlink="">
      <xdr:nvSpPr>
        <xdr:cNvPr id="334" name="定員管理の状況該当値テキスト"/>
        <xdr:cNvSpPr txBox="1"/>
      </xdr:nvSpPr>
      <xdr:spPr>
        <a:xfrm>
          <a:off x="17106900" y="1024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103695</xdr:rowOff>
    </xdr:from>
    <xdr:to>
      <xdr:col>23</xdr:col>
      <xdr:colOff>457200</xdr:colOff>
      <xdr:row>61</xdr:row>
      <xdr:rowOff>33845</xdr:rowOff>
    </xdr:to>
    <xdr:sp macro="" textlink="">
      <xdr:nvSpPr>
        <xdr:cNvPr id="335" name="円/楕円 334"/>
        <xdr:cNvSpPr/>
      </xdr:nvSpPr>
      <xdr:spPr>
        <a:xfrm>
          <a:off x="16129000" y="1039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44022</xdr:rowOff>
    </xdr:from>
    <xdr:ext cx="736600" cy="259045"/>
    <xdr:sp macro="" textlink="">
      <xdr:nvSpPr>
        <xdr:cNvPr id="336" name="テキスト ボックス 335"/>
        <xdr:cNvSpPr txBox="1"/>
      </xdr:nvSpPr>
      <xdr:spPr>
        <a:xfrm>
          <a:off x="15798800" y="1015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101765</xdr:rowOff>
    </xdr:from>
    <xdr:to>
      <xdr:col>22</xdr:col>
      <xdr:colOff>254000</xdr:colOff>
      <xdr:row>61</xdr:row>
      <xdr:rowOff>31915</xdr:rowOff>
    </xdr:to>
    <xdr:sp macro="" textlink="">
      <xdr:nvSpPr>
        <xdr:cNvPr id="337" name="円/楕円 336"/>
        <xdr:cNvSpPr/>
      </xdr:nvSpPr>
      <xdr:spPr>
        <a:xfrm>
          <a:off x="15240000" y="1038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42092</xdr:rowOff>
    </xdr:from>
    <xdr:ext cx="762000" cy="259045"/>
    <xdr:sp macro="" textlink="">
      <xdr:nvSpPr>
        <xdr:cNvPr id="338" name="テキスト ボックス 337"/>
        <xdr:cNvSpPr txBox="1"/>
      </xdr:nvSpPr>
      <xdr:spPr>
        <a:xfrm>
          <a:off x="14909800" y="10157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95491</xdr:rowOff>
    </xdr:from>
    <xdr:to>
      <xdr:col>21</xdr:col>
      <xdr:colOff>50800</xdr:colOff>
      <xdr:row>61</xdr:row>
      <xdr:rowOff>25641</xdr:rowOff>
    </xdr:to>
    <xdr:sp macro="" textlink="">
      <xdr:nvSpPr>
        <xdr:cNvPr id="339" name="円/楕円 338"/>
        <xdr:cNvSpPr/>
      </xdr:nvSpPr>
      <xdr:spPr>
        <a:xfrm>
          <a:off x="14351000" y="1038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35818</xdr:rowOff>
    </xdr:from>
    <xdr:ext cx="762000" cy="259045"/>
    <xdr:sp macro="" textlink="">
      <xdr:nvSpPr>
        <xdr:cNvPr id="340" name="テキスト ボックス 339"/>
        <xdr:cNvSpPr txBox="1"/>
      </xdr:nvSpPr>
      <xdr:spPr>
        <a:xfrm>
          <a:off x="14020800" y="1015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86322</xdr:rowOff>
    </xdr:from>
    <xdr:to>
      <xdr:col>19</xdr:col>
      <xdr:colOff>533400</xdr:colOff>
      <xdr:row>61</xdr:row>
      <xdr:rowOff>16472</xdr:rowOff>
    </xdr:to>
    <xdr:sp macro="" textlink="">
      <xdr:nvSpPr>
        <xdr:cNvPr id="341" name="円/楕円 340"/>
        <xdr:cNvSpPr/>
      </xdr:nvSpPr>
      <xdr:spPr>
        <a:xfrm>
          <a:off x="13462000" y="1037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26649</xdr:rowOff>
    </xdr:from>
    <xdr:ext cx="762000" cy="259045"/>
    <xdr:sp macro="" textlink="">
      <xdr:nvSpPr>
        <xdr:cNvPr id="342" name="テキスト ボックス 341"/>
        <xdr:cNvSpPr txBox="1"/>
      </xdr:nvSpPr>
      <xdr:spPr>
        <a:xfrm>
          <a:off x="13131800" y="1014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類似団体平均と比較して良好な水準を維持している。単年度数値の推移をみると、</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a:t>
          </a:r>
          <a:r>
            <a:rPr kumimoji="1" lang="en-US" altLang="ja-JP" sz="1300">
              <a:solidFill>
                <a:schemeClr val="dk1"/>
              </a:solidFill>
              <a:effectLst/>
              <a:latin typeface="+mn-lt"/>
              <a:ea typeface="+mn-ea"/>
              <a:cs typeface="+mn-cs"/>
            </a:rPr>
            <a:t>1.4</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0.0</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a:t>
          </a:r>
          <a:r>
            <a:rPr kumimoji="1" lang="en-US" altLang="ja-JP" sz="1300">
              <a:solidFill>
                <a:schemeClr val="dk1"/>
              </a:solidFill>
              <a:effectLst/>
              <a:latin typeface="+mn-lt"/>
              <a:ea typeface="+mn-ea"/>
              <a:cs typeface="+mn-cs"/>
            </a:rPr>
            <a:t>0.2</a:t>
          </a:r>
          <a:r>
            <a:rPr kumimoji="1" lang="ja-JP" altLang="ja-JP" sz="1300">
              <a:solidFill>
                <a:schemeClr val="dk1"/>
              </a:solidFill>
              <a:effectLst/>
              <a:latin typeface="+mn-lt"/>
              <a:ea typeface="+mn-ea"/>
              <a:cs typeface="+mn-cs"/>
            </a:rPr>
            <a:t>％と年々向上している。しかしながら、地方債を有効活用しながら近年投資を行っているため、このまま数値が向上し続けるとは考えづらく、今後は若干の数値悪化を想定している。単年度或いは短期間に大規模な投資が集中しないよう、また前述の将来負担の状況でも述べた基金の有効活用と併せ、計画的な行</a:t>
          </a:r>
          <a:r>
            <a:rPr kumimoji="1" lang="ja-JP" altLang="en-US" sz="1300">
              <a:solidFill>
                <a:schemeClr val="dk1"/>
              </a:solidFill>
              <a:effectLst/>
              <a:latin typeface="+mn-lt"/>
              <a:ea typeface="+mn-ea"/>
              <a:cs typeface="+mn-cs"/>
            </a:rPr>
            <a:t>財</a:t>
          </a:r>
          <a:r>
            <a:rPr kumimoji="1" lang="ja-JP" altLang="ja-JP" sz="1300">
              <a:solidFill>
                <a:schemeClr val="dk1"/>
              </a:solidFill>
              <a:effectLst/>
              <a:latin typeface="+mn-lt"/>
              <a:ea typeface="+mn-ea"/>
              <a:cs typeface="+mn-cs"/>
            </a:rPr>
            <a:t>政運営を行い現行水準を堅持するよう努める。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8" name="直線コネクタ 367"/>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9"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70" name="直線コネクタ 369"/>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71"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2" name="直線コネクタ 371"/>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71628</xdr:rowOff>
    </xdr:from>
    <xdr:to>
      <xdr:col>24</xdr:col>
      <xdr:colOff>558800</xdr:colOff>
      <xdr:row>39</xdr:row>
      <xdr:rowOff>105410</xdr:rowOff>
    </xdr:to>
    <xdr:cxnSp macro="">
      <xdr:nvCxnSpPr>
        <xdr:cNvPr id="373" name="直線コネクタ 372"/>
        <xdr:cNvCxnSpPr/>
      </xdr:nvCxnSpPr>
      <xdr:spPr>
        <a:xfrm flipV="1">
          <a:off x="16179800" y="6758178"/>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4"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5" name="フローチャート : 判断 374"/>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105410</xdr:rowOff>
    </xdr:from>
    <xdr:to>
      <xdr:col>23</xdr:col>
      <xdr:colOff>406400</xdr:colOff>
      <xdr:row>39</xdr:row>
      <xdr:rowOff>134366</xdr:rowOff>
    </xdr:to>
    <xdr:cxnSp macro="">
      <xdr:nvCxnSpPr>
        <xdr:cNvPr id="376" name="直線コネクタ 375"/>
        <xdr:cNvCxnSpPr/>
      </xdr:nvCxnSpPr>
      <xdr:spPr>
        <a:xfrm flipV="1">
          <a:off x="15290800" y="679196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8" name="テキスト ボックス 377"/>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134366</xdr:rowOff>
    </xdr:from>
    <xdr:to>
      <xdr:col>22</xdr:col>
      <xdr:colOff>203200</xdr:colOff>
      <xdr:row>40</xdr:row>
      <xdr:rowOff>6350</xdr:rowOff>
    </xdr:to>
    <xdr:cxnSp macro="">
      <xdr:nvCxnSpPr>
        <xdr:cNvPr id="379" name="直線コネクタ 378"/>
        <xdr:cNvCxnSpPr/>
      </xdr:nvCxnSpPr>
      <xdr:spPr>
        <a:xfrm flipV="1">
          <a:off x="14401800" y="682091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81" name="テキスト ボックス 380"/>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6350</xdr:rowOff>
    </xdr:from>
    <xdr:to>
      <xdr:col>21</xdr:col>
      <xdr:colOff>0</xdr:colOff>
      <xdr:row>40</xdr:row>
      <xdr:rowOff>59436</xdr:rowOff>
    </xdr:to>
    <xdr:cxnSp macro="">
      <xdr:nvCxnSpPr>
        <xdr:cNvPr id="382" name="直線コネクタ 381"/>
        <xdr:cNvCxnSpPr/>
      </xdr:nvCxnSpPr>
      <xdr:spPr>
        <a:xfrm flipV="1">
          <a:off x="13512800" y="686435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3" name="フローチャート : 判断 382"/>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22369</xdr:rowOff>
    </xdr:from>
    <xdr:ext cx="762000" cy="259045"/>
    <xdr:sp macro="" textlink="">
      <xdr:nvSpPr>
        <xdr:cNvPr id="384" name="テキスト ボックス 383"/>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5" name="フローチャート : 判断 384"/>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65803</xdr:rowOff>
    </xdr:from>
    <xdr:ext cx="762000" cy="259045"/>
    <xdr:sp macro="" textlink="">
      <xdr:nvSpPr>
        <xdr:cNvPr id="386" name="テキスト ボックス 385"/>
        <xdr:cNvSpPr txBox="1"/>
      </xdr:nvSpPr>
      <xdr:spPr>
        <a:xfrm>
          <a:off x="13131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20828</xdr:rowOff>
    </xdr:from>
    <xdr:to>
      <xdr:col>24</xdr:col>
      <xdr:colOff>609600</xdr:colOff>
      <xdr:row>39</xdr:row>
      <xdr:rowOff>122428</xdr:rowOff>
    </xdr:to>
    <xdr:sp macro="" textlink="">
      <xdr:nvSpPr>
        <xdr:cNvPr id="392" name="円/楕円 391"/>
        <xdr:cNvSpPr/>
      </xdr:nvSpPr>
      <xdr:spPr>
        <a:xfrm>
          <a:off x="16967200" y="670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37355</xdr:rowOff>
    </xdr:from>
    <xdr:ext cx="762000" cy="259045"/>
    <xdr:sp macro="" textlink="">
      <xdr:nvSpPr>
        <xdr:cNvPr id="393" name="公債費負担の状況該当値テキスト"/>
        <xdr:cNvSpPr txBox="1"/>
      </xdr:nvSpPr>
      <xdr:spPr>
        <a:xfrm>
          <a:off x="17106900" y="655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54610</xdr:rowOff>
    </xdr:from>
    <xdr:to>
      <xdr:col>23</xdr:col>
      <xdr:colOff>457200</xdr:colOff>
      <xdr:row>39</xdr:row>
      <xdr:rowOff>156210</xdr:rowOff>
    </xdr:to>
    <xdr:sp macro="" textlink="">
      <xdr:nvSpPr>
        <xdr:cNvPr id="394" name="円/楕円 393"/>
        <xdr:cNvSpPr/>
      </xdr:nvSpPr>
      <xdr:spPr>
        <a:xfrm>
          <a:off x="16129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166387</xdr:rowOff>
    </xdr:from>
    <xdr:ext cx="736600" cy="259045"/>
    <xdr:sp macro="" textlink="">
      <xdr:nvSpPr>
        <xdr:cNvPr id="395" name="テキスト ボックス 394"/>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83566</xdr:rowOff>
    </xdr:from>
    <xdr:to>
      <xdr:col>22</xdr:col>
      <xdr:colOff>254000</xdr:colOff>
      <xdr:row>40</xdr:row>
      <xdr:rowOff>13716</xdr:rowOff>
    </xdr:to>
    <xdr:sp macro="" textlink="">
      <xdr:nvSpPr>
        <xdr:cNvPr id="396" name="円/楕円 395"/>
        <xdr:cNvSpPr/>
      </xdr:nvSpPr>
      <xdr:spPr>
        <a:xfrm>
          <a:off x="15240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23893</xdr:rowOff>
    </xdr:from>
    <xdr:ext cx="762000" cy="259045"/>
    <xdr:sp macro="" textlink="">
      <xdr:nvSpPr>
        <xdr:cNvPr id="397" name="テキスト ボックス 396"/>
        <xdr:cNvSpPr txBox="1"/>
      </xdr:nvSpPr>
      <xdr:spPr>
        <a:xfrm>
          <a:off x="14909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127000</xdr:rowOff>
    </xdr:from>
    <xdr:to>
      <xdr:col>21</xdr:col>
      <xdr:colOff>50800</xdr:colOff>
      <xdr:row>40</xdr:row>
      <xdr:rowOff>57150</xdr:rowOff>
    </xdr:to>
    <xdr:sp macro="" textlink="">
      <xdr:nvSpPr>
        <xdr:cNvPr id="398" name="円/楕円 397"/>
        <xdr:cNvSpPr/>
      </xdr:nvSpPr>
      <xdr:spPr>
        <a:xfrm>
          <a:off x="14351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67327</xdr:rowOff>
    </xdr:from>
    <xdr:ext cx="762000" cy="259045"/>
    <xdr:sp macro="" textlink="">
      <xdr:nvSpPr>
        <xdr:cNvPr id="399" name="テキスト ボックス 398"/>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8636</xdr:rowOff>
    </xdr:from>
    <xdr:to>
      <xdr:col>19</xdr:col>
      <xdr:colOff>533400</xdr:colOff>
      <xdr:row>40</xdr:row>
      <xdr:rowOff>110236</xdr:rowOff>
    </xdr:to>
    <xdr:sp macro="" textlink="">
      <xdr:nvSpPr>
        <xdr:cNvPr id="400" name="円/楕円 399"/>
        <xdr:cNvSpPr/>
      </xdr:nvSpPr>
      <xdr:spPr>
        <a:xfrm>
          <a:off x="13462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120413</xdr:rowOff>
    </xdr:from>
    <xdr:ext cx="762000" cy="259045"/>
    <xdr:sp macro="" textlink="">
      <xdr:nvSpPr>
        <xdr:cNvPr id="401" name="テキスト ボックス 400"/>
        <xdr:cNvSpPr txBox="1"/>
      </xdr:nvSpPr>
      <xdr:spPr>
        <a:xfrm>
          <a:off x="13131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将来負担比率については「数値なし」となっているが、これは将来負担額を充当可能財源等が大きく上回っているためであり、実際の数値を表せば「△</a:t>
          </a:r>
          <a:r>
            <a:rPr kumimoji="1" lang="en-US" altLang="ja-JP" sz="1300">
              <a:solidFill>
                <a:schemeClr val="dk1"/>
              </a:solidFill>
              <a:effectLst/>
              <a:latin typeface="+mn-lt"/>
              <a:ea typeface="+mn-ea"/>
              <a:cs typeface="+mn-cs"/>
            </a:rPr>
            <a:t>355.6</a:t>
          </a:r>
          <a:r>
            <a:rPr kumimoji="1" lang="ja-JP" altLang="ja-JP" sz="1300">
              <a:solidFill>
                <a:schemeClr val="dk1"/>
              </a:solidFill>
              <a:effectLst/>
              <a:latin typeface="+mn-lt"/>
              <a:ea typeface="+mn-ea"/>
              <a:cs typeface="+mn-cs"/>
            </a:rPr>
            <a:t>」となる。今後充当可能財源等の約</a:t>
          </a:r>
          <a:r>
            <a:rPr kumimoji="1" lang="en-US" altLang="ja-JP" sz="1300">
              <a:solidFill>
                <a:schemeClr val="dk1"/>
              </a:solidFill>
              <a:effectLst/>
              <a:latin typeface="+mn-lt"/>
              <a:ea typeface="+mn-ea"/>
              <a:cs typeface="+mn-cs"/>
            </a:rPr>
            <a:t>6</a:t>
          </a:r>
          <a:r>
            <a:rPr kumimoji="1" lang="ja-JP" altLang="ja-JP" sz="1300">
              <a:solidFill>
                <a:schemeClr val="dk1"/>
              </a:solidFill>
              <a:effectLst/>
              <a:latin typeface="+mn-lt"/>
              <a:ea typeface="+mn-ea"/>
              <a:cs typeface="+mn-cs"/>
            </a:rPr>
            <a:t>割を占める充当可能基金</a:t>
          </a:r>
          <a:r>
            <a:rPr kumimoji="1" lang="en-US" altLang="ja-JP" sz="1300">
              <a:solidFill>
                <a:schemeClr val="dk1"/>
              </a:solidFill>
              <a:effectLst/>
              <a:latin typeface="+mn-lt"/>
              <a:ea typeface="+mn-ea"/>
              <a:cs typeface="+mn-cs"/>
            </a:rPr>
            <a:t>72</a:t>
          </a:r>
          <a:r>
            <a:rPr kumimoji="1" lang="ja-JP" altLang="ja-JP" sz="1300">
              <a:solidFill>
                <a:schemeClr val="dk1"/>
              </a:solidFill>
              <a:effectLst/>
              <a:latin typeface="+mn-lt"/>
              <a:ea typeface="+mn-ea"/>
              <a:cs typeface="+mn-cs"/>
            </a:rPr>
            <a:t>億円の有効活用を図りつつ、将来負担比率を正数に転じさせないよう、中長期的な視点に基づいた財政運営を行っていく。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2" name="直線コネクタ 431"/>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3"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4" name="直線コネクタ 433"/>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7"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8" name="フローチャート : 判断 437"/>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9" name="フローチャート : 判断 438"/>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0" name="テキスト ボックス 439"/>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1" name="フローチャート : 判断 440"/>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2" name="テキスト ボックス 441"/>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3" name="フローチャート : 判断 442"/>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4" name="テキスト ボックス 443"/>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5" name="フローチャート : 判断 444"/>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6" name="テキスト ボックス 445"/>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長野県南牧村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3,198
3,046
133.09
4,217,595
3,666,247
518,047
2,438,263
3,638,793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類似団体内順位が第</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位と、大変低く抑えられている。この要因として、人口</a:t>
          </a:r>
          <a:r>
            <a:rPr kumimoji="1" lang="en-US" altLang="ja-JP" sz="1300">
              <a:solidFill>
                <a:schemeClr val="dk1"/>
              </a:solidFill>
              <a:effectLst/>
              <a:latin typeface="+mn-lt"/>
              <a:ea typeface="+mn-ea"/>
              <a:cs typeface="+mn-cs"/>
            </a:rPr>
            <a:t>1,000</a:t>
          </a:r>
          <a:r>
            <a:rPr kumimoji="1" lang="ja-JP" altLang="ja-JP" sz="1300">
              <a:solidFill>
                <a:schemeClr val="dk1"/>
              </a:solidFill>
              <a:effectLst/>
              <a:latin typeface="+mn-lt"/>
              <a:ea typeface="+mn-ea"/>
              <a:cs typeface="+mn-cs"/>
            </a:rPr>
            <a:t>人当たり職員数が類似団体平均に比べ</a:t>
          </a:r>
          <a:r>
            <a:rPr kumimoji="1" lang="en-US" altLang="ja-JP" sz="1300">
              <a:solidFill>
                <a:schemeClr val="dk1"/>
              </a:solidFill>
              <a:effectLst/>
              <a:latin typeface="+mn-lt"/>
              <a:ea typeface="+mn-ea"/>
              <a:cs typeface="+mn-cs"/>
            </a:rPr>
            <a:t>28.1</a:t>
          </a:r>
          <a:r>
            <a:rPr kumimoji="1" lang="ja-JP" altLang="ja-JP" sz="1300">
              <a:solidFill>
                <a:schemeClr val="dk1"/>
              </a:solidFill>
              <a:effectLst/>
              <a:latin typeface="+mn-lt"/>
              <a:ea typeface="+mn-ea"/>
              <a:cs typeface="+mn-cs"/>
            </a:rPr>
            <a:t>％少ないことが挙げられる。また、事業費支弁人件費を除いた人件費全体を人口一人当たりでみると、類似団体平均と比較して</a:t>
          </a:r>
          <a:r>
            <a:rPr kumimoji="1" lang="en-US" altLang="ja-JP" sz="1300">
              <a:solidFill>
                <a:schemeClr val="dk1"/>
              </a:solidFill>
              <a:effectLst/>
              <a:latin typeface="+mn-lt"/>
              <a:ea typeface="+mn-ea"/>
              <a:cs typeface="+mn-cs"/>
            </a:rPr>
            <a:t>34.8</a:t>
          </a:r>
          <a:r>
            <a:rPr kumimoji="1" lang="ja-JP" altLang="ja-JP" sz="1300">
              <a:solidFill>
                <a:schemeClr val="dk1"/>
              </a:solidFill>
              <a:effectLst/>
              <a:latin typeface="+mn-lt"/>
              <a:ea typeface="+mn-ea"/>
              <a:cs typeface="+mn-cs"/>
            </a:rPr>
            <a:t>％下回っている。逆に、事業費支弁人件費だけをみると類似団体平均を</a:t>
          </a:r>
          <a:r>
            <a:rPr kumimoji="1" lang="en-US" altLang="ja-JP" sz="1300">
              <a:solidFill>
                <a:schemeClr val="dk1"/>
              </a:solidFill>
              <a:effectLst/>
              <a:latin typeface="+mn-lt"/>
              <a:ea typeface="+mn-ea"/>
              <a:cs typeface="+mn-cs"/>
            </a:rPr>
            <a:t>60.5</a:t>
          </a:r>
          <a:r>
            <a:rPr kumimoji="1" lang="ja-JP" altLang="ja-JP" sz="1300">
              <a:solidFill>
                <a:schemeClr val="dk1"/>
              </a:solidFill>
              <a:effectLst/>
              <a:latin typeface="+mn-lt"/>
              <a:ea typeface="+mn-ea"/>
              <a:cs typeface="+mn-cs"/>
            </a:rPr>
            <a:t>％も上回っているが、人件費関係全体では</a:t>
          </a:r>
          <a:r>
            <a:rPr kumimoji="1" lang="en-US" altLang="ja-JP" sz="1300">
              <a:solidFill>
                <a:schemeClr val="dk1"/>
              </a:solidFill>
              <a:effectLst/>
              <a:latin typeface="+mn-lt"/>
              <a:ea typeface="+mn-ea"/>
              <a:cs typeface="+mn-cs"/>
            </a:rPr>
            <a:t>30.1</a:t>
          </a:r>
          <a:r>
            <a:rPr kumimoji="1" lang="ja-JP" altLang="ja-JP" sz="1300">
              <a:solidFill>
                <a:schemeClr val="dk1"/>
              </a:solidFill>
              <a:effectLst/>
              <a:latin typeface="+mn-lt"/>
              <a:ea typeface="+mn-ea"/>
              <a:cs typeface="+mn-cs"/>
            </a:rPr>
            <a:t>％抑制されており、今後も現行水準を維持していく。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44704</xdr:rowOff>
    </xdr:from>
    <xdr:to>
      <xdr:col>7</xdr:col>
      <xdr:colOff>15875</xdr:colOff>
      <xdr:row>34</xdr:row>
      <xdr:rowOff>76708</xdr:rowOff>
    </xdr:to>
    <xdr:cxnSp macro="">
      <xdr:nvCxnSpPr>
        <xdr:cNvPr id="64" name="直線コネクタ 63"/>
        <xdr:cNvCxnSpPr/>
      </xdr:nvCxnSpPr>
      <xdr:spPr>
        <a:xfrm>
          <a:off x="3987800" y="587400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80281</xdr:rowOff>
    </xdr:from>
    <xdr:ext cx="762000" cy="259045"/>
    <xdr:sp macro="" textlink="">
      <xdr:nvSpPr>
        <xdr:cNvPr id="65" name="人件費平均値テキスト"/>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44704</xdr:rowOff>
    </xdr:from>
    <xdr:to>
      <xdr:col>5</xdr:col>
      <xdr:colOff>549275</xdr:colOff>
      <xdr:row>34</xdr:row>
      <xdr:rowOff>81280</xdr:rowOff>
    </xdr:to>
    <xdr:cxnSp macro="">
      <xdr:nvCxnSpPr>
        <xdr:cNvPr id="67" name="直線コネクタ 66"/>
        <xdr:cNvCxnSpPr/>
      </xdr:nvCxnSpPr>
      <xdr:spPr>
        <a:xfrm flipV="1">
          <a:off x="3098800" y="58740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18559</xdr:rowOff>
    </xdr:from>
    <xdr:ext cx="736600" cy="259045"/>
    <xdr:sp macro="" textlink="">
      <xdr:nvSpPr>
        <xdr:cNvPr id="69" name="テキスト ボックス 68"/>
        <xdr:cNvSpPr txBox="1"/>
      </xdr:nvSpPr>
      <xdr:spPr>
        <a:xfrm>
          <a:off x="3606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62992</xdr:rowOff>
    </xdr:from>
    <xdr:to>
      <xdr:col>4</xdr:col>
      <xdr:colOff>346075</xdr:colOff>
      <xdr:row>34</xdr:row>
      <xdr:rowOff>81280</xdr:rowOff>
    </xdr:to>
    <xdr:cxnSp macro="">
      <xdr:nvCxnSpPr>
        <xdr:cNvPr id="70" name="直線コネクタ 69"/>
        <xdr:cNvCxnSpPr/>
      </xdr:nvCxnSpPr>
      <xdr:spPr>
        <a:xfrm>
          <a:off x="2209800" y="58922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45991</xdr:rowOff>
    </xdr:from>
    <xdr:ext cx="762000" cy="259045"/>
    <xdr:sp macro="" textlink="">
      <xdr:nvSpPr>
        <xdr:cNvPr id="72" name="テキスト ボックス 71"/>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62992</xdr:rowOff>
    </xdr:from>
    <xdr:to>
      <xdr:col>3</xdr:col>
      <xdr:colOff>142875</xdr:colOff>
      <xdr:row>34</xdr:row>
      <xdr:rowOff>62992</xdr:rowOff>
    </xdr:to>
    <xdr:cxnSp macro="">
      <xdr:nvCxnSpPr>
        <xdr:cNvPr id="73" name="直線コネクタ 72"/>
        <xdr:cNvCxnSpPr/>
      </xdr:nvCxnSpPr>
      <xdr:spPr>
        <a:xfrm>
          <a:off x="1320800" y="58922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167149</xdr:rowOff>
    </xdr:from>
    <xdr:ext cx="762000" cy="259045"/>
    <xdr:sp macro="" textlink="">
      <xdr:nvSpPr>
        <xdr:cNvPr id="75" name="テキスト ボックス 74"/>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13987</xdr:rowOff>
    </xdr:from>
    <xdr:ext cx="762000" cy="259045"/>
    <xdr:sp macro="" textlink="">
      <xdr:nvSpPr>
        <xdr:cNvPr id="77" name="テキスト ボックス 76"/>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25908</xdr:rowOff>
    </xdr:from>
    <xdr:to>
      <xdr:col>7</xdr:col>
      <xdr:colOff>66675</xdr:colOff>
      <xdr:row>34</xdr:row>
      <xdr:rowOff>127508</xdr:rowOff>
    </xdr:to>
    <xdr:sp macro="" textlink="">
      <xdr:nvSpPr>
        <xdr:cNvPr id="83" name="円/楕円 82"/>
        <xdr:cNvSpPr/>
      </xdr:nvSpPr>
      <xdr:spPr>
        <a:xfrm>
          <a:off x="47752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42435</xdr:rowOff>
    </xdr:from>
    <xdr:ext cx="762000" cy="259045"/>
    <xdr:sp macro="" textlink="">
      <xdr:nvSpPr>
        <xdr:cNvPr id="84" name="人件費該当値テキスト"/>
        <xdr:cNvSpPr txBox="1"/>
      </xdr:nvSpPr>
      <xdr:spPr>
        <a:xfrm>
          <a:off x="4914900" y="570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165354</xdr:rowOff>
    </xdr:from>
    <xdr:to>
      <xdr:col>5</xdr:col>
      <xdr:colOff>600075</xdr:colOff>
      <xdr:row>34</xdr:row>
      <xdr:rowOff>95504</xdr:rowOff>
    </xdr:to>
    <xdr:sp macro="" textlink="">
      <xdr:nvSpPr>
        <xdr:cNvPr id="85" name="円/楕円 84"/>
        <xdr:cNvSpPr/>
      </xdr:nvSpPr>
      <xdr:spPr>
        <a:xfrm>
          <a:off x="3937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105681</xdr:rowOff>
    </xdr:from>
    <xdr:ext cx="736600" cy="259045"/>
    <xdr:sp macro="" textlink="">
      <xdr:nvSpPr>
        <xdr:cNvPr id="86" name="テキスト ボックス 85"/>
        <xdr:cNvSpPr txBox="1"/>
      </xdr:nvSpPr>
      <xdr:spPr>
        <a:xfrm>
          <a:off x="3606800" y="5592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30480</xdr:rowOff>
    </xdr:from>
    <xdr:to>
      <xdr:col>4</xdr:col>
      <xdr:colOff>396875</xdr:colOff>
      <xdr:row>34</xdr:row>
      <xdr:rowOff>132080</xdr:rowOff>
    </xdr:to>
    <xdr:sp macro="" textlink="">
      <xdr:nvSpPr>
        <xdr:cNvPr id="87" name="円/楕円 86"/>
        <xdr:cNvSpPr/>
      </xdr:nvSpPr>
      <xdr:spPr>
        <a:xfrm>
          <a:off x="3048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142257</xdr:rowOff>
    </xdr:from>
    <xdr:ext cx="762000" cy="259045"/>
    <xdr:sp macro="" textlink="">
      <xdr:nvSpPr>
        <xdr:cNvPr id="88" name="テキスト ボックス 87"/>
        <xdr:cNvSpPr txBox="1"/>
      </xdr:nvSpPr>
      <xdr:spPr>
        <a:xfrm>
          <a:off x="2717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12192</xdr:rowOff>
    </xdr:from>
    <xdr:to>
      <xdr:col>3</xdr:col>
      <xdr:colOff>193675</xdr:colOff>
      <xdr:row>34</xdr:row>
      <xdr:rowOff>113792</xdr:rowOff>
    </xdr:to>
    <xdr:sp macro="" textlink="">
      <xdr:nvSpPr>
        <xdr:cNvPr id="89" name="円/楕円 88"/>
        <xdr:cNvSpPr/>
      </xdr:nvSpPr>
      <xdr:spPr>
        <a:xfrm>
          <a:off x="2159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123969</xdr:rowOff>
    </xdr:from>
    <xdr:ext cx="762000" cy="259045"/>
    <xdr:sp macro="" textlink="">
      <xdr:nvSpPr>
        <xdr:cNvPr id="90" name="テキスト ボックス 89"/>
        <xdr:cNvSpPr txBox="1"/>
      </xdr:nvSpPr>
      <xdr:spPr>
        <a:xfrm>
          <a:off x="1828800" y="56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12192</xdr:rowOff>
    </xdr:from>
    <xdr:to>
      <xdr:col>1</xdr:col>
      <xdr:colOff>676275</xdr:colOff>
      <xdr:row>34</xdr:row>
      <xdr:rowOff>113792</xdr:rowOff>
    </xdr:to>
    <xdr:sp macro="" textlink="">
      <xdr:nvSpPr>
        <xdr:cNvPr id="91" name="円/楕円 90"/>
        <xdr:cNvSpPr/>
      </xdr:nvSpPr>
      <xdr:spPr>
        <a:xfrm>
          <a:off x="1270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123969</xdr:rowOff>
    </xdr:from>
    <xdr:ext cx="762000" cy="259045"/>
    <xdr:sp macro="" textlink="">
      <xdr:nvSpPr>
        <xdr:cNvPr id="92" name="テキスト ボックス 91"/>
        <xdr:cNvSpPr txBox="1"/>
      </xdr:nvSpPr>
      <xdr:spPr>
        <a:xfrm>
          <a:off x="939800" y="56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類似団体平均と比較して高い数値となっている。これは財政比較分析でも述べたとおり、中学生の海外研修事業の影響が大きい。また、業務システムの積極導入による使用料・賃借料の増加も挙げられるが、これにより人件費の抑制が図られている側面もある。今後、使用料等の適正化推進等により、物件費全体の抑制を図っ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62230</xdr:rowOff>
    </xdr:from>
    <xdr:to>
      <xdr:col>24</xdr:col>
      <xdr:colOff>31750</xdr:colOff>
      <xdr:row>18</xdr:row>
      <xdr:rowOff>58420</xdr:rowOff>
    </xdr:to>
    <xdr:cxnSp macro="">
      <xdr:nvCxnSpPr>
        <xdr:cNvPr id="125" name="直線コネクタ 124"/>
        <xdr:cNvCxnSpPr/>
      </xdr:nvCxnSpPr>
      <xdr:spPr>
        <a:xfrm>
          <a:off x="15671800" y="297688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153687</xdr:rowOff>
    </xdr:from>
    <xdr:ext cx="762000" cy="259045"/>
    <xdr:sp macro="" textlink="">
      <xdr:nvSpPr>
        <xdr:cNvPr id="126" name="物件費平均値テキスト"/>
        <xdr:cNvSpPr txBox="1"/>
      </xdr:nvSpPr>
      <xdr:spPr>
        <a:xfrm>
          <a:off x="16598900" y="272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62230</xdr:rowOff>
    </xdr:from>
    <xdr:to>
      <xdr:col>22</xdr:col>
      <xdr:colOff>565150</xdr:colOff>
      <xdr:row>17</xdr:row>
      <xdr:rowOff>115570</xdr:rowOff>
    </xdr:to>
    <xdr:cxnSp macro="">
      <xdr:nvCxnSpPr>
        <xdr:cNvPr id="128" name="直線コネクタ 127"/>
        <xdr:cNvCxnSpPr/>
      </xdr:nvCxnSpPr>
      <xdr:spPr>
        <a:xfrm flipV="1">
          <a:off x="14782800" y="2976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115570</xdr:rowOff>
    </xdr:from>
    <xdr:to>
      <xdr:col>21</xdr:col>
      <xdr:colOff>361950</xdr:colOff>
      <xdr:row>17</xdr:row>
      <xdr:rowOff>153670</xdr:rowOff>
    </xdr:to>
    <xdr:cxnSp macro="">
      <xdr:nvCxnSpPr>
        <xdr:cNvPr id="131" name="直線コネクタ 130"/>
        <xdr:cNvCxnSpPr/>
      </xdr:nvCxnSpPr>
      <xdr:spPr>
        <a:xfrm flipV="1">
          <a:off x="13893800" y="3030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54627</xdr:rowOff>
    </xdr:from>
    <xdr:ext cx="762000" cy="259045"/>
    <xdr:sp macro="" textlink="">
      <xdr:nvSpPr>
        <xdr:cNvPr id="133" name="テキスト ボックス 132"/>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123190</xdr:rowOff>
    </xdr:from>
    <xdr:to>
      <xdr:col>20</xdr:col>
      <xdr:colOff>158750</xdr:colOff>
      <xdr:row>17</xdr:row>
      <xdr:rowOff>153670</xdr:rowOff>
    </xdr:to>
    <xdr:cxnSp macro="">
      <xdr:nvCxnSpPr>
        <xdr:cNvPr id="134" name="直線コネクタ 133"/>
        <xdr:cNvCxnSpPr/>
      </xdr:nvCxnSpPr>
      <xdr:spPr>
        <a:xfrm>
          <a:off x="13004800" y="3037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36" name="テキスト ボックス 135"/>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104157</xdr:rowOff>
    </xdr:from>
    <xdr:ext cx="762000" cy="259045"/>
    <xdr:sp macro="" textlink="">
      <xdr:nvSpPr>
        <xdr:cNvPr id="138" name="テキスト ボックス 137"/>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7620</xdr:rowOff>
    </xdr:from>
    <xdr:to>
      <xdr:col>24</xdr:col>
      <xdr:colOff>82550</xdr:colOff>
      <xdr:row>18</xdr:row>
      <xdr:rowOff>109220</xdr:rowOff>
    </xdr:to>
    <xdr:sp macro="" textlink="">
      <xdr:nvSpPr>
        <xdr:cNvPr id="144" name="円/楕円 143"/>
        <xdr:cNvSpPr/>
      </xdr:nvSpPr>
      <xdr:spPr>
        <a:xfrm>
          <a:off x="164592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151147</xdr:rowOff>
    </xdr:from>
    <xdr:ext cx="762000" cy="259045"/>
    <xdr:sp macro="" textlink="">
      <xdr:nvSpPr>
        <xdr:cNvPr id="145" name="物件費該当値テキスト"/>
        <xdr:cNvSpPr txBox="1"/>
      </xdr:nvSpPr>
      <xdr:spPr>
        <a:xfrm>
          <a:off x="165989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11430</xdr:rowOff>
    </xdr:from>
    <xdr:to>
      <xdr:col>22</xdr:col>
      <xdr:colOff>615950</xdr:colOff>
      <xdr:row>17</xdr:row>
      <xdr:rowOff>113030</xdr:rowOff>
    </xdr:to>
    <xdr:sp macro="" textlink="">
      <xdr:nvSpPr>
        <xdr:cNvPr id="146" name="円/楕円 145"/>
        <xdr:cNvSpPr/>
      </xdr:nvSpPr>
      <xdr:spPr>
        <a:xfrm>
          <a:off x="15621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97807</xdr:rowOff>
    </xdr:from>
    <xdr:ext cx="736600" cy="259045"/>
    <xdr:sp macro="" textlink="">
      <xdr:nvSpPr>
        <xdr:cNvPr id="147" name="テキスト ボックス 146"/>
        <xdr:cNvSpPr txBox="1"/>
      </xdr:nvSpPr>
      <xdr:spPr>
        <a:xfrm>
          <a:off x="15290800" y="301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64770</xdr:rowOff>
    </xdr:from>
    <xdr:to>
      <xdr:col>21</xdr:col>
      <xdr:colOff>412750</xdr:colOff>
      <xdr:row>17</xdr:row>
      <xdr:rowOff>166370</xdr:rowOff>
    </xdr:to>
    <xdr:sp macro="" textlink="">
      <xdr:nvSpPr>
        <xdr:cNvPr id="148" name="円/楕円 147"/>
        <xdr:cNvSpPr/>
      </xdr:nvSpPr>
      <xdr:spPr>
        <a:xfrm>
          <a:off x="14732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151147</xdr:rowOff>
    </xdr:from>
    <xdr:ext cx="762000" cy="259045"/>
    <xdr:sp macro="" textlink="">
      <xdr:nvSpPr>
        <xdr:cNvPr id="149" name="テキスト ボックス 148"/>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102870</xdr:rowOff>
    </xdr:from>
    <xdr:to>
      <xdr:col>20</xdr:col>
      <xdr:colOff>209550</xdr:colOff>
      <xdr:row>18</xdr:row>
      <xdr:rowOff>33020</xdr:rowOff>
    </xdr:to>
    <xdr:sp macro="" textlink="">
      <xdr:nvSpPr>
        <xdr:cNvPr id="150" name="円/楕円 149"/>
        <xdr:cNvSpPr/>
      </xdr:nvSpPr>
      <xdr:spPr>
        <a:xfrm>
          <a:off x="13843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17797</xdr:rowOff>
    </xdr:from>
    <xdr:ext cx="762000" cy="259045"/>
    <xdr:sp macro="" textlink="">
      <xdr:nvSpPr>
        <xdr:cNvPr id="151" name="テキスト ボックス 150"/>
        <xdr:cNvSpPr txBox="1"/>
      </xdr:nvSpPr>
      <xdr:spPr>
        <a:xfrm>
          <a:off x="13512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72390</xdr:rowOff>
    </xdr:from>
    <xdr:to>
      <xdr:col>19</xdr:col>
      <xdr:colOff>6350</xdr:colOff>
      <xdr:row>18</xdr:row>
      <xdr:rowOff>2540</xdr:rowOff>
    </xdr:to>
    <xdr:sp macro="" textlink="">
      <xdr:nvSpPr>
        <xdr:cNvPr id="152" name="円/楕円 151"/>
        <xdr:cNvSpPr/>
      </xdr:nvSpPr>
      <xdr:spPr>
        <a:xfrm>
          <a:off x="12954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158767</xdr:rowOff>
    </xdr:from>
    <xdr:ext cx="762000" cy="259045"/>
    <xdr:sp macro="" textlink="">
      <xdr:nvSpPr>
        <xdr:cNvPr id="153" name="テキスト ボックス 152"/>
        <xdr:cNvSpPr txBox="1"/>
      </xdr:nvSpPr>
      <xdr:spPr>
        <a:xfrm>
          <a:off x="12623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類似団体平均と比較して低い水準に抑えられている。これは、福祉事務所を単独で所有しておらず、生活保護費について所管していないことも要因の一つである。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29028</xdr:rowOff>
    </xdr:to>
    <xdr:cxnSp macro="">
      <xdr:nvCxnSpPr>
        <xdr:cNvPr id="187" name="直線コネクタ 186"/>
        <xdr:cNvCxnSpPr/>
      </xdr:nvCxnSpPr>
      <xdr:spPr>
        <a:xfrm>
          <a:off x="3987800" y="92710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146249</xdr:rowOff>
    </xdr:from>
    <xdr:ext cx="762000" cy="259045"/>
    <xdr:sp macro="" textlink="">
      <xdr:nvSpPr>
        <xdr:cNvPr id="188" name="扶助費平均値テキスト"/>
        <xdr:cNvSpPr txBox="1"/>
      </xdr:nvSpPr>
      <xdr:spPr>
        <a:xfrm>
          <a:off x="4914900" y="9404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45357</xdr:rowOff>
    </xdr:to>
    <xdr:cxnSp macro="">
      <xdr:nvCxnSpPr>
        <xdr:cNvPr id="190" name="直線コネクタ 189"/>
        <xdr:cNvCxnSpPr/>
      </xdr:nvCxnSpPr>
      <xdr:spPr>
        <a:xfrm flipV="1">
          <a:off x="3098800" y="9271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72770</xdr:rowOff>
    </xdr:from>
    <xdr:ext cx="736600" cy="259045"/>
    <xdr:sp macro="" textlink="">
      <xdr:nvSpPr>
        <xdr:cNvPr id="192" name="テキスト ボックス 191"/>
        <xdr:cNvSpPr txBox="1"/>
      </xdr:nvSpPr>
      <xdr:spPr>
        <a:xfrm>
          <a:off x="3606800" y="950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45357</xdr:rowOff>
    </xdr:to>
    <xdr:cxnSp macro="">
      <xdr:nvCxnSpPr>
        <xdr:cNvPr id="193" name="直線コネクタ 192"/>
        <xdr:cNvCxnSpPr/>
      </xdr:nvCxnSpPr>
      <xdr:spPr>
        <a:xfrm>
          <a:off x="2209800" y="9271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195" name="テキスト ボックス 194"/>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29028</xdr:rowOff>
    </xdr:to>
    <xdr:cxnSp macro="">
      <xdr:nvCxnSpPr>
        <xdr:cNvPr id="196" name="直線コネクタ 195"/>
        <xdr:cNvCxnSpPr/>
      </xdr:nvCxnSpPr>
      <xdr:spPr>
        <a:xfrm flipV="1">
          <a:off x="1320800" y="92710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149678</xdr:rowOff>
    </xdr:from>
    <xdr:to>
      <xdr:col>7</xdr:col>
      <xdr:colOff>66675</xdr:colOff>
      <xdr:row>54</xdr:row>
      <xdr:rowOff>79828</xdr:rowOff>
    </xdr:to>
    <xdr:sp macro="" textlink="">
      <xdr:nvSpPr>
        <xdr:cNvPr id="206" name="円/楕円 205"/>
        <xdr:cNvSpPr/>
      </xdr:nvSpPr>
      <xdr:spPr>
        <a:xfrm>
          <a:off x="4775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166205</xdr:rowOff>
    </xdr:from>
    <xdr:ext cx="762000" cy="259045"/>
    <xdr:sp macro="" textlink="">
      <xdr:nvSpPr>
        <xdr:cNvPr id="207" name="扶助費該当値テキスト"/>
        <xdr:cNvSpPr txBox="1"/>
      </xdr:nvSpPr>
      <xdr:spPr>
        <a:xfrm>
          <a:off x="49149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08" name="円/楕円 207"/>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209" name="テキスト ボックス 208"/>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166007</xdr:rowOff>
    </xdr:from>
    <xdr:to>
      <xdr:col>4</xdr:col>
      <xdr:colOff>396875</xdr:colOff>
      <xdr:row>54</xdr:row>
      <xdr:rowOff>96157</xdr:rowOff>
    </xdr:to>
    <xdr:sp macro="" textlink="">
      <xdr:nvSpPr>
        <xdr:cNvPr id="210" name="円/楕円 209"/>
        <xdr:cNvSpPr/>
      </xdr:nvSpPr>
      <xdr:spPr>
        <a:xfrm>
          <a:off x="3048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106334</xdr:rowOff>
    </xdr:from>
    <xdr:ext cx="762000" cy="259045"/>
    <xdr:sp macro="" textlink="">
      <xdr:nvSpPr>
        <xdr:cNvPr id="211" name="テキスト ボックス 210"/>
        <xdr:cNvSpPr txBox="1"/>
      </xdr:nvSpPr>
      <xdr:spPr>
        <a:xfrm>
          <a:off x="2717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12" name="円/楕円 211"/>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13" name="テキスト ボックス 212"/>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149678</xdr:rowOff>
    </xdr:from>
    <xdr:to>
      <xdr:col>1</xdr:col>
      <xdr:colOff>676275</xdr:colOff>
      <xdr:row>54</xdr:row>
      <xdr:rowOff>79828</xdr:rowOff>
    </xdr:to>
    <xdr:sp macro="" textlink="">
      <xdr:nvSpPr>
        <xdr:cNvPr id="214" name="円/楕円 213"/>
        <xdr:cNvSpPr/>
      </xdr:nvSpPr>
      <xdr:spPr>
        <a:xfrm>
          <a:off x="1270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90005</xdr:rowOff>
    </xdr:from>
    <xdr:ext cx="762000" cy="259045"/>
    <xdr:sp macro="" textlink="">
      <xdr:nvSpPr>
        <xdr:cNvPr id="215" name="テキスト ボックス 214"/>
        <xdr:cNvSpPr txBox="1"/>
      </xdr:nvSpPr>
      <xdr:spPr>
        <a:xfrm>
          <a:off x="939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類似団体平均と比較して低い水準に抑えられているが、今後は</a:t>
          </a:r>
          <a:r>
            <a:rPr kumimoji="1" lang="ja-JP" altLang="en-US" sz="1300">
              <a:solidFill>
                <a:schemeClr val="dk1"/>
              </a:solidFill>
              <a:effectLst/>
              <a:latin typeface="+mn-lt"/>
              <a:ea typeface="+mn-ea"/>
              <a:cs typeface="+mn-cs"/>
            </a:rPr>
            <a:t>国民健康</a:t>
          </a:r>
          <a:r>
            <a:rPr kumimoji="1" lang="ja-JP" altLang="ja-JP" sz="1300">
              <a:solidFill>
                <a:schemeClr val="dk1"/>
              </a:solidFill>
              <a:effectLst/>
              <a:latin typeface="+mn-lt"/>
              <a:ea typeface="+mn-ea"/>
              <a:cs typeface="+mn-cs"/>
            </a:rPr>
            <a:t>保険事業会計</a:t>
          </a:r>
          <a:r>
            <a:rPr kumimoji="1" lang="ja-JP" altLang="en-US" sz="1300">
              <a:solidFill>
                <a:schemeClr val="dk1"/>
              </a:solidFill>
              <a:effectLst/>
              <a:latin typeface="+mn-lt"/>
              <a:ea typeface="+mn-ea"/>
              <a:cs typeface="+mn-cs"/>
            </a:rPr>
            <a:t>や介護保険事業会計</a:t>
          </a:r>
          <a:r>
            <a:rPr kumimoji="1" lang="ja-JP" altLang="ja-JP" sz="1300">
              <a:solidFill>
                <a:schemeClr val="dk1"/>
              </a:solidFill>
              <a:effectLst/>
              <a:latin typeface="+mn-lt"/>
              <a:ea typeface="+mn-ea"/>
              <a:cs typeface="+mn-cs"/>
            </a:rPr>
            <a:t>において赤字補てん的な繰出金の増加が予想されるため、保険税（料）の適正化を図ることなどにより、現行水準を維持するよう努める。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78994</xdr:rowOff>
    </xdr:from>
    <xdr:to>
      <xdr:col>24</xdr:col>
      <xdr:colOff>31750</xdr:colOff>
      <xdr:row>55</xdr:row>
      <xdr:rowOff>147574</xdr:rowOff>
    </xdr:to>
    <xdr:cxnSp macro="">
      <xdr:nvCxnSpPr>
        <xdr:cNvPr id="245" name="直線コネクタ 244"/>
        <xdr:cNvCxnSpPr/>
      </xdr:nvCxnSpPr>
      <xdr:spPr>
        <a:xfrm>
          <a:off x="15671800" y="950874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151147</xdr:rowOff>
    </xdr:from>
    <xdr:ext cx="762000" cy="259045"/>
    <xdr:sp macro="" textlink="">
      <xdr:nvSpPr>
        <xdr:cNvPr id="246" name="その他平均値テキスト"/>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78994</xdr:rowOff>
    </xdr:from>
    <xdr:to>
      <xdr:col>22</xdr:col>
      <xdr:colOff>565150</xdr:colOff>
      <xdr:row>55</xdr:row>
      <xdr:rowOff>78994</xdr:rowOff>
    </xdr:to>
    <xdr:cxnSp macro="">
      <xdr:nvCxnSpPr>
        <xdr:cNvPr id="248" name="直線コネクタ 247"/>
        <xdr:cNvCxnSpPr/>
      </xdr:nvCxnSpPr>
      <xdr:spPr>
        <a:xfrm>
          <a:off x="14782800" y="95087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74422</xdr:rowOff>
    </xdr:from>
    <xdr:to>
      <xdr:col>21</xdr:col>
      <xdr:colOff>361950</xdr:colOff>
      <xdr:row>55</xdr:row>
      <xdr:rowOff>78994</xdr:rowOff>
    </xdr:to>
    <xdr:cxnSp macro="">
      <xdr:nvCxnSpPr>
        <xdr:cNvPr id="251" name="直線コネクタ 250"/>
        <xdr:cNvCxnSpPr/>
      </xdr:nvCxnSpPr>
      <xdr:spPr>
        <a:xfrm>
          <a:off x="13893800" y="95041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46990</xdr:rowOff>
    </xdr:from>
    <xdr:to>
      <xdr:col>20</xdr:col>
      <xdr:colOff>158750</xdr:colOff>
      <xdr:row>55</xdr:row>
      <xdr:rowOff>74422</xdr:rowOff>
    </xdr:to>
    <xdr:cxnSp macro="">
      <xdr:nvCxnSpPr>
        <xdr:cNvPr id="254" name="直線コネクタ 253"/>
        <xdr:cNvCxnSpPr/>
      </xdr:nvCxnSpPr>
      <xdr:spPr>
        <a:xfrm>
          <a:off x="13004800" y="94767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6" name="テキスト ボックス 255"/>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71137</xdr:rowOff>
    </xdr:from>
    <xdr:ext cx="762000" cy="259045"/>
    <xdr:sp macro="" textlink="">
      <xdr:nvSpPr>
        <xdr:cNvPr id="258" name="テキスト ボックス 257"/>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96774</xdr:rowOff>
    </xdr:from>
    <xdr:to>
      <xdr:col>24</xdr:col>
      <xdr:colOff>82550</xdr:colOff>
      <xdr:row>56</xdr:row>
      <xdr:rowOff>26924</xdr:rowOff>
    </xdr:to>
    <xdr:sp macro="" textlink="">
      <xdr:nvSpPr>
        <xdr:cNvPr id="264" name="円/楕円 263"/>
        <xdr:cNvSpPr/>
      </xdr:nvSpPr>
      <xdr:spPr>
        <a:xfrm>
          <a:off x="164592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113301</xdr:rowOff>
    </xdr:from>
    <xdr:ext cx="762000" cy="259045"/>
    <xdr:sp macro="" textlink="">
      <xdr:nvSpPr>
        <xdr:cNvPr id="265" name="その他該当値テキスト"/>
        <xdr:cNvSpPr txBox="1"/>
      </xdr:nvSpPr>
      <xdr:spPr>
        <a:xfrm>
          <a:off x="16598900" y="937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28194</xdr:rowOff>
    </xdr:from>
    <xdr:to>
      <xdr:col>22</xdr:col>
      <xdr:colOff>615950</xdr:colOff>
      <xdr:row>55</xdr:row>
      <xdr:rowOff>129794</xdr:rowOff>
    </xdr:to>
    <xdr:sp macro="" textlink="">
      <xdr:nvSpPr>
        <xdr:cNvPr id="266" name="円/楕円 265"/>
        <xdr:cNvSpPr/>
      </xdr:nvSpPr>
      <xdr:spPr>
        <a:xfrm>
          <a:off x="15621000" y="94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139971</xdr:rowOff>
    </xdr:from>
    <xdr:ext cx="736600" cy="259045"/>
    <xdr:sp macro="" textlink="">
      <xdr:nvSpPr>
        <xdr:cNvPr id="267" name="テキスト ボックス 266"/>
        <xdr:cNvSpPr txBox="1"/>
      </xdr:nvSpPr>
      <xdr:spPr>
        <a:xfrm>
          <a:off x="15290800" y="922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28194</xdr:rowOff>
    </xdr:from>
    <xdr:to>
      <xdr:col>21</xdr:col>
      <xdr:colOff>412750</xdr:colOff>
      <xdr:row>55</xdr:row>
      <xdr:rowOff>129794</xdr:rowOff>
    </xdr:to>
    <xdr:sp macro="" textlink="">
      <xdr:nvSpPr>
        <xdr:cNvPr id="268" name="円/楕円 267"/>
        <xdr:cNvSpPr/>
      </xdr:nvSpPr>
      <xdr:spPr>
        <a:xfrm>
          <a:off x="14732000" y="94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139971</xdr:rowOff>
    </xdr:from>
    <xdr:ext cx="762000" cy="259045"/>
    <xdr:sp macro="" textlink="">
      <xdr:nvSpPr>
        <xdr:cNvPr id="269" name="テキスト ボックス 268"/>
        <xdr:cNvSpPr txBox="1"/>
      </xdr:nvSpPr>
      <xdr:spPr>
        <a:xfrm>
          <a:off x="14401800" y="922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23622</xdr:rowOff>
    </xdr:from>
    <xdr:to>
      <xdr:col>20</xdr:col>
      <xdr:colOff>209550</xdr:colOff>
      <xdr:row>55</xdr:row>
      <xdr:rowOff>125222</xdr:rowOff>
    </xdr:to>
    <xdr:sp macro="" textlink="">
      <xdr:nvSpPr>
        <xdr:cNvPr id="270" name="円/楕円 269"/>
        <xdr:cNvSpPr/>
      </xdr:nvSpPr>
      <xdr:spPr>
        <a:xfrm>
          <a:off x="138430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135399</xdr:rowOff>
    </xdr:from>
    <xdr:ext cx="762000" cy="259045"/>
    <xdr:sp macro="" textlink="">
      <xdr:nvSpPr>
        <xdr:cNvPr id="271" name="テキスト ボックス 270"/>
        <xdr:cNvSpPr txBox="1"/>
      </xdr:nvSpPr>
      <xdr:spPr>
        <a:xfrm>
          <a:off x="13512800" y="922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167640</xdr:rowOff>
    </xdr:from>
    <xdr:to>
      <xdr:col>19</xdr:col>
      <xdr:colOff>6350</xdr:colOff>
      <xdr:row>55</xdr:row>
      <xdr:rowOff>97790</xdr:rowOff>
    </xdr:to>
    <xdr:sp macro="" textlink="">
      <xdr:nvSpPr>
        <xdr:cNvPr id="272" name="円/楕円 271"/>
        <xdr:cNvSpPr/>
      </xdr:nvSpPr>
      <xdr:spPr>
        <a:xfrm>
          <a:off x="12954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107967</xdr:rowOff>
    </xdr:from>
    <xdr:ext cx="762000" cy="259045"/>
    <xdr:sp macro="" textlink="">
      <xdr:nvSpPr>
        <xdr:cNvPr id="273" name="テキスト ボックス 272"/>
        <xdr:cNvSpPr txBox="1"/>
      </xdr:nvSpPr>
      <xdr:spPr>
        <a:xfrm>
          <a:off x="12623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類似団体平均と比較して低い水準に抑えられている。これは各種団体への補助金支出の見直しを実施した成果である。今後も適正な補助金支出に努め、安易な補助金支出</a:t>
          </a:r>
          <a:r>
            <a:rPr kumimoji="1" lang="ja-JP" altLang="en-US" sz="1300">
              <a:solidFill>
                <a:schemeClr val="dk1"/>
              </a:solidFill>
              <a:effectLst/>
              <a:latin typeface="+mn-lt"/>
              <a:ea typeface="+mn-ea"/>
              <a:cs typeface="+mn-cs"/>
            </a:rPr>
            <a:t>や新規補助金の創設</a:t>
          </a:r>
          <a:r>
            <a:rPr kumimoji="1" lang="ja-JP" altLang="ja-JP" sz="1300">
              <a:solidFill>
                <a:schemeClr val="dk1"/>
              </a:solidFill>
              <a:effectLst/>
              <a:latin typeface="+mn-lt"/>
              <a:ea typeface="+mn-ea"/>
              <a:cs typeface="+mn-cs"/>
            </a:rPr>
            <a:t>を行わない方針である。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78994</xdr:rowOff>
    </xdr:from>
    <xdr:to>
      <xdr:col>24</xdr:col>
      <xdr:colOff>31750</xdr:colOff>
      <xdr:row>35</xdr:row>
      <xdr:rowOff>115570</xdr:rowOff>
    </xdr:to>
    <xdr:cxnSp macro="">
      <xdr:nvCxnSpPr>
        <xdr:cNvPr id="303" name="直線コネクタ 302"/>
        <xdr:cNvCxnSpPr/>
      </xdr:nvCxnSpPr>
      <xdr:spPr>
        <a:xfrm>
          <a:off x="15671800" y="60797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78994</xdr:rowOff>
    </xdr:from>
    <xdr:to>
      <xdr:col>22</xdr:col>
      <xdr:colOff>565150</xdr:colOff>
      <xdr:row>35</xdr:row>
      <xdr:rowOff>106426</xdr:rowOff>
    </xdr:to>
    <xdr:cxnSp macro="">
      <xdr:nvCxnSpPr>
        <xdr:cNvPr id="306" name="直線コネクタ 305"/>
        <xdr:cNvCxnSpPr/>
      </xdr:nvCxnSpPr>
      <xdr:spPr>
        <a:xfrm flipV="1">
          <a:off x="14782800" y="60797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78994</xdr:rowOff>
    </xdr:from>
    <xdr:to>
      <xdr:col>21</xdr:col>
      <xdr:colOff>361950</xdr:colOff>
      <xdr:row>35</xdr:row>
      <xdr:rowOff>106426</xdr:rowOff>
    </xdr:to>
    <xdr:cxnSp macro="">
      <xdr:nvCxnSpPr>
        <xdr:cNvPr id="309" name="直線コネクタ 308"/>
        <xdr:cNvCxnSpPr/>
      </xdr:nvCxnSpPr>
      <xdr:spPr>
        <a:xfrm>
          <a:off x="13893800" y="60797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11" name="テキスト ボックス 310"/>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78994</xdr:rowOff>
    </xdr:from>
    <xdr:to>
      <xdr:col>20</xdr:col>
      <xdr:colOff>158750</xdr:colOff>
      <xdr:row>35</xdr:row>
      <xdr:rowOff>143002</xdr:rowOff>
    </xdr:to>
    <xdr:cxnSp macro="">
      <xdr:nvCxnSpPr>
        <xdr:cNvPr id="312" name="直線コネクタ 311"/>
        <xdr:cNvCxnSpPr/>
      </xdr:nvCxnSpPr>
      <xdr:spPr>
        <a:xfrm flipV="1">
          <a:off x="13004800" y="60797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64770</xdr:rowOff>
    </xdr:from>
    <xdr:to>
      <xdr:col>24</xdr:col>
      <xdr:colOff>82550</xdr:colOff>
      <xdr:row>35</xdr:row>
      <xdr:rowOff>166370</xdr:rowOff>
    </xdr:to>
    <xdr:sp macro="" textlink="">
      <xdr:nvSpPr>
        <xdr:cNvPr id="322" name="円/楕円 321"/>
        <xdr:cNvSpPr/>
      </xdr:nvSpPr>
      <xdr:spPr>
        <a:xfrm>
          <a:off x="16459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81297</xdr:rowOff>
    </xdr:from>
    <xdr:ext cx="762000" cy="259045"/>
    <xdr:sp macro="" textlink="">
      <xdr:nvSpPr>
        <xdr:cNvPr id="323" name="補助費等該当値テキスト"/>
        <xdr:cNvSpPr txBox="1"/>
      </xdr:nvSpPr>
      <xdr:spPr>
        <a:xfrm>
          <a:off x="16598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28194</xdr:rowOff>
    </xdr:from>
    <xdr:to>
      <xdr:col>22</xdr:col>
      <xdr:colOff>615950</xdr:colOff>
      <xdr:row>35</xdr:row>
      <xdr:rowOff>129794</xdr:rowOff>
    </xdr:to>
    <xdr:sp macro="" textlink="">
      <xdr:nvSpPr>
        <xdr:cNvPr id="324" name="円/楕円 323"/>
        <xdr:cNvSpPr/>
      </xdr:nvSpPr>
      <xdr:spPr>
        <a:xfrm>
          <a:off x="15621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139971</xdr:rowOff>
    </xdr:from>
    <xdr:ext cx="736600" cy="259045"/>
    <xdr:sp macro="" textlink="">
      <xdr:nvSpPr>
        <xdr:cNvPr id="325" name="テキスト ボックス 324"/>
        <xdr:cNvSpPr txBox="1"/>
      </xdr:nvSpPr>
      <xdr:spPr>
        <a:xfrm>
          <a:off x="15290800" y="5797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55626</xdr:rowOff>
    </xdr:from>
    <xdr:to>
      <xdr:col>21</xdr:col>
      <xdr:colOff>412750</xdr:colOff>
      <xdr:row>35</xdr:row>
      <xdr:rowOff>157226</xdr:rowOff>
    </xdr:to>
    <xdr:sp macro="" textlink="">
      <xdr:nvSpPr>
        <xdr:cNvPr id="326" name="円/楕円 325"/>
        <xdr:cNvSpPr/>
      </xdr:nvSpPr>
      <xdr:spPr>
        <a:xfrm>
          <a:off x="14732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167403</xdr:rowOff>
    </xdr:from>
    <xdr:ext cx="762000" cy="259045"/>
    <xdr:sp macro="" textlink="">
      <xdr:nvSpPr>
        <xdr:cNvPr id="327" name="テキスト ボックス 326"/>
        <xdr:cNvSpPr txBox="1"/>
      </xdr:nvSpPr>
      <xdr:spPr>
        <a:xfrm>
          <a:off x="14401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28194</xdr:rowOff>
    </xdr:from>
    <xdr:to>
      <xdr:col>20</xdr:col>
      <xdr:colOff>209550</xdr:colOff>
      <xdr:row>35</xdr:row>
      <xdr:rowOff>129794</xdr:rowOff>
    </xdr:to>
    <xdr:sp macro="" textlink="">
      <xdr:nvSpPr>
        <xdr:cNvPr id="328" name="円/楕円 327"/>
        <xdr:cNvSpPr/>
      </xdr:nvSpPr>
      <xdr:spPr>
        <a:xfrm>
          <a:off x="13843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139971</xdr:rowOff>
    </xdr:from>
    <xdr:ext cx="762000" cy="259045"/>
    <xdr:sp macro="" textlink="">
      <xdr:nvSpPr>
        <xdr:cNvPr id="329" name="テキスト ボックス 328"/>
        <xdr:cNvSpPr txBox="1"/>
      </xdr:nvSpPr>
      <xdr:spPr>
        <a:xfrm>
          <a:off x="13512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92202</xdr:rowOff>
    </xdr:from>
    <xdr:to>
      <xdr:col>19</xdr:col>
      <xdr:colOff>6350</xdr:colOff>
      <xdr:row>36</xdr:row>
      <xdr:rowOff>22352</xdr:rowOff>
    </xdr:to>
    <xdr:sp macro="" textlink="">
      <xdr:nvSpPr>
        <xdr:cNvPr id="330" name="円/楕円 329"/>
        <xdr:cNvSpPr/>
      </xdr:nvSpPr>
      <xdr:spPr>
        <a:xfrm>
          <a:off x="12954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32529</xdr:rowOff>
    </xdr:from>
    <xdr:ext cx="762000" cy="259045"/>
    <xdr:sp macro="" textlink="">
      <xdr:nvSpPr>
        <xdr:cNvPr id="331" name="テキスト ボックス 330"/>
        <xdr:cNvSpPr txBox="1"/>
      </xdr:nvSpPr>
      <xdr:spPr>
        <a:xfrm>
          <a:off x="12623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物件費とともに類似団体平均を下回っている費目である。これは、数年多額な費用を要する大型事業が続いているためである。主な借入地方債区分は辺地対策事業債となっている。実質公債費比率の構成要素中、公債費充当一般財源に対して基準財政需要額算入額が</a:t>
          </a:r>
          <a:r>
            <a:rPr kumimoji="1" lang="en-US" altLang="ja-JP" sz="1200">
              <a:solidFill>
                <a:schemeClr val="dk1"/>
              </a:solidFill>
              <a:effectLst/>
              <a:latin typeface="+mn-lt"/>
              <a:ea typeface="+mn-ea"/>
              <a:cs typeface="+mn-cs"/>
            </a:rPr>
            <a:t>100.7</a:t>
          </a:r>
          <a:r>
            <a:rPr kumimoji="1" lang="ja-JP" altLang="ja-JP" sz="1200">
              <a:solidFill>
                <a:schemeClr val="dk1"/>
              </a:solidFill>
              <a:effectLst/>
              <a:latin typeface="+mn-lt"/>
              <a:ea typeface="+mn-ea"/>
              <a:cs typeface="+mn-cs"/>
            </a:rPr>
            <a:t>％となっていることから、交付税措置率の高い地方債を発行していること</a:t>
          </a:r>
          <a:r>
            <a:rPr kumimoji="1" lang="ja-JP" altLang="en-US" sz="1200">
              <a:solidFill>
                <a:schemeClr val="dk1"/>
              </a:solidFill>
              <a:effectLst/>
              <a:latin typeface="+mn-lt"/>
              <a:ea typeface="+mn-ea"/>
              <a:cs typeface="+mn-cs"/>
            </a:rPr>
            <a:t>等</a:t>
          </a:r>
          <a:r>
            <a:rPr kumimoji="1" lang="ja-JP" altLang="ja-JP" sz="1200">
              <a:solidFill>
                <a:schemeClr val="dk1"/>
              </a:solidFill>
              <a:effectLst/>
              <a:latin typeface="+mn-lt"/>
              <a:ea typeface="+mn-ea"/>
              <a:cs typeface="+mn-cs"/>
            </a:rPr>
            <a:t>が分かり、比率の高さほどの懸念材料ではないと考えるが、積極的な繰上償還の実施により後年に亘る公債費負担対策を実施していく。</a:t>
          </a:r>
          <a:endParaRPr lang="ja-JP" altLang="ja-JP" sz="12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161289</xdr:rowOff>
    </xdr:from>
    <xdr:to>
      <xdr:col>7</xdr:col>
      <xdr:colOff>15875</xdr:colOff>
      <xdr:row>76</xdr:row>
      <xdr:rowOff>168911</xdr:rowOff>
    </xdr:to>
    <xdr:cxnSp macro="">
      <xdr:nvCxnSpPr>
        <xdr:cNvPr id="363" name="直線コネクタ 362"/>
        <xdr:cNvCxnSpPr/>
      </xdr:nvCxnSpPr>
      <xdr:spPr>
        <a:xfrm flipV="1">
          <a:off x="3987800" y="1319148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123207</xdr:rowOff>
    </xdr:from>
    <xdr:ext cx="762000" cy="259045"/>
    <xdr:sp macro="" textlink="">
      <xdr:nvSpPr>
        <xdr:cNvPr id="364" name="公債費平均値テキスト"/>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168911</xdr:rowOff>
    </xdr:from>
    <xdr:to>
      <xdr:col>5</xdr:col>
      <xdr:colOff>549275</xdr:colOff>
      <xdr:row>77</xdr:row>
      <xdr:rowOff>73661</xdr:rowOff>
    </xdr:to>
    <xdr:cxnSp macro="">
      <xdr:nvCxnSpPr>
        <xdr:cNvPr id="366" name="直線コネクタ 365"/>
        <xdr:cNvCxnSpPr/>
      </xdr:nvCxnSpPr>
      <xdr:spPr>
        <a:xfrm flipV="1">
          <a:off x="3098800" y="1319911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35577</xdr:rowOff>
    </xdr:from>
    <xdr:ext cx="736600" cy="259045"/>
    <xdr:sp macro="" textlink="">
      <xdr:nvSpPr>
        <xdr:cNvPr id="368" name="テキスト ボックス 367"/>
        <xdr:cNvSpPr txBox="1"/>
      </xdr:nvSpPr>
      <xdr:spPr>
        <a:xfrm>
          <a:off x="3606800" y="1289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73661</xdr:rowOff>
    </xdr:from>
    <xdr:to>
      <xdr:col>4</xdr:col>
      <xdr:colOff>346075</xdr:colOff>
      <xdr:row>77</xdr:row>
      <xdr:rowOff>111761</xdr:rowOff>
    </xdr:to>
    <xdr:cxnSp macro="">
      <xdr:nvCxnSpPr>
        <xdr:cNvPr id="369" name="直線コネクタ 368"/>
        <xdr:cNvCxnSpPr/>
      </xdr:nvCxnSpPr>
      <xdr:spPr>
        <a:xfrm flipV="1">
          <a:off x="2209800" y="132753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71" name="テキスト ボックス 370"/>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104139</xdr:rowOff>
    </xdr:from>
    <xdr:to>
      <xdr:col>3</xdr:col>
      <xdr:colOff>142875</xdr:colOff>
      <xdr:row>77</xdr:row>
      <xdr:rowOff>111761</xdr:rowOff>
    </xdr:to>
    <xdr:cxnSp macro="">
      <xdr:nvCxnSpPr>
        <xdr:cNvPr id="372" name="直線コネクタ 371"/>
        <xdr:cNvCxnSpPr/>
      </xdr:nvCxnSpPr>
      <xdr:spPr>
        <a:xfrm>
          <a:off x="1320800" y="133057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73677</xdr:rowOff>
    </xdr:from>
    <xdr:ext cx="762000" cy="259045"/>
    <xdr:sp macro="" textlink="">
      <xdr:nvSpPr>
        <xdr:cNvPr id="374" name="テキスト ボックス 373"/>
        <xdr:cNvSpPr txBox="1"/>
      </xdr:nvSpPr>
      <xdr:spPr>
        <a:xfrm>
          <a:off x="1828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81297</xdr:rowOff>
    </xdr:from>
    <xdr:ext cx="762000" cy="259045"/>
    <xdr:sp macro="" textlink="">
      <xdr:nvSpPr>
        <xdr:cNvPr id="376" name="テキスト ボックス 375"/>
        <xdr:cNvSpPr txBox="1"/>
      </xdr:nvSpPr>
      <xdr:spPr>
        <a:xfrm>
          <a:off x="939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110489</xdr:rowOff>
    </xdr:from>
    <xdr:to>
      <xdr:col>7</xdr:col>
      <xdr:colOff>66675</xdr:colOff>
      <xdr:row>77</xdr:row>
      <xdr:rowOff>40639</xdr:rowOff>
    </xdr:to>
    <xdr:sp macro="" textlink="">
      <xdr:nvSpPr>
        <xdr:cNvPr id="382" name="円/楕円 381"/>
        <xdr:cNvSpPr/>
      </xdr:nvSpPr>
      <xdr:spPr>
        <a:xfrm>
          <a:off x="47752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82566</xdr:rowOff>
    </xdr:from>
    <xdr:ext cx="762000" cy="259045"/>
    <xdr:sp macro="" textlink="">
      <xdr:nvSpPr>
        <xdr:cNvPr id="383" name="公債費該当値テキスト"/>
        <xdr:cNvSpPr txBox="1"/>
      </xdr:nvSpPr>
      <xdr:spPr>
        <a:xfrm>
          <a:off x="4914900" y="1311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118111</xdr:rowOff>
    </xdr:from>
    <xdr:to>
      <xdr:col>5</xdr:col>
      <xdr:colOff>600075</xdr:colOff>
      <xdr:row>77</xdr:row>
      <xdr:rowOff>48261</xdr:rowOff>
    </xdr:to>
    <xdr:sp macro="" textlink="">
      <xdr:nvSpPr>
        <xdr:cNvPr id="384" name="円/楕円 383"/>
        <xdr:cNvSpPr/>
      </xdr:nvSpPr>
      <xdr:spPr>
        <a:xfrm>
          <a:off x="3937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33038</xdr:rowOff>
    </xdr:from>
    <xdr:ext cx="736600" cy="259045"/>
    <xdr:sp macro="" textlink="">
      <xdr:nvSpPr>
        <xdr:cNvPr id="385" name="テキスト ボックス 384"/>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22861</xdr:rowOff>
    </xdr:from>
    <xdr:to>
      <xdr:col>4</xdr:col>
      <xdr:colOff>396875</xdr:colOff>
      <xdr:row>77</xdr:row>
      <xdr:rowOff>124461</xdr:rowOff>
    </xdr:to>
    <xdr:sp macro="" textlink="">
      <xdr:nvSpPr>
        <xdr:cNvPr id="386" name="円/楕円 385"/>
        <xdr:cNvSpPr/>
      </xdr:nvSpPr>
      <xdr:spPr>
        <a:xfrm>
          <a:off x="3048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109238</xdr:rowOff>
    </xdr:from>
    <xdr:ext cx="762000" cy="259045"/>
    <xdr:sp macro="" textlink="">
      <xdr:nvSpPr>
        <xdr:cNvPr id="387" name="テキスト ボックス 386"/>
        <xdr:cNvSpPr txBox="1"/>
      </xdr:nvSpPr>
      <xdr:spPr>
        <a:xfrm>
          <a:off x="27178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60961</xdr:rowOff>
    </xdr:from>
    <xdr:to>
      <xdr:col>3</xdr:col>
      <xdr:colOff>193675</xdr:colOff>
      <xdr:row>77</xdr:row>
      <xdr:rowOff>162561</xdr:rowOff>
    </xdr:to>
    <xdr:sp macro="" textlink="">
      <xdr:nvSpPr>
        <xdr:cNvPr id="388" name="円/楕円 387"/>
        <xdr:cNvSpPr/>
      </xdr:nvSpPr>
      <xdr:spPr>
        <a:xfrm>
          <a:off x="2159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147338</xdr:rowOff>
    </xdr:from>
    <xdr:ext cx="762000" cy="259045"/>
    <xdr:sp macro="" textlink="">
      <xdr:nvSpPr>
        <xdr:cNvPr id="389" name="テキスト ボックス 388"/>
        <xdr:cNvSpPr txBox="1"/>
      </xdr:nvSpPr>
      <xdr:spPr>
        <a:xfrm>
          <a:off x="1828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53339</xdr:rowOff>
    </xdr:from>
    <xdr:to>
      <xdr:col>1</xdr:col>
      <xdr:colOff>676275</xdr:colOff>
      <xdr:row>77</xdr:row>
      <xdr:rowOff>154939</xdr:rowOff>
    </xdr:to>
    <xdr:sp macro="" textlink="">
      <xdr:nvSpPr>
        <xdr:cNvPr id="390" name="円/楕円 389"/>
        <xdr:cNvSpPr/>
      </xdr:nvSpPr>
      <xdr:spPr>
        <a:xfrm>
          <a:off x="1270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139716</xdr:rowOff>
    </xdr:from>
    <xdr:ext cx="762000" cy="259045"/>
    <xdr:sp macro="" textlink="">
      <xdr:nvSpPr>
        <xdr:cNvPr id="391" name="テキスト ボックス 390"/>
        <xdr:cNvSpPr txBox="1"/>
      </xdr:nvSpPr>
      <xdr:spPr>
        <a:xfrm>
          <a:off x="939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類似団体平均と比較して低い水準に抑えられているのは、人件費の比率が低く抑えられていることが主な要因である。今後は、比率の高い物件費の抑制を図りながら、現行水準を維持するよう努める。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102507</xdr:rowOff>
    </xdr:from>
    <xdr:to>
      <xdr:col>24</xdr:col>
      <xdr:colOff>31750</xdr:colOff>
      <xdr:row>74</xdr:row>
      <xdr:rowOff>104140</xdr:rowOff>
    </xdr:to>
    <xdr:cxnSp macro="">
      <xdr:nvCxnSpPr>
        <xdr:cNvPr id="426" name="直線コネクタ 425"/>
        <xdr:cNvCxnSpPr/>
      </xdr:nvCxnSpPr>
      <xdr:spPr>
        <a:xfrm>
          <a:off x="15671800" y="12618357"/>
          <a:ext cx="838200" cy="17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110326</xdr:rowOff>
    </xdr:from>
    <xdr:ext cx="762000" cy="259045"/>
    <xdr:sp macro="" textlink="">
      <xdr:nvSpPr>
        <xdr:cNvPr id="427" name="公債費以外平均値テキスト"/>
        <xdr:cNvSpPr txBox="1"/>
      </xdr:nvSpPr>
      <xdr:spPr>
        <a:xfrm>
          <a:off x="16598900" y="13140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102507</xdr:rowOff>
    </xdr:from>
    <xdr:to>
      <xdr:col>22</xdr:col>
      <xdr:colOff>565150</xdr:colOff>
      <xdr:row>74</xdr:row>
      <xdr:rowOff>6169</xdr:rowOff>
    </xdr:to>
    <xdr:cxnSp macro="">
      <xdr:nvCxnSpPr>
        <xdr:cNvPr id="429" name="直線コネクタ 428"/>
        <xdr:cNvCxnSpPr/>
      </xdr:nvCxnSpPr>
      <xdr:spPr>
        <a:xfrm flipV="1">
          <a:off x="14782800" y="12618357"/>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4190</xdr:rowOff>
    </xdr:from>
    <xdr:ext cx="736600" cy="259045"/>
    <xdr:sp macro="" textlink="">
      <xdr:nvSpPr>
        <xdr:cNvPr id="431" name="テキスト ボックス 430"/>
        <xdr:cNvSpPr txBox="1"/>
      </xdr:nvSpPr>
      <xdr:spPr>
        <a:xfrm>
          <a:off x="15290800" y="13205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151493</xdr:rowOff>
    </xdr:from>
    <xdr:to>
      <xdr:col>21</xdr:col>
      <xdr:colOff>361950</xdr:colOff>
      <xdr:row>74</xdr:row>
      <xdr:rowOff>6169</xdr:rowOff>
    </xdr:to>
    <xdr:cxnSp macro="">
      <xdr:nvCxnSpPr>
        <xdr:cNvPr id="432" name="直線コネクタ 431"/>
        <xdr:cNvCxnSpPr/>
      </xdr:nvCxnSpPr>
      <xdr:spPr>
        <a:xfrm>
          <a:off x="13893800" y="1266734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43378</xdr:rowOff>
    </xdr:from>
    <xdr:ext cx="762000" cy="259045"/>
    <xdr:sp macro="" textlink="">
      <xdr:nvSpPr>
        <xdr:cNvPr id="434" name="テキスト ボックス 433"/>
        <xdr:cNvSpPr txBox="1"/>
      </xdr:nvSpPr>
      <xdr:spPr>
        <a:xfrm>
          <a:off x="14401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151493</xdr:rowOff>
    </xdr:from>
    <xdr:to>
      <xdr:col>20</xdr:col>
      <xdr:colOff>158750</xdr:colOff>
      <xdr:row>73</xdr:row>
      <xdr:rowOff>167822</xdr:rowOff>
    </xdr:to>
    <xdr:cxnSp macro="">
      <xdr:nvCxnSpPr>
        <xdr:cNvPr id="435" name="直線コネクタ 434"/>
        <xdr:cNvCxnSpPr/>
      </xdr:nvCxnSpPr>
      <xdr:spPr>
        <a:xfrm flipV="1">
          <a:off x="13004800" y="126673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120122</xdr:rowOff>
    </xdr:from>
    <xdr:ext cx="762000" cy="259045"/>
    <xdr:sp macro="" textlink="">
      <xdr:nvSpPr>
        <xdr:cNvPr id="437" name="テキスト ボックス 436"/>
        <xdr:cNvSpPr txBox="1"/>
      </xdr:nvSpPr>
      <xdr:spPr>
        <a:xfrm>
          <a:off x="13512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110326</xdr:rowOff>
    </xdr:from>
    <xdr:ext cx="762000" cy="259045"/>
    <xdr:sp macro="" textlink="">
      <xdr:nvSpPr>
        <xdr:cNvPr id="439" name="テキスト ボックス 438"/>
        <xdr:cNvSpPr txBox="1"/>
      </xdr:nvSpPr>
      <xdr:spPr>
        <a:xfrm>
          <a:off x="12623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53340</xdr:rowOff>
    </xdr:from>
    <xdr:to>
      <xdr:col>24</xdr:col>
      <xdr:colOff>82550</xdr:colOff>
      <xdr:row>74</xdr:row>
      <xdr:rowOff>154940</xdr:rowOff>
    </xdr:to>
    <xdr:sp macro="" textlink="">
      <xdr:nvSpPr>
        <xdr:cNvPr id="445" name="円/楕円 444"/>
        <xdr:cNvSpPr/>
      </xdr:nvSpPr>
      <xdr:spPr>
        <a:xfrm>
          <a:off x="164592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69867</xdr:rowOff>
    </xdr:from>
    <xdr:ext cx="762000" cy="259045"/>
    <xdr:sp macro="" textlink="">
      <xdr:nvSpPr>
        <xdr:cNvPr id="446" name="公債費以外該当値テキスト"/>
        <xdr:cNvSpPr txBox="1"/>
      </xdr:nvSpPr>
      <xdr:spPr>
        <a:xfrm>
          <a:off x="165989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51707</xdr:rowOff>
    </xdr:from>
    <xdr:to>
      <xdr:col>22</xdr:col>
      <xdr:colOff>615950</xdr:colOff>
      <xdr:row>73</xdr:row>
      <xdr:rowOff>153307</xdr:rowOff>
    </xdr:to>
    <xdr:sp macro="" textlink="">
      <xdr:nvSpPr>
        <xdr:cNvPr id="447" name="円/楕円 446"/>
        <xdr:cNvSpPr/>
      </xdr:nvSpPr>
      <xdr:spPr>
        <a:xfrm>
          <a:off x="15621000" y="1256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71</xdr:row>
      <xdr:rowOff>163484</xdr:rowOff>
    </xdr:from>
    <xdr:ext cx="736600" cy="259045"/>
    <xdr:sp macro="" textlink="">
      <xdr:nvSpPr>
        <xdr:cNvPr id="448" name="テキスト ボックス 447"/>
        <xdr:cNvSpPr txBox="1"/>
      </xdr:nvSpPr>
      <xdr:spPr>
        <a:xfrm>
          <a:off x="15290800" y="12336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45.0</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126819</xdr:rowOff>
    </xdr:from>
    <xdr:to>
      <xdr:col>21</xdr:col>
      <xdr:colOff>412750</xdr:colOff>
      <xdr:row>74</xdr:row>
      <xdr:rowOff>56969</xdr:rowOff>
    </xdr:to>
    <xdr:sp macro="" textlink="">
      <xdr:nvSpPr>
        <xdr:cNvPr id="449" name="円/楕円 448"/>
        <xdr:cNvSpPr/>
      </xdr:nvSpPr>
      <xdr:spPr>
        <a:xfrm>
          <a:off x="14732000" y="1264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67146</xdr:rowOff>
    </xdr:from>
    <xdr:ext cx="762000" cy="259045"/>
    <xdr:sp macro="" textlink="">
      <xdr:nvSpPr>
        <xdr:cNvPr id="450" name="テキスト ボックス 449"/>
        <xdr:cNvSpPr txBox="1"/>
      </xdr:nvSpPr>
      <xdr:spPr>
        <a:xfrm>
          <a:off x="14401800" y="12411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100693</xdr:rowOff>
    </xdr:from>
    <xdr:to>
      <xdr:col>20</xdr:col>
      <xdr:colOff>209550</xdr:colOff>
      <xdr:row>74</xdr:row>
      <xdr:rowOff>30843</xdr:rowOff>
    </xdr:to>
    <xdr:sp macro="" textlink="">
      <xdr:nvSpPr>
        <xdr:cNvPr id="451" name="円/楕円 450"/>
        <xdr:cNvSpPr/>
      </xdr:nvSpPr>
      <xdr:spPr>
        <a:xfrm>
          <a:off x="13843000" y="1261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41020</xdr:rowOff>
    </xdr:from>
    <xdr:ext cx="762000" cy="259045"/>
    <xdr:sp macro="" textlink="">
      <xdr:nvSpPr>
        <xdr:cNvPr id="452" name="テキスト ボックス 451"/>
        <xdr:cNvSpPr txBox="1"/>
      </xdr:nvSpPr>
      <xdr:spPr>
        <a:xfrm>
          <a:off x="13512800" y="1238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46.5</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117022</xdr:rowOff>
    </xdr:from>
    <xdr:to>
      <xdr:col>19</xdr:col>
      <xdr:colOff>6350</xdr:colOff>
      <xdr:row>74</xdr:row>
      <xdr:rowOff>47172</xdr:rowOff>
    </xdr:to>
    <xdr:sp macro="" textlink="">
      <xdr:nvSpPr>
        <xdr:cNvPr id="453" name="円/楕円 452"/>
        <xdr:cNvSpPr/>
      </xdr:nvSpPr>
      <xdr:spPr>
        <a:xfrm>
          <a:off x="12954000" y="1263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57349</xdr:rowOff>
    </xdr:from>
    <xdr:ext cx="762000" cy="259045"/>
    <xdr:sp macro="" textlink="">
      <xdr:nvSpPr>
        <xdr:cNvPr id="454" name="テキスト ボックス 453"/>
        <xdr:cNvSpPr txBox="1"/>
      </xdr:nvSpPr>
      <xdr:spPr>
        <a:xfrm>
          <a:off x="12623800" y="1240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長野県南牧村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136385</xdr:rowOff>
    </xdr:from>
    <xdr:to>
      <xdr:col>4</xdr:col>
      <xdr:colOff>1117600</xdr:colOff>
      <xdr:row>17</xdr:row>
      <xdr:rowOff>136755</xdr:rowOff>
    </xdr:to>
    <xdr:cxnSp macro="">
      <xdr:nvCxnSpPr>
        <xdr:cNvPr id="47" name="直線コネクタ 46"/>
        <xdr:cNvCxnSpPr/>
      </xdr:nvCxnSpPr>
      <xdr:spPr bwMode="auto">
        <a:xfrm flipV="1">
          <a:off x="5003800" y="3098660"/>
          <a:ext cx="647700" cy="3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109774</xdr:rowOff>
    </xdr:from>
    <xdr:ext cx="762000" cy="259045"/>
    <xdr:sp macro="" textlink="">
      <xdr:nvSpPr>
        <xdr:cNvPr id="48" name="人口1人当たり決算額の推移平均値テキスト130"/>
        <xdr:cNvSpPr txBox="1"/>
      </xdr:nvSpPr>
      <xdr:spPr>
        <a:xfrm>
          <a:off x="5740400" y="272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135086</xdr:rowOff>
    </xdr:from>
    <xdr:to>
      <xdr:col>4</xdr:col>
      <xdr:colOff>469900</xdr:colOff>
      <xdr:row>17</xdr:row>
      <xdr:rowOff>136755</xdr:rowOff>
    </xdr:to>
    <xdr:cxnSp macro="">
      <xdr:nvCxnSpPr>
        <xdr:cNvPr id="50" name="直線コネクタ 49"/>
        <xdr:cNvCxnSpPr/>
      </xdr:nvCxnSpPr>
      <xdr:spPr bwMode="auto">
        <a:xfrm>
          <a:off x="4305300" y="3097361"/>
          <a:ext cx="698500" cy="1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45789</xdr:rowOff>
    </xdr:from>
    <xdr:ext cx="736600" cy="259045"/>
    <xdr:sp macro="" textlink="">
      <xdr:nvSpPr>
        <xdr:cNvPr id="52" name="テキスト ボックス 51"/>
        <xdr:cNvSpPr txBox="1"/>
      </xdr:nvSpPr>
      <xdr:spPr>
        <a:xfrm>
          <a:off x="4622800" y="26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135086</xdr:rowOff>
    </xdr:from>
    <xdr:to>
      <xdr:col>3</xdr:col>
      <xdr:colOff>904875</xdr:colOff>
      <xdr:row>17</xdr:row>
      <xdr:rowOff>153164</xdr:rowOff>
    </xdr:to>
    <xdr:cxnSp macro="">
      <xdr:nvCxnSpPr>
        <xdr:cNvPr id="53" name="直線コネクタ 52"/>
        <xdr:cNvCxnSpPr/>
      </xdr:nvCxnSpPr>
      <xdr:spPr bwMode="auto">
        <a:xfrm flipV="1">
          <a:off x="3606800" y="3097361"/>
          <a:ext cx="698500" cy="18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48164</xdr:rowOff>
    </xdr:from>
    <xdr:ext cx="762000" cy="259045"/>
    <xdr:sp macro="" textlink="">
      <xdr:nvSpPr>
        <xdr:cNvPr id="55" name="テキスト ボックス 54"/>
        <xdr:cNvSpPr txBox="1"/>
      </xdr:nvSpPr>
      <xdr:spPr>
        <a:xfrm>
          <a:off x="3924300" y="266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143369</xdr:rowOff>
    </xdr:from>
    <xdr:to>
      <xdr:col>3</xdr:col>
      <xdr:colOff>206375</xdr:colOff>
      <xdr:row>17</xdr:row>
      <xdr:rowOff>153164</xdr:rowOff>
    </xdr:to>
    <xdr:cxnSp macro="">
      <xdr:nvCxnSpPr>
        <xdr:cNvPr id="56" name="直線コネクタ 55"/>
        <xdr:cNvCxnSpPr/>
      </xdr:nvCxnSpPr>
      <xdr:spPr bwMode="auto">
        <a:xfrm>
          <a:off x="2908300" y="3105644"/>
          <a:ext cx="698500" cy="9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70779</xdr:rowOff>
    </xdr:from>
    <xdr:ext cx="762000" cy="259045"/>
    <xdr:sp macro="" textlink="">
      <xdr:nvSpPr>
        <xdr:cNvPr id="58" name="テキスト ボックス 57"/>
        <xdr:cNvSpPr txBox="1"/>
      </xdr:nvSpPr>
      <xdr:spPr>
        <a:xfrm>
          <a:off x="3225800" y="269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77610</xdr:rowOff>
    </xdr:from>
    <xdr:ext cx="762000" cy="259045"/>
    <xdr:sp macro="" textlink="">
      <xdr:nvSpPr>
        <xdr:cNvPr id="60" name="テキスト ボックス 59"/>
        <xdr:cNvSpPr txBox="1"/>
      </xdr:nvSpPr>
      <xdr:spPr>
        <a:xfrm>
          <a:off x="2527300" y="269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85585</xdr:rowOff>
    </xdr:from>
    <xdr:to>
      <xdr:col>5</xdr:col>
      <xdr:colOff>34925</xdr:colOff>
      <xdr:row>18</xdr:row>
      <xdr:rowOff>15735</xdr:rowOff>
    </xdr:to>
    <xdr:sp macro="" textlink="">
      <xdr:nvSpPr>
        <xdr:cNvPr id="66" name="円/楕円 65"/>
        <xdr:cNvSpPr/>
      </xdr:nvSpPr>
      <xdr:spPr bwMode="auto">
        <a:xfrm>
          <a:off x="5600700" y="3047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57662</xdr:rowOff>
    </xdr:from>
    <xdr:ext cx="762000" cy="259045"/>
    <xdr:sp macro="" textlink="">
      <xdr:nvSpPr>
        <xdr:cNvPr id="67" name="人口1人当たり決算額の推移該当値テキスト130"/>
        <xdr:cNvSpPr txBox="1"/>
      </xdr:nvSpPr>
      <xdr:spPr>
        <a:xfrm>
          <a:off x="5740400" y="301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166,728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85955</xdr:rowOff>
    </xdr:from>
    <xdr:to>
      <xdr:col>4</xdr:col>
      <xdr:colOff>520700</xdr:colOff>
      <xdr:row>18</xdr:row>
      <xdr:rowOff>16105</xdr:rowOff>
    </xdr:to>
    <xdr:sp macro="" textlink="">
      <xdr:nvSpPr>
        <xdr:cNvPr id="68" name="円/楕円 67"/>
        <xdr:cNvSpPr/>
      </xdr:nvSpPr>
      <xdr:spPr bwMode="auto">
        <a:xfrm>
          <a:off x="4953000" y="3048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882</xdr:rowOff>
    </xdr:from>
    <xdr:ext cx="736600" cy="259045"/>
    <xdr:sp macro="" textlink="">
      <xdr:nvSpPr>
        <xdr:cNvPr id="69" name="テキスト ボックス 68"/>
        <xdr:cNvSpPr txBox="1"/>
      </xdr:nvSpPr>
      <xdr:spPr>
        <a:xfrm>
          <a:off x="4622800" y="313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166,566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84286</xdr:rowOff>
    </xdr:from>
    <xdr:to>
      <xdr:col>3</xdr:col>
      <xdr:colOff>955675</xdr:colOff>
      <xdr:row>18</xdr:row>
      <xdr:rowOff>14436</xdr:rowOff>
    </xdr:to>
    <xdr:sp macro="" textlink="">
      <xdr:nvSpPr>
        <xdr:cNvPr id="70" name="円/楕円 69"/>
        <xdr:cNvSpPr/>
      </xdr:nvSpPr>
      <xdr:spPr bwMode="auto">
        <a:xfrm>
          <a:off x="4254500" y="3046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170663</xdr:rowOff>
    </xdr:from>
    <xdr:ext cx="762000" cy="259045"/>
    <xdr:sp macro="" textlink="">
      <xdr:nvSpPr>
        <xdr:cNvPr id="71" name="テキスト ボックス 70"/>
        <xdr:cNvSpPr txBox="1"/>
      </xdr:nvSpPr>
      <xdr:spPr>
        <a:xfrm>
          <a:off x="3924300" y="313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167,296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102364</xdr:rowOff>
    </xdr:from>
    <xdr:to>
      <xdr:col>3</xdr:col>
      <xdr:colOff>257175</xdr:colOff>
      <xdr:row>18</xdr:row>
      <xdr:rowOff>32514</xdr:rowOff>
    </xdr:to>
    <xdr:sp macro="" textlink="">
      <xdr:nvSpPr>
        <xdr:cNvPr id="72" name="円/楕円 71"/>
        <xdr:cNvSpPr/>
      </xdr:nvSpPr>
      <xdr:spPr bwMode="auto">
        <a:xfrm>
          <a:off x="3556000" y="3064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17291</xdr:rowOff>
    </xdr:from>
    <xdr:ext cx="762000" cy="259045"/>
    <xdr:sp macro="" textlink="">
      <xdr:nvSpPr>
        <xdr:cNvPr id="73" name="テキスト ボックス 72"/>
        <xdr:cNvSpPr txBox="1"/>
      </xdr:nvSpPr>
      <xdr:spPr>
        <a:xfrm>
          <a:off x="3225800" y="315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159,388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92569</xdr:rowOff>
    </xdr:from>
    <xdr:to>
      <xdr:col>2</xdr:col>
      <xdr:colOff>692150</xdr:colOff>
      <xdr:row>18</xdr:row>
      <xdr:rowOff>22719</xdr:rowOff>
    </xdr:to>
    <xdr:sp macro="" textlink="">
      <xdr:nvSpPr>
        <xdr:cNvPr id="74" name="円/楕円 73"/>
        <xdr:cNvSpPr/>
      </xdr:nvSpPr>
      <xdr:spPr bwMode="auto">
        <a:xfrm>
          <a:off x="2857500" y="3054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7496</xdr:rowOff>
    </xdr:from>
    <xdr:ext cx="762000" cy="259045"/>
    <xdr:sp macro="" textlink="">
      <xdr:nvSpPr>
        <xdr:cNvPr id="75" name="テキスト ボックス 74"/>
        <xdr:cNvSpPr txBox="1"/>
      </xdr:nvSpPr>
      <xdr:spPr>
        <a:xfrm>
          <a:off x="2527300" y="31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163,673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70362</xdr:rowOff>
    </xdr:from>
    <xdr:to>
      <xdr:col>4</xdr:col>
      <xdr:colOff>1117600</xdr:colOff>
      <xdr:row>36</xdr:row>
      <xdr:rowOff>75460</xdr:rowOff>
    </xdr:to>
    <xdr:cxnSp macro="">
      <xdr:nvCxnSpPr>
        <xdr:cNvPr id="106" name="直線コネクタ 105"/>
        <xdr:cNvCxnSpPr/>
      </xdr:nvCxnSpPr>
      <xdr:spPr bwMode="auto">
        <a:xfrm>
          <a:off x="5003800" y="7023612"/>
          <a:ext cx="647700" cy="50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11689</xdr:rowOff>
    </xdr:from>
    <xdr:ext cx="762000" cy="259045"/>
    <xdr:sp macro="" textlink="">
      <xdr:nvSpPr>
        <xdr:cNvPr id="107" name="人口1人当たり決算額の推移平均値テキスト445"/>
        <xdr:cNvSpPr txBox="1"/>
      </xdr:nvSpPr>
      <xdr:spPr>
        <a:xfrm>
          <a:off x="5740400" y="662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33430</xdr:rowOff>
    </xdr:from>
    <xdr:to>
      <xdr:col>4</xdr:col>
      <xdr:colOff>469900</xdr:colOff>
      <xdr:row>36</xdr:row>
      <xdr:rowOff>70362</xdr:rowOff>
    </xdr:to>
    <xdr:cxnSp macro="">
      <xdr:nvCxnSpPr>
        <xdr:cNvPr id="109" name="直線コネクタ 108"/>
        <xdr:cNvCxnSpPr/>
      </xdr:nvCxnSpPr>
      <xdr:spPr bwMode="auto">
        <a:xfrm>
          <a:off x="4305300" y="6986680"/>
          <a:ext cx="698500" cy="36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280153</xdr:rowOff>
    </xdr:from>
    <xdr:ext cx="736600" cy="259045"/>
    <xdr:sp macro="" textlink="">
      <xdr:nvSpPr>
        <xdr:cNvPr id="111" name="テキスト ボックス 110"/>
        <xdr:cNvSpPr txBox="1"/>
      </xdr:nvSpPr>
      <xdr:spPr>
        <a:xfrm>
          <a:off x="4622800" y="6547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20665</xdr:rowOff>
    </xdr:from>
    <xdr:to>
      <xdr:col>3</xdr:col>
      <xdr:colOff>904875</xdr:colOff>
      <xdr:row>36</xdr:row>
      <xdr:rowOff>33430</xdr:rowOff>
    </xdr:to>
    <xdr:cxnSp macro="">
      <xdr:nvCxnSpPr>
        <xdr:cNvPr id="112" name="直線コネクタ 111"/>
        <xdr:cNvCxnSpPr/>
      </xdr:nvCxnSpPr>
      <xdr:spPr bwMode="auto">
        <a:xfrm>
          <a:off x="3606800" y="6973915"/>
          <a:ext cx="698500" cy="12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265596</xdr:rowOff>
    </xdr:from>
    <xdr:ext cx="762000" cy="259045"/>
    <xdr:sp macro="" textlink="">
      <xdr:nvSpPr>
        <xdr:cNvPr id="114" name="テキスト ボックス 113"/>
        <xdr:cNvSpPr txBox="1"/>
      </xdr:nvSpPr>
      <xdr:spPr>
        <a:xfrm>
          <a:off x="3924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16417</xdr:rowOff>
    </xdr:from>
    <xdr:to>
      <xdr:col>3</xdr:col>
      <xdr:colOff>206375</xdr:colOff>
      <xdr:row>36</xdr:row>
      <xdr:rowOff>20665</xdr:rowOff>
    </xdr:to>
    <xdr:cxnSp macro="">
      <xdr:nvCxnSpPr>
        <xdr:cNvPr id="115" name="直線コネクタ 114"/>
        <xdr:cNvCxnSpPr/>
      </xdr:nvCxnSpPr>
      <xdr:spPr bwMode="auto">
        <a:xfrm>
          <a:off x="2908300" y="6969667"/>
          <a:ext cx="698500" cy="4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242329</xdr:rowOff>
    </xdr:from>
    <xdr:ext cx="762000" cy="259045"/>
    <xdr:sp macro="" textlink="">
      <xdr:nvSpPr>
        <xdr:cNvPr id="117" name="テキスト ボックス 116"/>
        <xdr:cNvSpPr txBox="1"/>
      </xdr:nvSpPr>
      <xdr:spPr>
        <a:xfrm>
          <a:off x="32258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232225</xdr:rowOff>
    </xdr:from>
    <xdr:ext cx="762000" cy="259045"/>
    <xdr:sp macro="" textlink="">
      <xdr:nvSpPr>
        <xdr:cNvPr id="119" name="テキスト ボックス 118"/>
        <xdr:cNvSpPr txBox="1"/>
      </xdr:nvSpPr>
      <xdr:spPr>
        <a:xfrm>
          <a:off x="2527300" y="649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24660</xdr:rowOff>
    </xdr:from>
    <xdr:to>
      <xdr:col>5</xdr:col>
      <xdr:colOff>34925</xdr:colOff>
      <xdr:row>36</xdr:row>
      <xdr:rowOff>126260</xdr:rowOff>
    </xdr:to>
    <xdr:sp macro="" textlink="">
      <xdr:nvSpPr>
        <xdr:cNvPr id="125" name="円/楕円 124"/>
        <xdr:cNvSpPr/>
      </xdr:nvSpPr>
      <xdr:spPr bwMode="auto">
        <a:xfrm>
          <a:off x="5600700" y="6977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339637</xdr:rowOff>
    </xdr:from>
    <xdr:ext cx="762000" cy="259045"/>
    <xdr:sp macro="" textlink="">
      <xdr:nvSpPr>
        <xdr:cNvPr id="126" name="人口1人当たり決算額の推移該当値テキスト445"/>
        <xdr:cNvSpPr txBox="1"/>
      </xdr:nvSpPr>
      <xdr:spPr>
        <a:xfrm>
          <a:off x="5740400" y="6949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19562</xdr:rowOff>
    </xdr:from>
    <xdr:to>
      <xdr:col>4</xdr:col>
      <xdr:colOff>520700</xdr:colOff>
      <xdr:row>36</xdr:row>
      <xdr:rowOff>121162</xdr:rowOff>
    </xdr:to>
    <xdr:sp macro="" textlink="">
      <xdr:nvSpPr>
        <xdr:cNvPr id="127" name="円/楕円 126"/>
        <xdr:cNvSpPr/>
      </xdr:nvSpPr>
      <xdr:spPr bwMode="auto">
        <a:xfrm>
          <a:off x="4953000" y="6972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105939</xdr:rowOff>
    </xdr:from>
    <xdr:ext cx="736600" cy="259045"/>
    <xdr:sp macro="" textlink="">
      <xdr:nvSpPr>
        <xdr:cNvPr id="128" name="テキスト ボックス 127"/>
        <xdr:cNvSpPr txBox="1"/>
      </xdr:nvSpPr>
      <xdr:spPr>
        <a:xfrm>
          <a:off x="4622800" y="7059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325530</xdr:rowOff>
    </xdr:from>
    <xdr:to>
      <xdr:col>3</xdr:col>
      <xdr:colOff>955675</xdr:colOff>
      <xdr:row>36</xdr:row>
      <xdr:rowOff>84230</xdr:rowOff>
    </xdr:to>
    <xdr:sp macro="" textlink="">
      <xdr:nvSpPr>
        <xdr:cNvPr id="129" name="円/楕円 128"/>
        <xdr:cNvSpPr/>
      </xdr:nvSpPr>
      <xdr:spPr bwMode="auto">
        <a:xfrm>
          <a:off x="4254500" y="6935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69007</xdr:rowOff>
    </xdr:from>
    <xdr:ext cx="762000" cy="259045"/>
    <xdr:sp macro="" textlink="">
      <xdr:nvSpPr>
        <xdr:cNvPr id="130" name="テキスト ボックス 129"/>
        <xdr:cNvSpPr txBox="1"/>
      </xdr:nvSpPr>
      <xdr:spPr>
        <a:xfrm>
          <a:off x="3924300" y="702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312765</xdr:rowOff>
    </xdr:from>
    <xdr:to>
      <xdr:col>3</xdr:col>
      <xdr:colOff>257175</xdr:colOff>
      <xdr:row>36</xdr:row>
      <xdr:rowOff>71465</xdr:rowOff>
    </xdr:to>
    <xdr:sp macro="" textlink="">
      <xdr:nvSpPr>
        <xdr:cNvPr id="131" name="円/楕円 130"/>
        <xdr:cNvSpPr/>
      </xdr:nvSpPr>
      <xdr:spPr bwMode="auto">
        <a:xfrm>
          <a:off x="3556000" y="6923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56242</xdr:rowOff>
    </xdr:from>
    <xdr:ext cx="762000" cy="259045"/>
    <xdr:sp macro="" textlink="">
      <xdr:nvSpPr>
        <xdr:cNvPr id="132" name="テキスト ボックス 131"/>
        <xdr:cNvSpPr txBox="1"/>
      </xdr:nvSpPr>
      <xdr:spPr>
        <a:xfrm>
          <a:off x="3225800" y="700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308517</xdr:rowOff>
    </xdr:from>
    <xdr:to>
      <xdr:col>2</xdr:col>
      <xdr:colOff>692150</xdr:colOff>
      <xdr:row>36</xdr:row>
      <xdr:rowOff>67217</xdr:rowOff>
    </xdr:to>
    <xdr:sp macro="" textlink="">
      <xdr:nvSpPr>
        <xdr:cNvPr id="133" name="円/楕円 132"/>
        <xdr:cNvSpPr/>
      </xdr:nvSpPr>
      <xdr:spPr bwMode="auto">
        <a:xfrm>
          <a:off x="2857500" y="6918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51994</xdr:rowOff>
    </xdr:from>
    <xdr:ext cx="762000" cy="259045"/>
    <xdr:sp macro="" textlink="">
      <xdr:nvSpPr>
        <xdr:cNvPr id="134" name="テキスト ボックス 133"/>
        <xdr:cNvSpPr txBox="1"/>
      </xdr:nvSpPr>
      <xdr:spPr>
        <a:xfrm>
          <a:off x="2527300" y="70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11,687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長野県南牧村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3,198
3,046
133.09
4,217,595
3,666,247
518,047
2,438,263
3,638,793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69,641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18879</xdr:rowOff>
    </xdr:from>
    <xdr:to>
      <xdr:col>6</xdr:col>
      <xdr:colOff>511175</xdr:colOff>
      <xdr:row>39</xdr:row>
      <xdr:rowOff>21416</xdr:rowOff>
    </xdr:to>
    <xdr:cxnSp macro="">
      <xdr:nvCxnSpPr>
        <xdr:cNvPr id="63" name="直線コネクタ 62"/>
        <xdr:cNvCxnSpPr/>
      </xdr:nvCxnSpPr>
      <xdr:spPr>
        <a:xfrm>
          <a:off x="3797300" y="6705429"/>
          <a:ext cx="838200" cy="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120934</xdr:rowOff>
    </xdr:from>
    <xdr:ext cx="599010" cy="259045"/>
    <xdr:sp macro="" textlink="">
      <xdr:nvSpPr>
        <xdr:cNvPr id="64" name="人件費平均値テキスト"/>
        <xdr:cNvSpPr txBox="1"/>
      </xdr:nvSpPr>
      <xdr:spPr>
        <a:xfrm>
          <a:off x="4686300" y="6293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10364</xdr:rowOff>
    </xdr:from>
    <xdr:to>
      <xdr:col>5</xdr:col>
      <xdr:colOff>358775</xdr:colOff>
      <xdr:row>39</xdr:row>
      <xdr:rowOff>18879</xdr:rowOff>
    </xdr:to>
    <xdr:cxnSp macro="">
      <xdr:nvCxnSpPr>
        <xdr:cNvPr id="66" name="直線コネクタ 65"/>
        <xdr:cNvCxnSpPr/>
      </xdr:nvCxnSpPr>
      <xdr:spPr>
        <a:xfrm>
          <a:off x="2908300" y="6696914"/>
          <a:ext cx="889000" cy="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53032</xdr:rowOff>
    </xdr:from>
    <xdr:ext cx="599010" cy="259045"/>
    <xdr:sp macro="" textlink="">
      <xdr:nvSpPr>
        <xdr:cNvPr id="68" name="テキスト ボックス 67"/>
        <xdr:cNvSpPr txBox="1"/>
      </xdr:nvSpPr>
      <xdr:spPr>
        <a:xfrm>
          <a:off x="3497794" y="622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10364</xdr:rowOff>
    </xdr:from>
    <xdr:to>
      <xdr:col>4</xdr:col>
      <xdr:colOff>155575</xdr:colOff>
      <xdr:row>39</xdr:row>
      <xdr:rowOff>27497</xdr:rowOff>
    </xdr:to>
    <xdr:cxnSp macro="">
      <xdr:nvCxnSpPr>
        <xdr:cNvPr id="69" name="直線コネクタ 68"/>
        <xdr:cNvCxnSpPr/>
      </xdr:nvCxnSpPr>
      <xdr:spPr>
        <a:xfrm flipV="1">
          <a:off x="2019300" y="6696914"/>
          <a:ext cx="889000" cy="1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45606</xdr:rowOff>
    </xdr:from>
    <xdr:ext cx="599010" cy="259045"/>
    <xdr:sp macro="" textlink="">
      <xdr:nvSpPr>
        <xdr:cNvPr id="71" name="テキスト ボックス 70"/>
        <xdr:cNvSpPr txBox="1"/>
      </xdr:nvSpPr>
      <xdr:spPr>
        <a:xfrm>
          <a:off x="2608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39</xdr:row>
      <xdr:rowOff>15799</xdr:rowOff>
    </xdr:from>
    <xdr:to>
      <xdr:col>2</xdr:col>
      <xdr:colOff>638175</xdr:colOff>
      <xdr:row>39</xdr:row>
      <xdr:rowOff>27497</xdr:rowOff>
    </xdr:to>
    <xdr:cxnSp macro="">
      <xdr:nvCxnSpPr>
        <xdr:cNvPr id="72" name="直線コネクタ 71"/>
        <xdr:cNvCxnSpPr/>
      </xdr:nvCxnSpPr>
      <xdr:spPr>
        <a:xfrm>
          <a:off x="1130300" y="6702349"/>
          <a:ext cx="889000" cy="1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63887</xdr:rowOff>
    </xdr:from>
    <xdr:ext cx="599010" cy="259045"/>
    <xdr:sp macro="" textlink="">
      <xdr:nvSpPr>
        <xdr:cNvPr id="74" name="テキスト ボックス 73"/>
        <xdr:cNvSpPr txBox="1"/>
      </xdr:nvSpPr>
      <xdr:spPr>
        <a:xfrm>
          <a:off x="1719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72382</xdr:rowOff>
    </xdr:from>
    <xdr:ext cx="599010" cy="259045"/>
    <xdr:sp macro="" textlink="">
      <xdr:nvSpPr>
        <xdr:cNvPr id="76" name="テキスト ボックス 75"/>
        <xdr:cNvSpPr txBox="1"/>
      </xdr:nvSpPr>
      <xdr:spPr>
        <a:xfrm>
          <a:off x="830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142066</xdr:rowOff>
    </xdr:from>
    <xdr:to>
      <xdr:col>6</xdr:col>
      <xdr:colOff>561975</xdr:colOff>
      <xdr:row>39</xdr:row>
      <xdr:rowOff>72216</xdr:rowOff>
    </xdr:to>
    <xdr:sp macro="" textlink="">
      <xdr:nvSpPr>
        <xdr:cNvPr id="82" name="円/楕円 81"/>
        <xdr:cNvSpPr/>
      </xdr:nvSpPr>
      <xdr:spPr>
        <a:xfrm>
          <a:off x="4584700" y="665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120493</xdr:rowOff>
    </xdr:from>
    <xdr:ext cx="599010" cy="259045"/>
    <xdr:sp macro="" textlink="">
      <xdr:nvSpPr>
        <xdr:cNvPr id="83" name="人件費該当値テキスト"/>
        <xdr:cNvSpPr txBox="1"/>
      </xdr:nvSpPr>
      <xdr:spPr>
        <a:xfrm>
          <a:off x="4686300" y="663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123,720</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139529</xdr:rowOff>
    </xdr:from>
    <xdr:to>
      <xdr:col>5</xdr:col>
      <xdr:colOff>409575</xdr:colOff>
      <xdr:row>39</xdr:row>
      <xdr:rowOff>69679</xdr:rowOff>
    </xdr:to>
    <xdr:sp macro="" textlink="">
      <xdr:nvSpPr>
        <xdr:cNvPr id="84" name="円/楕円 83"/>
        <xdr:cNvSpPr/>
      </xdr:nvSpPr>
      <xdr:spPr>
        <a:xfrm>
          <a:off x="3746500" y="665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39</xdr:row>
      <xdr:rowOff>60806</xdr:rowOff>
    </xdr:from>
    <xdr:ext cx="599010" cy="259045"/>
    <xdr:sp macro="" textlink="">
      <xdr:nvSpPr>
        <xdr:cNvPr id="85" name="テキスト ボックス 84"/>
        <xdr:cNvSpPr txBox="1"/>
      </xdr:nvSpPr>
      <xdr:spPr>
        <a:xfrm>
          <a:off x="3497794" y="6747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124,497</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131014</xdr:rowOff>
    </xdr:from>
    <xdr:to>
      <xdr:col>4</xdr:col>
      <xdr:colOff>206375</xdr:colOff>
      <xdr:row>39</xdr:row>
      <xdr:rowOff>61164</xdr:rowOff>
    </xdr:to>
    <xdr:sp macro="" textlink="">
      <xdr:nvSpPr>
        <xdr:cNvPr id="86" name="円/楕円 85"/>
        <xdr:cNvSpPr/>
      </xdr:nvSpPr>
      <xdr:spPr>
        <a:xfrm>
          <a:off x="2857500" y="664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39</xdr:row>
      <xdr:rowOff>52291</xdr:rowOff>
    </xdr:from>
    <xdr:ext cx="599010" cy="259045"/>
    <xdr:sp macro="" textlink="">
      <xdr:nvSpPr>
        <xdr:cNvPr id="87" name="テキスト ボックス 86"/>
        <xdr:cNvSpPr txBox="1"/>
      </xdr:nvSpPr>
      <xdr:spPr>
        <a:xfrm>
          <a:off x="2608794" y="6738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127,104</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148147</xdr:rowOff>
    </xdr:from>
    <xdr:to>
      <xdr:col>3</xdr:col>
      <xdr:colOff>3175</xdr:colOff>
      <xdr:row>39</xdr:row>
      <xdr:rowOff>78297</xdr:rowOff>
    </xdr:to>
    <xdr:sp macro="" textlink="">
      <xdr:nvSpPr>
        <xdr:cNvPr id="88" name="円/楕円 87"/>
        <xdr:cNvSpPr/>
      </xdr:nvSpPr>
      <xdr:spPr>
        <a:xfrm>
          <a:off x="1968500" y="666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39</xdr:row>
      <xdr:rowOff>69424</xdr:rowOff>
    </xdr:from>
    <xdr:ext cx="599010" cy="259045"/>
    <xdr:sp macro="" textlink="">
      <xdr:nvSpPr>
        <xdr:cNvPr id="89" name="テキスト ボックス 88"/>
        <xdr:cNvSpPr txBox="1"/>
      </xdr:nvSpPr>
      <xdr:spPr>
        <a:xfrm>
          <a:off x="1719794" y="67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121,858</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136449</xdr:rowOff>
    </xdr:from>
    <xdr:to>
      <xdr:col>1</xdr:col>
      <xdr:colOff>485775</xdr:colOff>
      <xdr:row>39</xdr:row>
      <xdr:rowOff>66599</xdr:rowOff>
    </xdr:to>
    <xdr:sp macro="" textlink="">
      <xdr:nvSpPr>
        <xdr:cNvPr id="90" name="円/楕円 89"/>
        <xdr:cNvSpPr/>
      </xdr:nvSpPr>
      <xdr:spPr>
        <a:xfrm>
          <a:off x="1079500" y="665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39</xdr:row>
      <xdr:rowOff>57726</xdr:rowOff>
    </xdr:from>
    <xdr:ext cx="599010" cy="259045"/>
    <xdr:sp macro="" textlink="">
      <xdr:nvSpPr>
        <xdr:cNvPr id="91" name="テキスト ボックス 90"/>
        <xdr:cNvSpPr txBox="1"/>
      </xdr:nvSpPr>
      <xdr:spPr>
        <a:xfrm>
          <a:off x="830794" y="6744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125,440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66,507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113734</xdr:rowOff>
    </xdr:from>
    <xdr:to>
      <xdr:col>6</xdr:col>
      <xdr:colOff>511175</xdr:colOff>
      <xdr:row>57</xdr:row>
      <xdr:rowOff>123323</xdr:rowOff>
    </xdr:to>
    <xdr:cxnSp macro="">
      <xdr:nvCxnSpPr>
        <xdr:cNvPr id="122" name="直線コネクタ 121"/>
        <xdr:cNvCxnSpPr/>
      </xdr:nvCxnSpPr>
      <xdr:spPr>
        <a:xfrm flipV="1">
          <a:off x="3797300" y="9886384"/>
          <a:ext cx="838200" cy="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75423</xdr:rowOff>
    </xdr:from>
    <xdr:ext cx="599010" cy="259045"/>
    <xdr:sp macro="" textlink="">
      <xdr:nvSpPr>
        <xdr:cNvPr id="123" name="物件費平均値テキスト"/>
        <xdr:cNvSpPr txBox="1"/>
      </xdr:nvSpPr>
      <xdr:spPr>
        <a:xfrm>
          <a:off x="4686300" y="9676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123323</xdr:rowOff>
    </xdr:from>
    <xdr:to>
      <xdr:col>5</xdr:col>
      <xdr:colOff>358775</xdr:colOff>
      <xdr:row>57</xdr:row>
      <xdr:rowOff>149100</xdr:rowOff>
    </xdr:to>
    <xdr:cxnSp macro="">
      <xdr:nvCxnSpPr>
        <xdr:cNvPr id="125" name="直線コネクタ 124"/>
        <xdr:cNvCxnSpPr/>
      </xdr:nvCxnSpPr>
      <xdr:spPr>
        <a:xfrm flipV="1">
          <a:off x="2908300" y="9895973"/>
          <a:ext cx="889000" cy="2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974</xdr:rowOff>
    </xdr:from>
    <xdr:ext cx="599010" cy="259045"/>
    <xdr:sp macro="" textlink="">
      <xdr:nvSpPr>
        <xdr:cNvPr id="127" name="テキスト ボックス 126"/>
        <xdr:cNvSpPr txBox="1"/>
      </xdr:nvSpPr>
      <xdr:spPr>
        <a:xfrm>
          <a:off x="3497794"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149100</xdr:rowOff>
    </xdr:from>
    <xdr:to>
      <xdr:col>4</xdr:col>
      <xdr:colOff>155575</xdr:colOff>
      <xdr:row>58</xdr:row>
      <xdr:rowOff>210</xdr:rowOff>
    </xdr:to>
    <xdr:cxnSp macro="">
      <xdr:nvCxnSpPr>
        <xdr:cNvPr id="128" name="直線コネクタ 127"/>
        <xdr:cNvCxnSpPr/>
      </xdr:nvCxnSpPr>
      <xdr:spPr>
        <a:xfrm flipV="1">
          <a:off x="2019300" y="9921750"/>
          <a:ext cx="889000" cy="2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37716</xdr:rowOff>
    </xdr:from>
    <xdr:ext cx="599010" cy="259045"/>
    <xdr:sp macro="" textlink="">
      <xdr:nvSpPr>
        <xdr:cNvPr id="130" name="テキスト ボックス 129"/>
        <xdr:cNvSpPr txBox="1"/>
      </xdr:nvSpPr>
      <xdr:spPr>
        <a:xfrm>
          <a:off x="2608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170177</xdr:rowOff>
    </xdr:from>
    <xdr:to>
      <xdr:col>2</xdr:col>
      <xdr:colOff>638175</xdr:colOff>
      <xdr:row>58</xdr:row>
      <xdr:rowOff>210</xdr:rowOff>
    </xdr:to>
    <xdr:cxnSp macro="">
      <xdr:nvCxnSpPr>
        <xdr:cNvPr id="131" name="直線コネクタ 130"/>
        <xdr:cNvCxnSpPr/>
      </xdr:nvCxnSpPr>
      <xdr:spPr>
        <a:xfrm>
          <a:off x="1130300" y="9942827"/>
          <a:ext cx="889000" cy="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65629</xdr:rowOff>
    </xdr:from>
    <xdr:ext cx="599010" cy="259045"/>
    <xdr:sp macro="" textlink="">
      <xdr:nvSpPr>
        <xdr:cNvPr id="133" name="テキスト ボックス 132"/>
        <xdr:cNvSpPr txBox="1"/>
      </xdr:nvSpPr>
      <xdr:spPr>
        <a:xfrm>
          <a:off x="1719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54197</xdr:rowOff>
    </xdr:from>
    <xdr:ext cx="599010" cy="259045"/>
    <xdr:sp macro="" textlink="">
      <xdr:nvSpPr>
        <xdr:cNvPr id="135" name="テキスト ボックス 134"/>
        <xdr:cNvSpPr txBox="1"/>
      </xdr:nvSpPr>
      <xdr:spPr>
        <a:xfrm>
          <a:off x="830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62934</xdr:rowOff>
    </xdr:from>
    <xdr:to>
      <xdr:col>6</xdr:col>
      <xdr:colOff>561975</xdr:colOff>
      <xdr:row>57</xdr:row>
      <xdr:rowOff>164534</xdr:rowOff>
    </xdr:to>
    <xdr:sp macro="" textlink="">
      <xdr:nvSpPr>
        <xdr:cNvPr id="141" name="円/楕円 140"/>
        <xdr:cNvSpPr/>
      </xdr:nvSpPr>
      <xdr:spPr>
        <a:xfrm>
          <a:off x="4584700" y="983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41361</xdr:rowOff>
    </xdr:from>
    <xdr:ext cx="599010" cy="259045"/>
    <xdr:sp macro="" textlink="">
      <xdr:nvSpPr>
        <xdr:cNvPr id="142" name="物件費該当値テキスト"/>
        <xdr:cNvSpPr txBox="1"/>
      </xdr:nvSpPr>
      <xdr:spPr>
        <a:xfrm>
          <a:off x="4686300" y="9814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200,902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72523</xdr:rowOff>
    </xdr:from>
    <xdr:to>
      <xdr:col>5</xdr:col>
      <xdr:colOff>409575</xdr:colOff>
      <xdr:row>58</xdr:row>
      <xdr:rowOff>2673</xdr:rowOff>
    </xdr:to>
    <xdr:sp macro="" textlink="">
      <xdr:nvSpPr>
        <xdr:cNvPr id="143" name="円/楕円 142"/>
        <xdr:cNvSpPr/>
      </xdr:nvSpPr>
      <xdr:spPr>
        <a:xfrm>
          <a:off x="3746500" y="984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19200</xdr:rowOff>
    </xdr:from>
    <xdr:ext cx="599010" cy="259045"/>
    <xdr:sp macro="" textlink="">
      <xdr:nvSpPr>
        <xdr:cNvPr id="144" name="テキスト ボックス 143"/>
        <xdr:cNvSpPr txBox="1"/>
      </xdr:nvSpPr>
      <xdr:spPr>
        <a:xfrm>
          <a:off x="3497794" y="9620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195,030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98300</xdr:rowOff>
    </xdr:from>
    <xdr:to>
      <xdr:col>4</xdr:col>
      <xdr:colOff>206375</xdr:colOff>
      <xdr:row>58</xdr:row>
      <xdr:rowOff>28450</xdr:rowOff>
    </xdr:to>
    <xdr:sp macro="" textlink="">
      <xdr:nvSpPr>
        <xdr:cNvPr id="145" name="円/楕円 144"/>
        <xdr:cNvSpPr/>
      </xdr:nvSpPr>
      <xdr:spPr>
        <a:xfrm>
          <a:off x="2857500" y="987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19577</xdr:rowOff>
    </xdr:from>
    <xdr:ext cx="599010" cy="259045"/>
    <xdr:sp macro="" textlink="">
      <xdr:nvSpPr>
        <xdr:cNvPr id="146" name="テキスト ボックス 145"/>
        <xdr:cNvSpPr txBox="1"/>
      </xdr:nvSpPr>
      <xdr:spPr>
        <a:xfrm>
          <a:off x="2608794" y="9963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179,243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120860</xdr:rowOff>
    </xdr:from>
    <xdr:to>
      <xdr:col>3</xdr:col>
      <xdr:colOff>3175</xdr:colOff>
      <xdr:row>58</xdr:row>
      <xdr:rowOff>51010</xdr:rowOff>
    </xdr:to>
    <xdr:sp macro="" textlink="">
      <xdr:nvSpPr>
        <xdr:cNvPr id="147" name="円/楕円 146"/>
        <xdr:cNvSpPr/>
      </xdr:nvSpPr>
      <xdr:spPr>
        <a:xfrm>
          <a:off x="1968500" y="98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42137</xdr:rowOff>
    </xdr:from>
    <xdr:ext cx="599010" cy="259045"/>
    <xdr:sp macro="" textlink="">
      <xdr:nvSpPr>
        <xdr:cNvPr id="148" name="テキスト ボックス 147"/>
        <xdr:cNvSpPr txBox="1"/>
      </xdr:nvSpPr>
      <xdr:spPr>
        <a:xfrm>
          <a:off x="1719794" y="9986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165,427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119377</xdr:rowOff>
    </xdr:from>
    <xdr:to>
      <xdr:col>1</xdr:col>
      <xdr:colOff>485775</xdr:colOff>
      <xdr:row>58</xdr:row>
      <xdr:rowOff>49527</xdr:rowOff>
    </xdr:to>
    <xdr:sp macro="" textlink="">
      <xdr:nvSpPr>
        <xdr:cNvPr id="149" name="円/楕円 148"/>
        <xdr:cNvSpPr/>
      </xdr:nvSpPr>
      <xdr:spPr>
        <a:xfrm>
          <a:off x="1079500" y="989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40654</xdr:rowOff>
    </xdr:from>
    <xdr:ext cx="599010" cy="259045"/>
    <xdr:sp macro="" textlink="">
      <xdr:nvSpPr>
        <xdr:cNvPr id="150" name="テキスト ボックス 149"/>
        <xdr:cNvSpPr txBox="1"/>
      </xdr:nvSpPr>
      <xdr:spPr>
        <a:xfrm>
          <a:off x="830794" y="9984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166,335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49809</xdr:rowOff>
    </xdr:from>
    <xdr:to>
      <xdr:col>6</xdr:col>
      <xdr:colOff>511175</xdr:colOff>
      <xdr:row>78</xdr:row>
      <xdr:rowOff>107392</xdr:rowOff>
    </xdr:to>
    <xdr:cxnSp macro="">
      <xdr:nvCxnSpPr>
        <xdr:cNvPr id="179" name="直線コネクタ 178"/>
        <xdr:cNvCxnSpPr/>
      </xdr:nvCxnSpPr>
      <xdr:spPr>
        <a:xfrm flipV="1">
          <a:off x="3797300" y="13422909"/>
          <a:ext cx="838200" cy="5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37013</xdr:rowOff>
    </xdr:from>
    <xdr:ext cx="534377" cy="259045"/>
    <xdr:sp macro="" textlink="">
      <xdr:nvSpPr>
        <xdr:cNvPr id="180" name="維持補修費平均値テキスト"/>
        <xdr:cNvSpPr txBox="1"/>
      </xdr:nvSpPr>
      <xdr:spPr>
        <a:xfrm>
          <a:off x="4686300" y="13067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107392</xdr:rowOff>
    </xdr:from>
    <xdr:to>
      <xdr:col>5</xdr:col>
      <xdr:colOff>358775</xdr:colOff>
      <xdr:row>78</xdr:row>
      <xdr:rowOff>137261</xdr:rowOff>
    </xdr:to>
    <xdr:cxnSp macro="">
      <xdr:nvCxnSpPr>
        <xdr:cNvPr id="182" name="直線コネクタ 181"/>
        <xdr:cNvCxnSpPr/>
      </xdr:nvCxnSpPr>
      <xdr:spPr>
        <a:xfrm flipV="1">
          <a:off x="2908300" y="13480492"/>
          <a:ext cx="889000" cy="2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150804</xdr:rowOff>
    </xdr:from>
    <xdr:ext cx="534377" cy="259045"/>
    <xdr:sp macro="" textlink="">
      <xdr:nvSpPr>
        <xdr:cNvPr id="184" name="テキスト ボックス 183"/>
        <xdr:cNvSpPr txBox="1"/>
      </xdr:nvSpPr>
      <xdr:spPr>
        <a:xfrm>
          <a:off x="3530111" y="130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134722</xdr:rowOff>
    </xdr:from>
    <xdr:to>
      <xdr:col>4</xdr:col>
      <xdr:colOff>155575</xdr:colOff>
      <xdr:row>78</xdr:row>
      <xdr:rowOff>137261</xdr:rowOff>
    </xdr:to>
    <xdr:cxnSp macro="">
      <xdr:nvCxnSpPr>
        <xdr:cNvPr id="185" name="直線コネクタ 184"/>
        <xdr:cNvCxnSpPr/>
      </xdr:nvCxnSpPr>
      <xdr:spPr>
        <a:xfrm>
          <a:off x="2019300" y="13507822"/>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154678</xdr:rowOff>
    </xdr:from>
    <xdr:ext cx="534377" cy="259045"/>
    <xdr:sp macro="" textlink="">
      <xdr:nvSpPr>
        <xdr:cNvPr id="187" name="テキスト ボックス 186"/>
        <xdr:cNvSpPr txBox="1"/>
      </xdr:nvSpPr>
      <xdr:spPr>
        <a:xfrm>
          <a:off x="2641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111925</xdr:rowOff>
    </xdr:from>
    <xdr:to>
      <xdr:col>2</xdr:col>
      <xdr:colOff>638175</xdr:colOff>
      <xdr:row>78</xdr:row>
      <xdr:rowOff>134722</xdr:rowOff>
    </xdr:to>
    <xdr:cxnSp macro="">
      <xdr:nvCxnSpPr>
        <xdr:cNvPr id="188" name="直線コネクタ 187"/>
        <xdr:cNvCxnSpPr/>
      </xdr:nvCxnSpPr>
      <xdr:spPr>
        <a:xfrm>
          <a:off x="1130300" y="13485025"/>
          <a:ext cx="889000" cy="2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169130</xdr:rowOff>
    </xdr:from>
    <xdr:ext cx="534377" cy="259045"/>
    <xdr:sp macro="" textlink="">
      <xdr:nvSpPr>
        <xdr:cNvPr id="190" name="テキスト ボックス 189"/>
        <xdr:cNvSpPr txBox="1"/>
      </xdr:nvSpPr>
      <xdr:spPr>
        <a:xfrm>
          <a:off x="1752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12337</xdr:rowOff>
    </xdr:from>
    <xdr:ext cx="534377" cy="259045"/>
    <xdr:sp macro="" textlink="">
      <xdr:nvSpPr>
        <xdr:cNvPr id="192" name="テキスト ボックス 191"/>
        <xdr:cNvSpPr txBox="1"/>
      </xdr:nvSpPr>
      <xdr:spPr>
        <a:xfrm>
          <a:off x="863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170459</xdr:rowOff>
    </xdr:from>
    <xdr:to>
      <xdr:col>6</xdr:col>
      <xdr:colOff>561975</xdr:colOff>
      <xdr:row>78</xdr:row>
      <xdr:rowOff>100609</xdr:rowOff>
    </xdr:to>
    <xdr:sp macro="" textlink="">
      <xdr:nvSpPr>
        <xdr:cNvPr id="198" name="円/楕円 197"/>
        <xdr:cNvSpPr/>
      </xdr:nvSpPr>
      <xdr:spPr>
        <a:xfrm>
          <a:off x="4584700" y="1337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148886</xdr:rowOff>
    </xdr:from>
    <xdr:ext cx="534377" cy="259045"/>
    <xdr:sp macro="" textlink="">
      <xdr:nvSpPr>
        <xdr:cNvPr id="199" name="維持補修費該当値テキスト"/>
        <xdr:cNvSpPr txBox="1"/>
      </xdr:nvSpPr>
      <xdr:spPr>
        <a:xfrm>
          <a:off x="4686300" y="1335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13,078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56592</xdr:rowOff>
    </xdr:from>
    <xdr:to>
      <xdr:col>5</xdr:col>
      <xdr:colOff>409575</xdr:colOff>
      <xdr:row>78</xdr:row>
      <xdr:rowOff>158192</xdr:rowOff>
    </xdr:to>
    <xdr:sp macro="" textlink="">
      <xdr:nvSpPr>
        <xdr:cNvPr id="200" name="円/楕円 199"/>
        <xdr:cNvSpPr/>
      </xdr:nvSpPr>
      <xdr:spPr>
        <a:xfrm>
          <a:off x="3746500" y="1342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149319</xdr:rowOff>
    </xdr:from>
    <xdr:ext cx="469744" cy="259045"/>
    <xdr:sp macro="" textlink="">
      <xdr:nvSpPr>
        <xdr:cNvPr id="201" name="テキスト ボックス 200"/>
        <xdr:cNvSpPr txBox="1"/>
      </xdr:nvSpPr>
      <xdr:spPr>
        <a:xfrm>
          <a:off x="3562427" y="1352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86461</xdr:rowOff>
    </xdr:from>
    <xdr:to>
      <xdr:col>4</xdr:col>
      <xdr:colOff>206375</xdr:colOff>
      <xdr:row>79</xdr:row>
      <xdr:rowOff>16611</xdr:rowOff>
    </xdr:to>
    <xdr:sp macro="" textlink="">
      <xdr:nvSpPr>
        <xdr:cNvPr id="202" name="円/楕円 201"/>
        <xdr:cNvSpPr/>
      </xdr:nvSpPr>
      <xdr:spPr>
        <a:xfrm>
          <a:off x="2857500" y="134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7738</xdr:rowOff>
    </xdr:from>
    <xdr:ext cx="469744" cy="259045"/>
    <xdr:sp macro="" textlink="">
      <xdr:nvSpPr>
        <xdr:cNvPr id="203" name="テキスト ボックス 202"/>
        <xdr:cNvSpPr txBox="1"/>
      </xdr:nvSpPr>
      <xdr:spPr>
        <a:xfrm>
          <a:off x="2673427" y="1355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83922</xdr:rowOff>
    </xdr:from>
    <xdr:to>
      <xdr:col>3</xdr:col>
      <xdr:colOff>3175</xdr:colOff>
      <xdr:row>79</xdr:row>
      <xdr:rowOff>14072</xdr:rowOff>
    </xdr:to>
    <xdr:sp macro="" textlink="">
      <xdr:nvSpPr>
        <xdr:cNvPr id="204" name="円/楕円 203"/>
        <xdr:cNvSpPr/>
      </xdr:nvSpPr>
      <xdr:spPr>
        <a:xfrm>
          <a:off x="1968500" y="1345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5199</xdr:rowOff>
    </xdr:from>
    <xdr:ext cx="469744" cy="259045"/>
    <xdr:sp macro="" textlink="">
      <xdr:nvSpPr>
        <xdr:cNvPr id="205" name="テキスト ボックス 204"/>
        <xdr:cNvSpPr txBox="1"/>
      </xdr:nvSpPr>
      <xdr:spPr>
        <a:xfrm>
          <a:off x="1784427" y="1354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61125</xdr:rowOff>
    </xdr:from>
    <xdr:to>
      <xdr:col>1</xdr:col>
      <xdr:colOff>485775</xdr:colOff>
      <xdr:row>78</xdr:row>
      <xdr:rowOff>162725</xdr:rowOff>
    </xdr:to>
    <xdr:sp macro="" textlink="">
      <xdr:nvSpPr>
        <xdr:cNvPr id="206" name="円/楕円 205"/>
        <xdr:cNvSpPr/>
      </xdr:nvSpPr>
      <xdr:spPr>
        <a:xfrm>
          <a:off x="1079500" y="1343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153852</xdr:rowOff>
    </xdr:from>
    <xdr:ext cx="469744" cy="259045"/>
    <xdr:sp macro="" textlink="">
      <xdr:nvSpPr>
        <xdr:cNvPr id="207" name="テキスト ボックス 206"/>
        <xdr:cNvSpPr txBox="1"/>
      </xdr:nvSpPr>
      <xdr:spPr>
        <a:xfrm>
          <a:off x="895427" y="13526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117700</xdr:rowOff>
    </xdr:from>
    <xdr:to>
      <xdr:col>6</xdr:col>
      <xdr:colOff>511175</xdr:colOff>
      <xdr:row>98</xdr:row>
      <xdr:rowOff>125755</xdr:rowOff>
    </xdr:to>
    <xdr:cxnSp macro="">
      <xdr:nvCxnSpPr>
        <xdr:cNvPr id="239" name="直線コネクタ 238"/>
        <xdr:cNvCxnSpPr/>
      </xdr:nvCxnSpPr>
      <xdr:spPr>
        <a:xfrm flipV="1">
          <a:off x="3797300" y="16919800"/>
          <a:ext cx="838200" cy="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169547</xdr:rowOff>
    </xdr:from>
    <xdr:ext cx="534377" cy="259045"/>
    <xdr:sp macro="" textlink="">
      <xdr:nvSpPr>
        <xdr:cNvPr id="240" name="扶助費平均値テキスト"/>
        <xdr:cNvSpPr txBox="1"/>
      </xdr:nvSpPr>
      <xdr:spPr>
        <a:xfrm>
          <a:off x="4686300" y="1645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114140</xdr:rowOff>
    </xdr:from>
    <xdr:to>
      <xdr:col>5</xdr:col>
      <xdr:colOff>358775</xdr:colOff>
      <xdr:row>98</xdr:row>
      <xdr:rowOff>125755</xdr:rowOff>
    </xdr:to>
    <xdr:cxnSp macro="">
      <xdr:nvCxnSpPr>
        <xdr:cNvPr id="242" name="直線コネクタ 241"/>
        <xdr:cNvCxnSpPr/>
      </xdr:nvCxnSpPr>
      <xdr:spPr>
        <a:xfrm>
          <a:off x="2908300" y="16916240"/>
          <a:ext cx="889000" cy="1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151173</xdr:rowOff>
    </xdr:from>
    <xdr:ext cx="534377" cy="259045"/>
    <xdr:sp macro="" textlink="">
      <xdr:nvSpPr>
        <xdr:cNvPr id="244" name="テキスト ボックス 243"/>
        <xdr:cNvSpPr txBox="1"/>
      </xdr:nvSpPr>
      <xdr:spPr>
        <a:xfrm>
          <a:off x="3530111" y="1643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114140</xdr:rowOff>
    </xdr:from>
    <xdr:to>
      <xdr:col>4</xdr:col>
      <xdr:colOff>155575</xdr:colOff>
      <xdr:row>98</xdr:row>
      <xdr:rowOff>165129</xdr:rowOff>
    </xdr:to>
    <xdr:cxnSp macro="">
      <xdr:nvCxnSpPr>
        <xdr:cNvPr id="245" name="直線コネクタ 244"/>
        <xdr:cNvCxnSpPr/>
      </xdr:nvCxnSpPr>
      <xdr:spPr>
        <a:xfrm flipV="1">
          <a:off x="2019300" y="16916240"/>
          <a:ext cx="889000" cy="5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163321</xdr:rowOff>
    </xdr:from>
    <xdr:ext cx="534377" cy="259045"/>
    <xdr:sp macro="" textlink="">
      <xdr:nvSpPr>
        <xdr:cNvPr id="247" name="テキスト ボックス 246"/>
        <xdr:cNvSpPr txBox="1"/>
      </xdr:nvSpPr>
      <xdr:spPr>
        <a:xfrm>
          <a:off x="2641111" y="1645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144337</xdr:rowOff>
    </xdr:from>
    <xdr:to>
      <xdr:col>2</xdr:col>
      <xdr:colOff>638175</xdr:colOff>
      <xdr:row>98</xdr:row>
      <xdr:rowOff>165129</xdr:rowOff>
    </xdr:to>
    <xdr:cxnSp macro="">
      <xdr:nvCxnSpPr>
        <xdr:cNvPr id="248" name="直線コネクタ 247"/>
        <xdr:cNvCxnSpPr/>
      </xdr:nvCxnSpPr>
      <xdr:spPr>
        <a:xfrm>
          <a:off x="1130300" y="16946437"/>
          <a:ext cx="889000" cy="2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59047</xdr:rowOff>
    </xdr:from>
    <xdr:ext cx="534377" cy="259045"/>
    <xdr:sp macro="" textlink="">
      <xdr:nvSpPr>
        <xdr:cNvPr id="250" name="テキスト ボックス 249"/>
        <xdr:cNvSpPr txBox="1"/>
      </xdr:nvSpPr>
      <xdr:spPr>
        <a:xfrm>
          <a:off x="1752111" y="1651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51198</xdr:rowOff>
    </xdr:from>
    <xdr:ext cx="534377" cy="259045"/>
    <xdr:sp macro="" textlink="">
      <xdr:nvSpPr>
        <xdr:cNvPr id="252" name="テキスト ボックス 251"/>
        <xdr:cNvSpPr txBox="1"/>
      </xdr:nvSpPr>
      <xdr:spPr>
        <a:xfrm>
          <a:off x="863111" y="165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66900</xdr:rowOff>
    </xdr:from>
    <xdr:to>
      <xdr:col>6</xdr:col>
      <xdr:colOff>561975</xdr:colOff>
      <xdr:row>98</xdr:row>
      <xdr:rowOff>168500</xdr:rowOff>
    </xdr:to>
    <xdr:sp macro="" textlink="">
      <xdr:nvSpPr>
        <xdr:cNvPr id="258" name="円/楕円 257"/>
        <xdr:cNvSpPr/>
      </xdr:nvSpPr>
      <xdr:spPr>
        <a:xfrm>
          <a:off x="4584700" y="168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45327</xdr:rowOff>
    </xdr:from>
    <xdr:ext cx="534377" cy="259045"/>
    <xdr:sp macro="" textlink="">
      <xdr:nvSpPr>
        <xdr:cNvPr id="259" name="扶助費該当値テキスト"/>
        <xdr:cNvSpPr txBox="1"/>
      </xdr:nvSpPr>
      <xdr:spPr>
        <a:xfrm>
          <a:off x="4686300" y="16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44,021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74955</xdr:rowOff>
    </xdr:from>
    <xdr:to>
      <xdr:col>5</xdr:col>
      <xdr:colOff>409575</xdr:colOff>
      <xdr:row>99</xdr:row>
      <xdr:rowOff>5105</xdr:rowOff>
    </xdr:to>
    <xdr:sp macro="" textlink="">
      <xdr:nvSpPr>
        <xdr:cNvPr id="260" name="円/楕円 259"/>
        <xdr:cNvSpPr/>
      </xdr:nvSpPr>
      <xdr:spPr>
        <a:xfrm>
          <a:off x="3746500" y="1687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167682</xdr:rowOff>
    </xdr:from>
    <xdr:ext cx="534377" cy="259045"/>
    <xdr:sp macro="" textlink="">
      <xdr:nvSpPr>
        <xdr:cNvPr id="261" name="テキスト ボックス 260"/>
        <xdr:cNvSpPr txBox="1"/>
      </xdr:nvSpPr>
      <xdr:spPr>
        <a:xfrm>
          <a:off x="3530111" y="1696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43,281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63340</xdr:rowOff>
    </xdr:from>
    <xdr:to>
      <xdr:col>4</xdr:col>
      <xdr:colOff>206375</xdr:colOff>
      <xdr:row>98</xdr:row>
      <xdr:rowOff>164940</xdr:rowOff>
    </xdr:to>
    <xdr:sp macro="" textlink="">
      <xdr:nvSpPr>
        <xdr:cNvPr id="262" name="円/楕円 261"/>
        <xdr:cNvSpPr/>
      </xdr:nvSpPr>
      <xdr:spPr>
        <a:xfrm>
          <a:off x="2857500" y="1686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156067</xdr:rowOff>
    </xdr:from>
    <xdr:ext cx="534377" cy="259045"/>
    <xdr:sp macro="" textlink="">
      <xdr:nvSpPr>
        <xdr:cNvPr id="263" name="テキスト ボックス 262"/>
        <xdr:cNvSpPr txBox="1"/>
      </xdr:nvSpPr>
      <xdr:spPr>
        <a:xfrm>
          <a:off x="2641111" y="1695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44,348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114329</xdr:rowOff>
    </xdr:from>
    <xdr:to>
      <xdr:col>3</xdr:col>
      <xdr:colOff>3175</xdr:colOff>
      <xdr:row>99</xdr:row>
      <xdr:rowOff>44479</xdr:rowOff>
    </xdr:to>
    <xdr:sp macro="" textlink="">
      <xdr:nvSpPr>
        <xdr:cNvPr id="264" name="円/楕円 263"/>
        <xdr:cNvSpPr/>
      </xdr:nvSpPr>
      <xdr:spPr>
        <a:xfrm>
          <a:off x="1968500" y="1691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35606</xdr:rowOff>
    </xdr:from>
    <xdr:ext cx="534377" cy="259045"/>
    <xdr:sp macro="" textlink="">
      <xdr:nvSpPr>
        <xdr:cNvPr id="265" name="テキスト ボックス 264"/>
        <xdr:cNvSpPr txBox="1"/>
      </xdr:nvSpPr>
      <xdr:spPr>
        <a:xfrm>
          <a:off x="1752111" y="1700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39,664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93537</xdr:rowOff>
    </xdr:from>
    <xdr:to>
      <xdr:col>1</xdr:col>
      <xdr:colOff>485775</xdr:colOff>
      <xdr:row>99</xdr:row>
      <xdr:rowOff>23687</xdr:rowOff>
    </xdr:to>
    <xdr:sp macro="" textlink="">
      <xdr:nvSpPr>
        <xdr:cNvPr id="266" name="円/楕円 265"/>
        <xdr:cNvSpPr/>
      </xdr:nvSpPr>
      <xdr:spPr>
        <a:xfrm>
          <a:off x="1079500" y="1689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14814</xdr:rowOff>
    </xdr:from>
    <xdr:ext cx="534377" cy="259045"/>
    <xdr:sp macro="" textlink="">
      <xdr:nvSpPr>
        <xdr:cNvPr id="267" name="テキスト ボックス 266"/>
        <xdr:cNvSpPr txBox="1"/>
      </xdr:nvSpPr>
      <xdr:spPr>
        <a:xfrm>
          <a:off x="863111" y="1698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41,574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111458</xdr:rowOff>
    </xdr:from>
    <xdr:to>
      <xdr:col>15</xdr:col>
      <xdr:colOff>180975</xdr:colOff>
      <xdr:row>38</xdr:row>
      <xdr:rowOff>160</xdr:rowOff>
    </xdr:to>
    <xdr:cxnSp macro="">
      <xdr:nvCxnSpPr>
        <xdr:cNvPr id="298" name="直線コネクタ 297"/>
        <xdr:cNvCxnSpPr/>
      </xdr:nvCxnSpPr>
      <xdr:spPr>
        <a:xfrm>
          <a:off x="9639300" y="6455108"/>
          <a:ext cx="838200" cy="6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165090</xdr:rowOff>
    </xdr:from>
    <xdr:ext cx="599010" cy="259045"/>
    <xdr:sp macro="" textlink="">
      <xdr:nvSpPr>
        <xdr:cNvPr id="299" name="補助費等平均値テキスト"/>
        <xdr:cNvSpPr txBox="1"/>
      </xdr:nvSpPr>
      <xdr:spPr>
        <a:xfrm>
          <a:off x="10528300" y="5994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75140</xdr:rowOff>
    </xdr:from>
    <xdr:to>
      <xdr:col>14</xdr:col>
      <xdr:colOff>28575</xdr:colOff>
      <xdr:row>37</xdr:row>
      <xdr:rowOff>111458</xdr:rowOff>
    </xdr:to>
    <xdr:cxnSp macro="">
      <xdr:nvCxnSpPr>
        <xdr:cNvPr id="301" name="直線コネクタ 300"/>
        <xdr:cNvCxnSpPr/>
      </xdr:nvCxnSpPr>
      <xdr:spPr>
        <a:xfrm>
          <a:off x="8750300" y="6247340"/>
          <a:ext cx="889000" cy="2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107276</xdr:rowOff>
    </xdr:from>
    <xdr:ext cx="599010" cy="259045"/>
    <xdr:sp macro="" textlink="">
      <xdr:nvSpPr>
        <xdr:cNvPr id="303" name="テキスト ボックス 302"/>
        <xdr:cNvSpPr txBox="1"/>
      </xdr:nvSpPr>
      <xdr:spPr>
        <a:xfrm>
          <a:off x="9339794" y="593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75140</xdr:rowOff>
    </xdr:from>
    <xdr:to>
      <xdr:col>12</xdr:col>
      <xdr:colOff>511175</xdr:colOff>
      <xdr:row>37</xdr:row>
      <xdr:rowOff>170796</xdr:rowOff>
    </xdr:to>
    <xdr:cxnSp macro="">
      <xdr:nvCxnSpPr>
        <xdr:cNvPr id="304" name="直線コネクタ 303"/>
        <xdr:cNvCxnSpPr/>
      </xdr:nvCxnSpPr>
      <xdr:spPr>
        <a:xfrm flipV="1">
          <a:off x="7861300" y="6247340"/>
          <a:ext cx="889000" cy="26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126880</xdr:rowOff>
    </xdr:from>
    <xdr:ext cx="599010" cy="259045"/>
    <xdr:sp macro="" textlink="">
      <xdr:nvSpPr>
        <xdr:cNvPr id="306" name="テキスト ボックス 305"/>
        <xdr:cNvSpPr txBox="1"/>
      </xdr:nvSpPr>
      <xdr:spPr>
        <a:xfrm>
          <a:off x="8450794" y="595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136277</xdr:rowOff>
    </xdr:from>
    <xdr:to>
      <xdr:col>11</xdr:col>
      <xdr:colOff>307975</xdr:colOff>
      <xdr:row>37</xdr:row>
      <xdr:rowOff>170796</xdr:rowOff>
    </xdr:to>
    <xdr:cxnSp macro="">
      <xdr:nvCxnSpPr>
        <xdr:cNvPr id="307" name="直線コネクタ 306"/>
        <xdr:cNvCxnSpPr/>
      </xdr:nvCxnSpPr>
      <xdr:spPr>
        <a:xfrm>
          <a:off x="6972300" y="6479927"/>
          <a:ext cx="8890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165161</xdr:rowOff>
    </xdr:from>
    <xdr:ext cx="599010" cy="259045"/>
    <xdr:sp macro="" textlink="">
      <xdr:nvSpPr>
        <xdr:cNvPr id="309" name="テキスト ボックス 308"/>
        <xdr:cNvSpPr txBox="1"/>
      </xdr:nvSpPr>
      <xdr:spPr>
        <a:xfrm>
          <a:off x="7561794" y="599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21773</xdr:rowOff>
    </xdr:from>
    <xdr:ext cx="599010" cy="259045"/>
    <xdr:sp macro="" textlink="">
      <xdr:nvSpPr>
        <xdr:cNvPr id="311" name="テキスト ボックス 310"/>
        <xdr:cNvSpPr txBox="1"/>
      </xdr:nvSpPr>
      <xdr:spPr>
        <a:xfrm>
          <a:off x="6672794" y="602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120809</xdr:rowOff>
    </xdr:from>
    <xdr:to>
      <xdr:col>15</xdr:col>
      <xdr:colOff>231775</xdr:colOff>
      <xdr:row>38</xdr:row>
      <xdr:rowOff>50960</xdr:rowOff>
    </xdr:to>
    <xdr:sp macro="" textlink="">
      <xdr:nvSpPr>
        <xdr:cNvPr id="317" name="円/楕円 316"/>
        <xdr:cNvSpPr/>
      </xdr:nvSpPr>
      <xdr:spPr>
        <a:xfrm>
          <a:off x="10426700" y="64644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99236</xdr:rowOff>
    </xdr:from>
    <xdr:ext cx="534377" cy="259045"/>
    <xdr:sp macro="" textlink="">
      <xdr:nvSpPr>
        <xdr:cNvPr id="318" name="補助費等該当値テキスト"/>
        <xdr:cNvSpPr txBox="1"/>
      </xdr:nvSpPr>
      <xdr:spPr>
        <a:xfrm>
          <a:off x="10528300" y="644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82,729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60658</xdr:rowOff>
    </xdr:from>
    <xdr:to>
      <xdr:col>14</xdr:col>
      <xdr:colOff>79375</xdr:colOff>
      <xdr:row>37</xdr:row>
      <xdr:rowOff>162258</xdr:rowOff>
    </xdr:to>
    <xdr:sp macro="" textlink="">
      <xdr:nvSpPr>
        <xdr:cNvPr id="319" name="円/楕円 318"/>
        <xdr:cNvSpPr/>
      </xdr:nvSpPr>
      <xdr:spPr>
        <a:xfrm>
          <a:off x="9588500" y="640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153385</xdr:rowOff>
    </xdr:from>
    <xdr:ext cx="599010" cy="259045"/>
    <xdr:sp macro="" textlink="">
      <xdr:nvSpPr>
        <xdr:cNvPr id="320" name="テキスト ボックス 319"/>
        <xdr:cNvSpPr txBox="1"/>
      </xdr:nvSpPr>
      <xdr:spPr>
        <a:xfrm>
          <a:off x="9339794" y="6497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101,148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24340</xdr:rowOff>
    </xdr:from>
    <xdr:to>
      <xdr:col>12</xdr:col>
      <xdr:colOff>561975</xdr:colOff>
      <xdr:row>36</xdr:row>
      <xdr:rowOff>125940</xdr:rowOff>
    </xdr:to>
    <xdr:sp macro="" textlink="">
      <xdr:nvSpPr>
        <xdr:cNvPr id="321" name="円/楕円 320"/>
        <xdr:cNvSpPr/>
      </xdr:nvSpPr>
      <xdr:spPr>
        <a:xfrm>
          <a:off x="8699500" y="61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117067</xdr:rowOff>
    </xdr:from>
    <xdr:ext cx="599010" cy="259045"/>
    <xdr:sp macro="" textlink="">
      <xdr:nvSpPr>
        <xdr:cNvPr id="322" name="テキスト ボックス 321"/>
        <xdr:cNvSpPr txBox="1"/>
      </xdr:nvSpPr>
      <xdr:spPr>
        <a:xfrm>
          <a:off x="8450794" y="6289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164,769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119996</xdr:rowOff>
    </xdr:from>
    <xdr:to>
      <xdr:col>11</xdr:col>
      <xdr:colOff>358775</xdr:colOff>
      <xdr:row>38</xdr:row>
      <xdr:rowOff>50146</xdr:rowOff>
    </xdr:to>
    <xdr:sp macro="" textlink="">
      <xdr:nvSpPr>
        <xdr:cNvPr id="323" name="円/楕円 322"/>
        <xdr:cNvSpPr/>
      </xdr:nvSpPr>
      <xdr:spPr>
        <a:xfrm>
          <a:off x="7810500" y="646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41273</xdr:rowOff>
    </xdr:from>
    <xdr:ext cx="534377" cy="259045"/>
    <xdr:sp macro="" textlink="">
      <xdr:nvSpPr>
        <xdr:cNvPr id="324" name="テキスト ボックス 323"/>
        <xdr:cNvSpPr txBox="1"/>
      </xdr:nvSpPr>
      <xdr:spPr>
        <a:xfrm>
          <a:off x="7594111" y="655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82,978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85477</xdr:rowOff>
    </xdr:from>
    <xdr:to>
      <xdr:col>10</xdr:col>
      <xdr:colOff>155575</xdr:colOff>
      <xdr:row>38</xdr:row>
      <xdr:rowOff>15627</xdr:rowOff>
    </xdr:to>
    <xdr:sp macro="" textlink="">
      <xdr:nvSpPr>
        <xdr:cNvPr id="325" name="円/楕円 324"/>
        <xdr:cNvSpPr/>
      </xdr:nvSpPr>
      <xdr:spPr>
        <a:xfrm>
          <a:off x="6921500" y="642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6755</xdr:rowOff>
    </xdr:from>
    <xdr:ext cx="534377" cy="259045"/>
    <xdr:sp macro="" textlink="">
      <xdr:nvSpPr>
        <xdr:cNvPr id="326" name="テキスト ボックス 325"/>
        <xdr:cNvSpPr txBox="1"/>
      </xdr:nvSpPr>
      <xdr:spPr>
        <a:xfrm>
          <a:off x="6705111" y="652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93,548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68,052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68471</xdr:rowOff>
    </xdr:from>
    <xdr:to>
      <xdr:col>15</xdr:col>
      <xdr:colOff>180975</xdr:colOff>
      <xdr:row>58</xdr:row>
      <xdr:rowOff>73555</xdr:rowOff>
    </xdr:to>
    <xdr:cxnSp macro="">
      <xdr:nvCxnSpPr>
        <xdr:cNvPr id="355" name="直線コネクタ 354"/>
        <xdr:cNvCxnSpPr/>
      </xdr:nvCxnSpPr>
      <xdr:spPr>
        <a:xfrm flipV="1">
          <a:off x="9639300" y="10012571"/>
          <a:ext cx="838200" cy="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32296</xdr:rowOff>
    </xdr:from>
    <xdr:ext cx="599010" cy="259045"/>
    <xdr:sp macro="" textlink="">
      <xdr:nvSpPr>
        <xdr:cNvPr id="356" name="普通建設事業費平均値テキスト"/>
        <xdr:cNvSpPr txBox="1"/>
      </xdr:nvSpPr>
      <xdr:spPr>
        <a:xfrm>
          <a:off x="10528300" y="9976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73555</xdr:rowOff>
    </xdr:from>
    <xdr:to>
      <xdr:col>14</xdr:col>
      <xdr:colOff>28575</xdr:colOff>
      <xdr:row>58</xdr:row>
      <xdr:rowOff>105223</xdr:rowOff>
    </xdr:to>
    <xdr:cxnSp macro="">
      <xdr:nvCxnSpPr>
        <xdr:cNvPr id="358" name="直線コネクタ 357"/>
        <xdr:cNvCxnSpPr/>
      </xdr:nvCxnSpPr>
      <xdr:spPr>
        <a:xfrm flipV="1">
          <a:off x="8750300" y="10017655"/>
          <a:ext cx="889000" cy="3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150972</xdr:rowOff>
    </xdr:from>
    <xdr:ext cx="599010" cy="259045"/>
    <xdr:sp macro="" textlink="">
      <xdr:nvSpPr>
        <xdr:cNvPr id="360" name="テキスト ボックス 359"/>
        <xdr:cNvSpPr txBox="1"/>
      </xdr:nvSpPr>
      <xdr:spPr>
        <a:xfrm>
          <a:off x="9339794"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69928</xdr:rowOff>
    </xdr:from>
    <xdr:to>
      <xdr:col>12</xdr:col>
      <xdr:colOff>511175</xdr:colOff>
      <xdr:row>58</xdr:row>
      <xdr:rowOff>105223</xdr:rowOff>
    </xdr:to>
    <xdr:cxnSp macro="">
      <xdr:nvCxnSpPr>
        <xdr:cNvPr id="361" name="直線コネクタ 360"/>
        <xdr:cNvCxnSpPr/>
      </xdr:nvCxnSpPr>
      <xdr:spPr>
        <a:xfrm>
          <a:off x="7861300" y="10014028"/>
          <a:ext cx="889000" cy="3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156349</xdr:rowOff>
    </xdr:from>
    <xdr:ext cx="599010" cy="259045"/>
    <xdr:sp macro="" textlink="">
      <xdr:nvSpPr>
        <xdr:cNvPr id="363" name="テキスト ボックス 362"/>
        <xdr:cNvSpPr txBox="1"/>
      </xdr:nvSpPr>
      <xdr:spPr>
        <a:xfrm>
          <a:off x="8450794" y="9757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69928</xdr:rowOff>
    </xdr:from>
    <xdr:to>
      <xdr:col>11</xdr:col>
      <xdr:colOff>307975</xdr:colOff>
      <xdr:row>58</xdr:row>
      <xdr:rowOff>122720</xdr:rowOff>
    </xdr:to>
    <xdr:cxnSp macro="">
      <xdr:nvCxnSpPr>
        <xdr:cNvPr id="364" name="直線コネクタ 363"/>
        <xdr:cNvCxnSpPr/>
      </xdr:nvCxnSpPr>
      <xdr:spPr>
        <a:xfrm flipV="1">
          <a:off x="6972300" y="10014028"/>
          <a:ext cx="889000" cy="5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137305</xdr:rowOff>
    </xdr:from>
    <xdr:ext cx="599010" cy="259045"/>
    <xdr:sp macro="" textlink="">
      <xdr:nvSpPr>
        <xdr:cNvPr id="366" name="テキスト ボックス 365"/>
        <xdr:cNvSpPr txBox="1"/>
      </xdr:nvSpPr>
      <xdr:spPr>
        <a:xfrm>
          <a:off x="7561794" y="10081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170843</xdr:rowOff>
    </xdr:from>
    <xdr:ext cx="599010" cy="259045"/>
    <xdr:sp macro="" textlink="">
      <xdr:nvSpPr>
        <xdr:cNvPr id="368" name="テキスト ボックス 367"/>
        <xdr:cNvSpPr txBox="1"/>
      </xdr:nvSpPr>
      <xdr:spPr>
        <a:xfrm>
          <a:off x="6672794" y="10114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17671</xdr:rowOff>
    </xdr:from>
    <xdr:to>
      <xdr:col>15</xdr:col>
      <xdr:colOff>231775</xdr:colOff>
      <xdr:row>58</xdr:row>
      <xdr:rowOff>119271</xdr:rowOff>
    </xdr:to>
    <xdr:sp macro="" textlink="">
      <xdr:nvSpPr>
        <xdr:cNvPr id="374" name="円/楕円 373"/>
        <xdr:cNvSpPr/>
      </xdr:nvSpPr>
      <xdr:spPr>
        <a:xfrm>
          <a:off x="10426700" y="996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40548</xdr:rowOff>
    </xdr:from>
    <xdr:ext cx="599010" cy="259045"/>
    <xdr:sp macro="" textlink="">
      <xdr:nvSpPr>
        <xdr:cNvPr id="375" name="普通建設事業費該当値テキスト"/>
        <xdr:cNvSpPr txBox="1"/>
      </xdr:nvSpPr>
      <xdr:spPr>
        <a:xfrm>
          <a:off x="10528300" y="981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386,952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22755</xdr:rowOff>
    </xdr:from>
    <xdr:to>
      <xdr:col>14</xdr:col>
      <xdr:colOff>79375</xdr:colOff>
      <xdr:row>58</xdr:row>
      <xdr:rowOff>124355</xdr:rowOff>
    </xdr:to>
    <xdr:sp macro="" textlink="">
      <xdr:nvSpPr>
        <xdr:cNvPr id="376" name="円/楕円 375"/>
        <xdr:cNvSpPr/>
      </xdr:nvSpPr>
      <xdr:spPr>
        <a:xfrm>
          <a:off x="9588500" y="996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140882</xdr:rowOff>
    </xdr:from>
    <xdr:ext cx="599010" cy="259045"/>
    <xdr:sp macro="" textlink="">
      <xdr:nvSpPr>
        <xdr:cNvPr id="377" name="テキスト ボックス 376"/>
        <xdr:cNvSpPr txBox="1"/>
      </xdr:nvSpPr>
      <xdr:spPr>
        <a:xfrm>
          <a:off x="9339794" y="974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373,608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54423</xdr:rowOff>
    </xdr:from>
    <xdr:to>
      <xdr:col>12</xdr:col>
      <xdr:colOff>561975</xdr:colOff>
      <xdr:row>58</xdr:row>
      <xdr:rowOff>156023</xdr:rowOff>
    </xdr:to>
    <xdr:sp macro="" textlink="">
      <xdr:nvSpPr>
        <xdr:cNvPr id="378" name="円/楕円 377"/>
        <xdr:cNvSpPr/>
      </xdr:nvSpPr>
      <xdr:spPr>
        <a:xfrm>
          <a:off x="8699500" y="999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147150</xdr:rowOff>
    </xdr:from>
    <xdr:ext cx="599010" cy="259045"/>
    <xdr:sp macro="" textlink="">
      <xdr:nvSpPr>
        <xdr:cNvPr id="379" name="テキスト ボックス 378"/>
        <xdr:cNvSpPr txBox="1"/>
      </xdr:nvSpPr>
      <xdr:spPr>
        <a:xfrm>
          <a:off x="8450794" y="10091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290,490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19128</xdr:rowOff>
    </xdr:from>
    <xdr:to>
      <xdr:col>11</xdr:col>
      <xdr:colOff>358775</xdr:colOff>
      <xdr:row>58</xdr:row>
      <xdr:rowOff>120728</xdr:rowOff>
    </xdr:to>
    <xdr:sp macro="" textlink="">
      <xdr:nvSpPr>
        <xdr:cNvPr id="380" name="円/楕円 379"/>
        <xdr:cNvSpPr/>
      </xdr:nvSpPr>
      <xdr:spPr>
        <a:xfrm>
          <a:off x="7810500" y="996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137255</xdr:rowOff>
    </xdr:from>
    <xdr:ext cx="599010" cy="259045"/>
    <xdr:sp macro="" textlink="">
      <xdr:nvSpPr>
        <xdr:cNvPr id="381" name="テキスト ボックス 380"/>
        <xdr:cNvSpPr txBox="1"/>
      </xdr:nvSpPr>
      <xdr:spPr>
        <a:xfrm>
          <a:off x="7561794" y="973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383,127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71920</xdr:rowOff>
    </xdr:from>
    <xdr:to>
      <xdr:col>10</xdr:col>
      <xdr:colOff>155575</xdr:colOff>
      <xdr:row>59</xdr:row>
      <xdr:rowOff>2070</xdr:rowOff>
    </xdr:to>
    <xdr:sp macro="" textlink="">
      <xdr:nvSpPr>
        <xdr:cNvPr id="382" name="円/楕円 381"/>
        <xdr:cNvSpPr/>
      </xdr:nvSpPr>
      <xdr:spPr>
        <a:xfrm>
          <a:off x="6921500" y="1001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18597</xdr:rowOff>
    </xdr:from>
    <xdr:ext cx="599010" cy="259045"/>
    <xdr:sp macro="" textlink="">
      <xdr:nvSpPr>
        <xdr:cNvPr id="383" name="テキスト ボックス 382"/>
        <xdr:cNvSpPr txBox="1"/>
      </xdr:nvSpPr>
      <xdr:spPr>
        <a:xfrm>
          <a:off x="6672794" y="979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244,565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165643</xdr:rowOff>
    </xdr:from>
    <xdr:to>
      <xdr:col>15</xdr:col>
      <xdr:colOff>180975</xdr:colOff>
      <xdr:row>78</xdr:row>
      <xdr:rowOff>157583</xdr:rowOff>
    </xdr:to>
    <xdr:cxnSp macro="">
      <xdr:nvCxnSpPr>
        <xdr:cNvPr id="412" name="直線コネクタ 411"/>
        <xdr:cNvCxnSpPr/>
      </xdr:nvCxnSpPr>
      <xdr:spPr>
        <a:xfrm>
          <a:off x="9639300" y="13195843"/>
          <a:ext cx="838200" cy="33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67420</xdr:rowOff>
    </xdr:from>
    <xdr:ext cx="534377" cy="259045"/>
    <xdr:sp macro="" textlink="">
      <xdr:nvSpPr>
        <xdr:cNvPr id="413" name="普通建設事業費 （ うち新規整備　）平均値テキスト"/>
        <xdr:cNvSpPr txBox="1"/>
      </xdr:nvSpPr>
      <xdr:spPr>
        <a:xfrm>
          <a:off x="10528300" y="13269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165643</xdr:rowOff>
    </xdr:from>
    <xdr:to>
      <xdr:col>14</xdr:col>
      <xdr:colOff>28575</xdr:colOff>
      <xdr:row>77</xdr:row>
      <xdr:rowOff>96537</xdr:rowOff>
    </xdr:to>
    <xdr:cxnSp macro="">
      <xdr:nvCxnSpPr>
        <xdr:cNvPr id="415" name="直線コネクタ 414"/>
        <xdr:cNvCxnSpPr/>
      </xdr:nvCxnSpPr>
      <xdr:spPr>
        <a:xfrm flipV="1">
          <a:off x="8750300" y="13195843"/>
          <a:ext cx="889000" cy="10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109934</xdr:rowOff>
    </xdr:from>
    <xdr:ext cx="599010" cy="259045"/>
    <xdr:sp macro="" textlink="">
      <xdr:nvSpPr>
        <xdr:cNvPr id="417" name="テキスト ボックス 416"/>
        <xdr:cNvSpPr txBox="1"/>
      </xdr:nvSpPr>
      <xdr:spPr>
        <a:xfrm>
          <a:off x="9339794"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78</xdr:row>
      <xdr:rowOff>57269</xdr:rowOff>
    </xdr:from>
    <xdr:ext cx="599010" cy="259045"/>
    <xdr:sp macro="" textlink="">
      <xdr:nvSpPr>
        <xdr:cNvPr id="419" name="テキスト ボックス 418"/>
        <xdr:cNvSpPr txBox="1"/>
      </xdr:nvSpPr>
      <xdr:spPr>
        <a:xfrm>
          <a:off x="8450794"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106783</xdr:rowOff>
    </xdr:from>
    <xdr:to>
      <xdr:col>15</xdr:col>
      <xdr:colOff>231775</xdr:colOff>
      <xdr:row>79</xdr:row>
      <xdr:rowOff>36933</xdr:rowOff>
    </xdr:to>
    <xdr:sp macro="" textlink="">
      <xdr:nvSpPr>
        <xdr:cNvPr id="425" name="円/楕円 424"/>
        <xdr:cNvSpPr/>
      </xdr:nvSpPr>
      <xdr:spPr>
        <a:xfrm>
          <a:off x="10426700" y="1347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22970</xdr:rowOff>
    </xdr:from>
    <xdr:ext cx="534377" cy="259045"/>
    <xdr:sp macro="" textlink="">
      <xdr:nvSpPr>
        <xdr:cNvPr id="426" name="普通建設事業費 （ うち新規整備　）該当値テキスト"/>
        <xdr:cNvSpPr txBox="1"/>
      </xdr:nvSpPr>
      <xdr:spPr>
        <a:xfrm>
          <a:off x="10528300" y="1339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45,919</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114843</xdr:rowOff>
    </xdr:from>
    <xdr:to>
      <xdr:col>14</xdr:col>
      <xdr:colOff>79375</xdr:colOff>
      <xdr:row>77</xdr:row>
      <xdr:rowOff>44993</xdr:rowOff>
    </xdr:to>
    <xdr:sp macro="" textlink="">
      <xdr:nvSpPr>
        <xdr:cNvPr id="427" name="円/楕円 426"/>
        <xdr:cNvSpPr/>
      </xdr:nvSpPr>
      <xdr:spPr>
        <a:xfrm>
          <a:off x="9588500" y="1314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61520</xdr:rowOff>
    </xdr:from>
    <xdr:ext cx="599010" cy="259045"/>
    <xdr:sp macro="" textlink="">
      <xdr:nvSpPr>
        <xdr:cNvPr id="428" name="テキスト ボックス 427"/>
        <xdr:cNvSpPr txBox="1"/>
      </xdr:nvSpPr>
      <xdr:spPr>
        <a:xfrm>
          <a:off x="9339794" y="12920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309,573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45737</xdr:rowOff>
    </xdr:from>
    <xdr:to>
      <xdr:col>12</xdr:col>
      <xdr:colOff>561975</xdr:colOff>
      <xdr:row>77</xdr:row>
      <xdr:rowOff>147337</xdr:rowOff>
    </xdr:to>
    <xdr:sp macro="" textlink="">
      <xdr:nvSpPr>
        <xdr:cNvPr id="429" name="円/楕円 428"/>
        <xdr:cNvSpPr/>
      </xdr:nvSpPr>
      <xdr:spPr>
        <a:xfrm>
          <a:off x="8699500" y="1324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75</xdr:row>
      <xdr:rowOff>163864</xdr:rowOff>
    </xdr:from>
    <xdr:ext cx="599010" cy="259045"/>
    <xdr:sp macro="" textlink="">
      <xdr:nvSpPr>
        <xdr:cNvPr id="430" name="テキスト ボックス 429"/>
        <xdr:cNvSpPr txBox="1"/>
      </xdr:nvSpPr>
      <xdr:spPr>
        <a:xfrm>
          <a:off x="8450794" y="1302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228,987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101654</xdr:rowOff>
    </xdr:from>
    <xdr:to>
      <xdr:col>15</xdr:col>
      <xdr:colOff>180975</xdr:colOff>
      <xdr:row>99</xdr:row>
      <xdr:rowOff>44272</xdr:rowOff>
    </xdr:to>
    <xdr:cxnSp macro="">
      <xdr:nvCxnSpPr>
        <xdr:cNvPr id="459" name="直線コネクタ 458"/>
        <xdr:cNvCxnSpPr/>
      </xdr:nvCxnSpPr>
      <xdr:spPr>
        <a:xfrm flipV="1">
          <a:off x="9639300" y="16903754"/>
          <a:ext cx="838200" cy="11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87690</xdr:rowOff>
    </xdr:from>
    <xdr:ext cx="599010" cy="259045"/>
    <xdr:sp macro="" textlink="">
      <xdr:nvSpPr>
        <xdr:cNvPr id="460" name="普通建設事業費 （ うち更新整備　）平均値テキスト"/>
        <xdr:cNvSpPr txBox="1"/>
      </xdr:nvSpPr>
      <xdr:spPr>
        <a:xfrm>
          <a:off x="10528300" y="16889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44272</xdr:rowOff>
    </xdr:from>
    <xdr:to>
      <xdr:col>14</xdr:col>
      <xdr:colOff>28575</xdr:colOff>
      <xdr:row>99</xdr:row>
      <xdr:rowOff>44450</xdr:rowOff>
    </xdr:to>
    <xdr:cxnSp macro="">
      <xdr:nvCxnSpPr>
        <xdr:cNvPr id="462" name="直線コネクタ 461"/>
        <xdr:cNvCxnSpPr/>
      </xdr:nvCxnSpPr>
      <xdr:spPr>
        <a:xfrm flipV="1">
          <a:off x="8750300" y="17017822"/>
          <a:ext cx="8890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63138</xdr:rowOff>
    </xdr:from>
    <xdr:ext cx="599010" cy="259045"/>
    <xdr:sp macro="" textlink="">
      <xdr:nvSpPr>
        <xdr:cNvPr id="464" name="テキスト ボックス 463"/>
        <xdr:cNvSpPr txBox="1"/>
      </xdr:nvSpPr>
      <xdr:spPr>
        <a:xfrm>
          <a:off x="9339794" y="1669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61312</xdr:rowOff>
    </xdr:from>
    <xdr:ext cx="599010" cy="259045"/>
    <xdr:sp macro="" textlink="">
      <xdr:nvSpPr>
        <xdr:cNvPr id="466" name="テキスト ボックス 465"/>
        <xdr:cNvSpPr txBox="1"/>
      </xdr:nvSpPr>
      <xdr:spPr>
        <a:xfrm>
          <a:off x="8450794" y="1669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50854</xdr:rowOff>
    </xdr:from>
    <xdr:to>
      <xdr:col>15</xdr:col>
      <xdr:colOff>231775</xdr:colOff>
      <xdr:row>98</xdr:row>
      <xdr:rowOff>152454</xdr:rowOff>
    </xdr:to>
    <xdr:sp macro="" textlink="">
      <xdr:nvSpPr>
        <xdr:cNvPr id="472" name="円/楕円 471"/>
        <xdr:cNvSpPr/>
      </xdr:nvSpPr>
      <xdr:spPr>
        <a:xfrm>
          <a:off x="10426700" y="1685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10231</xdr:rowOff>
    </xdr:from>
    <xdr:ext cx="599010" cy="259045"/>
    <xdr:sp macro="" textlink="">
      <xdr:nvSpPr>
        <xdr:cNvPr id="473" name="普通建設事業費 （ うち更新整備　）該当値テキスト"/>
        <xdr:cNvSpPr txBox="1"/>
      </xdr:nvSpPr>
      <xdr:spPr>
        <a:xfrm>
          <a:off x="10528300" y="1664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299,856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164922</xdr:rowOff>
    </xdr:from>
    <xdr:to>
      <xdr:col>14</xdr:col>
      <xdr:colOff>79375</xdr:colOff>
      <xdr:row>99</xdr:row>
      <xdr:rowOff>95072</xdr:rowOff>
    </xdr:to>
    <xdr:sp macro="" textlink="">
      <xdr:nvSpPr>
        <xdr:cNvPr id="474" name="円/楕円 473"/>
        <xdr:cNvSpPr/>
      </xdr:nvSpPr>
      <xdr:spPr>
        <a:xfrm>
          <a:off x="9588500" y="1696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99</xdr:row>
      <xdr:rowOff>86199</xdr:rowOff>
    </xdr:from>
    <xdr:ext cx="378565" cy="259045"/>
    <xdr:sp macro="" textlink="">
      <xdr:nvSpPr>
        <xdr:cNvPr id="475" name="テキスト ボックス 474"/>
        <xdr:cNvSpPr txBox="1"/>
      </xdr:nvSpPr>
      <xdr:spPr>
        <a:xfrm>
          <a:off x="9450017" y="17059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165100</xdr:rowOff>
    </xdr:from>
    <xdr:to>
      <xdr:col>12</xdr:col>
      <xdr:colOff>561975</xdr:colOff>
      <xdr:row>99</xdr:row>
      <xdr:rowOff>95250</xdr:rowOff>
    </xdr:to>
    <xdr:sp macro="" textlink="">
      <xdr:nvSpPr>
        <xdr:cNvPr id="476" name="円/楕円 475"/>
        <xdr:cNvSpPr/>
      </xdr:nvSpPr>
      <xdr:spPr>
        <a:xfrm>
          <a:off x="8699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99</xdr:row>
      <xdr:rowOff>86377</xdr:rowOff>
    </xdr:from>
    <xdr:ext cx="249299" cy="259045"/>
    <xdr:sp macro="" textlink="">
      <xdr:nvSpPr>
        <xdr:cNvPr id="477" name="テキスト ボックス 476"/>
        <xdr:cNvSpPr txBox="1"/>
      </xdr:nvSpPr>
      <xdr:spPr>
        <a:xfrm>
          <a:off x="8625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42842</xdr:rowOff>
    </xdr:from>
    <xdr:to>
      <xdr:col>23</xdr:col>
      <xdr:colOff>517525</xdr:colOff>
      <xdr:row>39</xdr:row>
      <xdr:rowOff>44450</xdr:rowOff>
    </xdr:to>
    <xdr:cxnSp macro="">
      <xdr:nvCxnSpPr>
        <xdr:cNvPr id="506" name="直線コネクタ 505"/>
        <xdr:cNvCxnSpPr/>
      </xdr:nvCxnSpPr>
      <xdr:spPr>
        <a:xfrm flipV="1">
          <a:off x="15481300" y="6729392"/>
          <a:ext cx="8382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9" name="直線コネクタ 50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56399</xdr:rowOff>
    </xdr:from>
    <xdr:ext cx="534377" cy="259045"/>
    <xdr:sp macro="" textlink="">
      <xdr:nvSpPr>
        <xdr:cNvPr id="511" name="テキスト ボックス 510"/>
        <xdr:cNvSpPr txBox="1"/>
      </xdr:nvSpPr>
      <xdr:spPr>
        <a:xfrm>
          <a:off x="15214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12" name="直線コネクタ 51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3" name="フローチャート : 判断 512"/>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42702</xdr:rowOff>
    </xdr:from>
    <xdr:ext cx="534377" cy="259045"/>
    <xdr:sp macro="" textlink="">
      <xdr:nvSpPr>
        <xdr:cNvPr id="514" name="テキスト ボックス 513"/>
        <xdr:cNvSpPr txBox="1"/>
      </xdr:nvSpPr>
      <xdr:spPr>
        <a:xfrm>
          <a:off x="14325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32247</xdr:rowOff>
    </xdr:from>
    <xdr:to>
      <xdr:col>19</xdr:col>
      <xdr:colOff>644525</xdr:colOff>
      <xdr:row>39</xdr:row>
      <xdr:rowOff>44450</xdr:rowOff>
    </xdr:to>
    <xdr:cxnSp macro="">
      <xdr:nvCxnSpPr>
        <xdr:cNvPr id="515" name="直線コネクタ 514"/>
        <xdr:cNvCxnSpPr/>
      </xdr:nvCxnSpPr>
      <xdr:spPr>
        <a:xfrm>
          <a:off x="12814300" y="6718797"/>
          <a:ext cx="889000" cy="1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6" name="フローチャート : 判断 515"/>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21396</xdr:rowOff>
    </xdr:from>
    <xdr:ext cx="534377" cy="259045"/>
    <xdr:sp macro="" textlink="">
      <xdr:nvSpPr>
        <xdr:cNvPr id="517" name="テキスト ボックス 516"/>
        <xdr:cNvSpPr txBox="1"/>
      </xdr:nvSpPr>
      <xdr:spPr>
        <a:xfrm>
          <a:off x="13436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8" name="フローチャート : 判断 517"/>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28993</xdr:rowOff>
    </xdr:from>
    <xdr:ext cx="534377" cy="259045"/>
    <xdr:sp macro="" textlink="">
      <xdr:nvSpPr>
        <xdr:cNvPr id="519" name="テキスト ボックス 518"/>
        <xdr:cNvSpPr txBox="1"/>
      </xdr:nvSpPr>
      <xdr:spPr>
        <a:xfrm>
          <a:off x="12547111" y="637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163492</xdr:rowOff>
    </xdr:from>
    <xdr:to>
      <xdr:col>23</xdr:col>
      <xdr:colOff>568325</xdr:colOff>
      <xdr:row>39</xdr:row>
      <xdr:rowOff>93642</xdr:rowOff>
    </xdr:to>
    <xdr:sp macro="" textlink="">
      <xdr:nvSpPr>
        <xdr:cNvPr id="525" name="円/楕円 524"/>
        <xdr:cNvSpPr/>
      </xdr:nvSpPr>
      <xdr:spPr>
        <a:xfrm>
          <a:off x="16268700" y="667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78419</xdr:rowOff>
    </xdr:from>
    <xdr:ext cx="378565" cy="259045"/>
    <xdr:sp macro="" textlink="">
      <xdr:nvSpPr>
        <xdr:cNvPr id="526" name="災害復旧事業費該当値テキスト"/>
        <xdr:cNvSpPr txBox="1"/>
      </xdr:nvSpPr>
      <xdr:spPr>
        <a:xfrm>
          <a:off x="16370300" y="659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7" name="円/楕円 52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8" name="テキスト ボックス 527"/>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9" name="円/楕円 52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30" name="テキスト ボックス 529"/>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31" name="円/楕円 53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32" name="テキスト ボックス 531"/>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152897</xdr:rowOff>
    </xdr:from>
    <xdr:to>
      <xdr:col>18</xdr:col>
      <xdr:colOff>492125</xdr:colOff>
      <xdr:row>39</xdr:row>
      <xdr:rowOff>83047</xdr:rowOff>
    </xdr:to>
    <xdr:sp macro="" textlink="">
      <xdr:nvSpPr>
        <xdr:cNvPr id="533" name="円/楕円 532"/>
        <xdr:cNvSpPr/>
      </xdr:nvSpPr>
      <xdr:spPr>
        <a:xfrm>
          <a:off x="12763500" y="666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74174</xdr:rowOff>
    </xdr:from>
    <xdr:ext cx="469744" cy="259045"/>
    <xdr:sp macro="" textlink="">
      <xdr:nvSpPr>
        <xdr:cNvPr id="534" name="テキスト ボックス 533"/>
        <xdr:cNvSpPr txBox="1"/>
      </xdr:nvSpPr>
      <xdr:spPr>
        <a:xfrm>
          <a:off x="12579427" y="676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8" name="フローチャート : 判断 567"/>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9" name="テキスト ボックス 568"/>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1" name="フローチャート : 判断 570"/>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2" name="テキスト ボックス 571"/>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3" name="フローチャート : 判断 572"/>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4" name="テキスト ボックス 573"/>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142663</xdr:rowOff>
    </xdr:from>
    <xdr:to>
      <xdr:col>23</xdr:col>
      <xdr:colOff>517525</xdr:colOff>
      <xdr:row>77</xdr:row>
      <xdr:rowOff>158148</xdr:rowOff>
    </xdr:to>
    <xdr:cxnSp macro="">
      <xdr:nvCxnSpPr>
        <xdr:cNvPr id="618" name="直線コネクタ 617"/>
        <xdr:cNvCxnSpPr/>
      </xdr:nvCxnSpPr>
      <xdr:spPr>
        <a:xfrm>
          <a:off x="15481300" y="13344313"/>
          <a:ext cx="838200" cy="1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129312</xdr:rowOff>
    </xdr:from>
    <xdr:ext cx="599010" cy="259045"/>
    <xdr:sp macro="" textlink="">
      <xdr:nvSpPr>
        <xdr:cNvPr id="619" name="公債費平均値テキスト"/>
        <xdr:cNvSpPr txBox="1"/>
      </xdr:nvSpPr>
      <xdr:spPr>
        <a:xfrm>
          <a:off x="16370300" y="13330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128994</xdr:rowOff>
    </xdr:from>
    <xdr:to>
      <xdr:col>22</xdr:col>
      <xdr:colOff>365125</xdr:colOff>
      <xdr:row>77</xdr:row>
      <xdr:rowOff>142663</xdr:rowOff>
    </xdr:to>
    <xdr:cxnSp macro="">
      <xdr:nvCxnSpPr>
        <xdr:cNvPr id="621" name="直線コネクタ 620"/>
        <xdr:cNvCxnSpPr/>
      </xdr:nvCxnSpPr>
      <xdr:spPr>
        <a:xfrm>
          <a:off x="14592300" y="13330644"/>
          <a:ext cx="889000" cy="1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72093</xdr:rowOff>
    </xdr:from>
    <xdr:ext cx="599010" cy="259045"/>
    <xdr:sp macro="" textlink="">
      <xdr:nvSpPr>
        <xdr:cNvPr id="623" name="テキスト ボックス 622"/>
        <xdr:cNvSpPr txBox="1"/>
      </xdr:nvSpPr>
      <xdr:spPr>
        <a:xfrm>
          <a:off x="15181794" y="1344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106077</xdr:rowOff>
    </xdr:from>
    <xdr:to>
      <xdr:col>21</xdr:col>
      <xdr:colOff>161925</xdr:colOff>
      <xdr:row>77</xdr:row>
      <xdr:rowOff>128994</xdr:rowOff>
    </xdr:to>
    <xdr:cxnSp macro="">
      <xdr:nvCxnSpPr>
        <xdr:cNvPr id="624" name="直線コネクタ 623"/>
        <xdr:cNvCxnSpPr/>
      </xdr:nvCxnSpPr>
      <xdr:spPr>
        <a:xfrm>
          <a:off x="13703300" y="13307727"/>
          <a:ext cx="889000" cy="2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5" name="フローチャート : 判断 624"/>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68539</xdr:rowOff>
    </xdr:from>
    <xdr:ext cx="599010" cy="259045"/>
    <xdr:sp macro="" textlink="">
      <xdr:nvSpPr>
        <xdr:cNvPr id="626" name="テキスト ボックス 625"/>
        <xdr:cNvSpPr txBox="1"/>
      </xdr:nvSpPr>
      <xdr:spPr>
        <a:xfrm>
          <a:off x="14292794" y="13441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106077</xdr:rowOff>
    </xdr:from>
    <xdr:to>
      <xdr:col>19</xdr:col>
      <xdr:colOff>644525</xdr:colOff>
      <xdr:row>77</xdr:row>
      <xdr:rowOff>135618</xdr:rowOff>
    </xdr:to>
    <xdr:cxnSp macro="">
      <xdr:nvCxnSpPr>
        <xdr:cNvPr id="627" name="直線コネクタ 626"/>
        <xdr:cNvCxnSpPr/>
      </xdr:nvCxnSpPr>
      <xdr:spPr>
        <a:xfrm flipV="1">
          <a:off x="12814300" y="13307727"/>
          <a:ext cx="889000" cy="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8" name="フローチャート : 判断 627"/>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61055</xdr:rowOff>
    </xdr:from>
    <xdr:ext cx="599010" cy="259045"/>
    <xdr:sp macro="" textlink="">
      <xdr:nvSpPr>
        <xdr:cNvPr id="629" name="テキスト ボックス 628"/>
        <xdr:cNvSpPr txBox="1"/>
      </xdr:nvSpPr>
      <xdr:spPr>
        <a:xfrm>
          <a:off x="13403794" y="1343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0" name="フローチャート : 判断 629"/>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67716</xdr:rowOff>
    </xdr:from>
    <xdr:ext cx="599010" cy="259045"/>
    <xdr:sp macro="" textlink="">
      <xdr:nvSpPr>
        <xdr:cNvPr id="631" name="テキスト ボックス 630"/>
        <xdr:cNvSpPr txBox="1"/>
      </xdr:nvSpPr>
      <xdr:spPr>
        <a:xfrm>
          <a:off x="12514794" y="134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107348</xdr:rowOff>
    </xdr:from>
    <xdr:to>
      <xdr:col>23</xdr:col>
      <xdr:colOff>568325</xdr:colOff>
      <xdr:row>78</xdr:row>
      <xdr:rowOff>37498</xdr:rowOff>
    </xdr:to>
    <xdr:sp macro="" textlink="">
      <xdr:nvSpPr>
        <xdr:cNvPr id="637" name="円/楕円 636"/>
        <xdr:cNvSpPr/>
      </xdr:nvSpPr>
      <xdr:spPr>
        <a:xfrm>
          <a:off x="16268700" y="1330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130225</xdr:rowOff>
    </xdr:from>
    <xdr:ext cx="599010" cy="259045"/>
    <xdr:sp macro="" textlink="">
      <xdr:nvSpPr>
        <xdr:cNvPr id="638" name="公債費該当値テキスト"/>
        <xdr:cNvSpPr txBox="1"/>
      </xdr:nvSpPr>
      <xdr:spPr>
        <a:xfrm>
          <a:off x="16370300" y="13160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180,474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91863</xdr:rowOff>
    </xdr:from>
    <xdr:to>
      <xdr:col>22</xdr:col>
      <xdr:colOff>415925</xdr:colOff>
      <xdr:row>78</xdr:row>
      <xdr:rowOff>22013</xdr:rowOff>
    </xdr:to>
    <xdr:sp macro="" textlink="">
      <xdr:nvSpPr>
        <xdr:cNvPr id="639" name="円/楕円 638"/>
        <xdr:cNvSpPr/>
      </xdr:nvSpPr>
      <xdr:spPr>
        <a:xfrm>
          <a:off x="15430500" y="1329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38540</xdr:rowOff>
    </xdr:from>
    <xdr:ext cx="599010" cy="259045"/>
    <xdr:sp macro="" textlink="">
      <xdr:nvSpPr>
        <xdr:cNvPr id="640" name="テキスト ボックス 639"/>
        <xdr:cNvSpPr txBox="1"/>
      </xdr:nvSpPr>
      <xdr:spPr>
        <a:xfrm>
          <a:off x="15181794" y="1306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192,667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78194</xdr:rowOff>
    </xdr:from>
    <xdr:to>
      <xdr:col>21</xdr:col>
      <xdr:colOff>212725</xdr:colOff>
      <xdr:row>78</xdr:row>
      <xdr:rowOff>8344</xdr:rowOff>
    </xdr:to>
    <xdr:sp macro="" textlink="">
      <xdr:nvSpPr>
        <xdr:cNvPr id="641" name="円/楕円 640"/>
        <xdr:cNvSpPr/>
      </xdr:nvSpPr>
      <xdr:spPr>
        <a:xfrm>
          <a:off x="14541500" y="1327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24871</xdr:rowOff>
    </xdr:from>
    <xdr:ext cx="599010" cy="259045"/>
    <xdr:sp macro="" textlink="">
      <xdr:nvSpPr>
        <xdr:cNvPr id="642" name="テキスト ボックス 641"/>
        <xdr:cNvSpPr txBox="1"/>
      </xdr:nvSpPr>
      <xdr:spPr>
        <a:xfrm>
          <a:off x="14292794" y="13055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203,430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55277</xdr:rowOff>
    </xdr:from>
    <xdr:to>
      <xdr:col>20</xdr:col>
      <xdr:colOff>9525</xdr:colOff>
      <xdr:row>77</xdr:row>
      <xdr:rowOff>156877</xdr:rowOff>
    </xdr:to>
    <xdr:sp macro="" textlink="">
      <xdr:nvSpPr>
        <xdr:cNvPr id="643" name="円/楕円 642"/>
        <xdr:cNvSpPr/>
      </xdr:nvSpPr>
      <xdr:spPr>
        <a:xfrm>
          <a:off x="13652500" y="1325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1954</xdr:rowOff>
    </xdr:from>
    <xdr:ext cx="599010" cy="259045"/>
    <xdr:sp macro="" textlink="">
      <xdr:nvSpPr>
        <xdr:cNvPr id="644" name="テキスト ボックス 643"/>
        <xdr:cNvSpPr txBox="1"/>
      </xdr:nvSpPr>
      <xdr:spPr>
        <a:xfrm>
          <a:off x="13403794" y="13032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221,475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84818</xdr:rowOff>
    </xdr:from>
    <xdr:to>
      <xdr:col>18</xdr:col>
      <xdr:colOff>492125</xdr:colOff>
      <xdr:row>78</xdr:row>
      <xdr:rowOff>14968</xdr:rowOff>
    </xdr:to>
    <xdr:sp macro="" textlink="">
      <xdr:nvSpPr>
        <xdr:cNvPr id="645" name="円/楕円 644"/>
        <xdr:cNvSpPr/>
      </xdr:nvSpPr>
      <xdr:spPr>
        <a:xfrm>
          <a:off x="12763500" y="1328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31495</xdr:rowOff>
    </xdr:from>
    <xdr:ext cx="599010" cy="259045"/>
    <xdr:sp macro="" textlink="">
      <xdr:nvSpPr>
        <xdr:cNvPr id="646" name="テキスト ボックス 645"/>
        <xdr:cNvSpPr txBox="1"/>
      </xdr:nvSpPr>
      <xdr:spPr>
        <a:xfrm>
          <a:off x="12514794" y="1306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198,214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171190</xdr:rowOff>
    </xdr:from>
    <xdr:to>
      <xdr:col>23</xdr:col>
      <xdr:colOff>517525</xdr:colOff>
      <xdr:row>98</xdr:row>
      <xdr:rowOff>108503</xdr:rowOff>
    </xdr:to>
    <xdr:cxnSp macro="">
      <xdr:nvCxnSpPr>
        <xdr:cNvPr id="673" name="直線コネクタ 672"/>
        <xdr:cNvCxnSpPr/>
      </xdr:nvCxnSpPr>
      <xdr:spPr>
        <a:xfrm>
          <a:off x="15481300" y="16801840"/>
          <a:ext cx="838200" cy="10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46558</xdr:rowOff>
    </xdr:from>
    <xdr:ext cx="534377" cy="259045"/>
    <xdr:sp macro="" textlink="">
      <xdr:nvSpPr>
        <xdr:cNvPr id="674" name="積立金平均値テキスト"/>
        <xdr:cNvSpPr txBox="1"/>
      </xdr:nvSpPr>
      <xdr:spPr>
        <a:xfrm>
          <a:off x="16370300" y="16677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171190</xdr:rowOff>
    </xdr:from>
    <xdr:to>
      <xdr:col>22</xdr:col>
      <xdr:colOff>365125</xdr:colOff>
      <xdr:row>98</xdr:row>
      <xdr:rowOff>14936</xdr:rowOff>
    </xdr:to>
    <xdr:cxnSp macro="">
      <xdr:nvCxnSpPr>
        <xdr:cNvPr id="676" name="直線コネクタ 675"/>
        <xdr:cNvCxnSpPr/>
      </xdr:nvCxnSpPr>
      <xdr:spPr>
        <a:xfrm flipV="1">
          <a:off x="14592300" y="16801840"/>
          <a:ext cx="889000" cy="1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108973</xdr:rowOff>
    </xdr:from>
    <xdr:ext cx="534377" cy="259045"/>
    <xdr:sp macro="" textlink="">
      <xdr:nvSpPr>
        <xdr:cNvPr id="678" name="テキスト ボックス 677"/>
        <xdr:cNvSpPr txBox="1"/>
      </xdr:nvSpPr>
      <xdr:spPr>
        <a:xfrm>
          <a:off x="15214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14936</xdr:rowOff>
    </xdr:from>
    <xdr:to>
      <xdr:col>21</xdr:col>
      <xdr:colOff>161925</xdr:colOff>
      <xdr:row>98</xdr:row>
      <xdr:rowOff>39241</xdr:rowOff>
    </xdr:to>
    <xdr:cxnSp macro="">
      <xdr:nvCxnSpPr>
        <xdr:cNvPr id="679" name="直線コネクタ 678"/>
        <xdr:cNvCxnSpPr/>
      </xdr:nvCxnSpPr>
      <xdr:spPr>
        <a:xfrm flipV="1">
          <a:off x="13703300" y="16817036"/>
          <a:ext cx="889000" cy="2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0" name="フローチャート : 判断 679"/>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121260</xdr:rowOff>
    </xdr:from>
    <xdr:ext cx="534377" cy="259045"/>
    <xdr:sp macro="" textlink="">
      <xdr:nvSpPr>
        <xdr:cNvPr id="681" name="テキスト ボックス 680"/>
        <xdr:cNvSpPr txBox="1"/>
      </xdr:nvSpPr>
      <xdr:spPr>
        <a:xfrm>
          <a:off x="14325111" y="1692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39241</xdr:rowOff>
    </xdr:from>
    <xdr:to>
      <xdr:col>19</xdr:col>
      <xdr:colOff>644525</xdr:colOff>
      <xdr:row>98</xdr:row>
      <xdr:rowOff>81307</xdr:rowOff>
    </xdr:to>
    <xdr:cxnSp macro="">
      <xdr:nvCxnSpPr>
        <xdr:cNvPr id="682" name="直線コネクタ 681"/>
        <xdr:cNvCxnSpPr/>
      </xdr:nvCxnSpPr>
      <xdr:spPr>
        <a:xfrm flipV="1">
          <a:off x="12814300" y="16841341"/>
          <a:ext cx="889000" cy="4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3" name="フローチャート : 判断 682"/>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104368</xdr:rowOff>
    </xdr:from>
    <xdr:ext cx="534377" cy="259045"/>
    <xdr:sp macro="" textlink="">
      <xdr:nvSpPr>
        <xdr:cNvPr id="684" name="テキスト ボックス 683"/>
        <xdr:cNvSpPr txBox="1"/>
      </xdr:nvSpPr>
      <xdr:spPr>
        <a:xfrm>
          <a:off x="13436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5" name="フローチャート : 判断 684"/>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108157</xdr:rowOff>
    </xdr:from>
    <xdr:ext cx="599010" cy="259045"/>
    <xdr:sp macro="" textlink="">
      <xdr:nvSpPr>
        <xdr:cNvPr id="686" name="テキスト ボックス 685"/>
        <xdr:cNvSpPr txBox="1"/>
      </xdr:nvSpPr>
      <xdr:spPr>
        <a:xfrm>
          <a:off x="12514794" y="1656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57703</xdr:rowOff>
    </xdr:from>
    <xdr:to>
      <xdr:col>23</xdr:col>
      <xdr:colOff>568325</xdr:colOff>
      <xdr:row>98</xdr:row>
      <xdr:rowOff>159303</xdr:rowOff>
    </xdr:to>
    <xdr:sp macro="" textlink="">
      <xdr:nvSpPr>
        <xdr:cNvPr id="692" name="円/楕円 691"/>
        <xdr:cNvSpPr/>
      </xdr:nvSpPr>
      <xdr:spPr>
        <a:xfrm>
          <a:off x="16268700" y="1685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2108</xdr:rowOff>
    </xdr:from>
    <xdr:ext cx="534377" cy="259045"/>
    <xdr:sp macro="" textlink="">
      <xdr:nvSpPr>
        <xdr:cNvPr id="693" name="積立金該当値テキスト"/>
        <xdr:cNvSpPr txBox="1"/>
      </xdr:nvSpPr>
      <xdr:spPr>
        <a:xfrm>
          <a:off x="16370300" y="1680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34,117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120390</xdr:rowOff>
    </xdr:from>
    <xdr:to>
      <xdr:col>22</xdr:col>
      <xdr:colOff>415925</xdr:colOff>
      <xdr:row>98</xdr:row>
      <xdr:rowOff>50540</xdr:rowOff>
    </xdr:to>
    <xdr:sp macro="" textlink="">
      <xdr:nvSpPr>
        <xdr:cNvPr id="694" name="円/楕円 693"/>
        <xdr:cNvSpPr/>
      </xdr:nvSpPr>
      <xdr:spPr>
        <a:xfrm>
          <a:off x="15430500" y="167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67067</xdr:rowOff>
    </xdr:from>
    <xdr:ext cx="599010" cy="259045"/>
    <xdr:sp macro="" textlink="">
      <xdr:nvSpPr>
        <xdr:cNvPr id="695" name="テキスト ボックス 694"/>
        <xdr:cNvSpPr txBox="1"/>
      </xdr:nvSpPr>
      <xdr:spPr>
        <a:xfrm>
          <a:off x="15181794" y="16526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153,063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135586</xdr:rowOff>
    </xdr:from>
    <xdr:to>
      <xdr:col>21</xdr:col>
      <xdr:colOff>212725</xdr:colOff>
      <xdr:row>98</xdr:row>
      <xdr:rowOff>65736</xdr:rowOff>
    </xdr:to>
    <xdr:sp macro="" textlink="">
      <xdr:nvSpPr>
        <xdr:cNvPr id="696" name="円/楕円 695"/>
        <xdr:cNvSpPr/>
      </xdr:nvSpPr>
      <xdr:spPr>
        <a:xfrm>
          <a:off x="14541500" y="1676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82263</xdr:rowOff>
    </xdr:from>
    <xdr:ext cx="599010" cy="259045"/>
    <xdr:sp macro="" textlink="">
      <xdr:nvSpPr>
        <xdr:cNvPr id="697" name="テキスト ボックス 696"/>
        <xdr:cNvSpPr txBox="1"/>
      </xdr:nvSpPr>
      <xdr:spPr>
        <a:xfrm>
          <a:off x="14292794" y="16541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136,444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159891</xdr:rowOff>
    </xdr:from>
    <xdr:to>
      <xdr:col>20</xdr:col>
      <xdr:colOff>9525</xdr:colOff>
      <xdr:row>98</xdr:row>
      <xdr:rowOff>90041</xdr:rowOff>
    </xdr:to>
    <xdr:sp macro="" textlink="">
      <xdr:nvSpPr>
        <xdr:cNvPr id="698" name="円/楕円 697"/>
        <xdr:cNvSpPr/>
      </xdr:nvSpPr>
      <xdr:spPr>
        <a:xfrm>
          <a:off x="13652500" y="1679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106568</xdr:rowOff>
    </xdr:from>
    <xdr:ext cx="599010" cy="259045"/>
    <xdr:sp macro="" textlink="">
      <xdr:nvSpPr>
        <xdr:cNvPr id="699" name="テキスト ボックス 698"/>
        <xdr:cNvSpPr txBox="1"/>
      </xdr:nvSpPr>
      <xdr:spPr>
        <a:xfrm>
          <a:off x="13403794" y="1656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109,864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30507</xdr:rowOff>
    </xdr:from>
    <xdr:to>
      <xdr:col>18</xdr:col>
      <xdr:colOff>492125</xdr:colOff>
      <xdr:row>98</xdr:row>
      <xdr:rowOff>132107</xdr:rowOff>
    </xdr:to>
    <xdr:sp macro="" textlink="">
      <xdr:nvSpPr>
        <xdr:cNvPr id="700" name="円/楕円 699"/>
        <xdr:cNvSpPr/>
      </xdr:nvSpPr>
      <xdr:spPr>
        <a:xfrm>
          <a:off x="12763500" y="1683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123234</xdr:rowOff>
    </xdr:from>
    <xdr:ext cx="534377" cy="259045"/>
    <xdr:sp macro="" textlink="">
      <xdr:nvSpPr>
        <xdr:cNvPr id="701" name="テキスト ボックス 700"/>
        <xdr:cNvSpPr txBox="1"/>
      </xdr:nvSpPr>
      <xdr:spPr>
        <a:xfrm>
          <a:off x="12547111" y="1692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63,859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0" name="直線コネクタ 72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1" name="投資及び出資金平均値テキスト"/>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77525</xdr:rowOff>
    </xdr:from>
    <xdr:ext cx="378565" cy="259045"/>
    <xdr:sp macro="" textlink="">
      <xdr:nvSpPr>
        <xdr:cNvPr id="735" name="テキスト ボックス 734"/>
        <xdr:cNvSpPr txBox="1"/>
      </xdr:nvSpPr>
      <xdr:spPr>
        <a:xfrm>
          <a:off x="21134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7" name="フローチャート : 判断 736"/>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18546</xdr:rowOff>
    </xdr:from>
    <xdr:ext cx="469744" cy="259045"/>
    <xdr:sp macro="" textlink="">
      <xdr:nvSpPr>
        <xdr:cNvPr id="738" name="テキスト ボックス 737"/>
        <xdr:cNvSpPr txBox="1"/>
      </xdr:nvSpPr>
      <xdr:spPr>
        <a:xfrm>
          <a:off x="20199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0" name="フローチャート : 判断 739"/>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148582</xdr:rowOff>
    </xdr:from>
    <xdr:ext cx="469744" cy="259045"/>
    <xdr:sp macro="" textlink="">
      <xdr:nvSpPr>
        <xdr:cNvPr id="741" name="テキスト ボックス 740"/>
        <xdr:cNvSpPr txBox="1"/>
      </xdr:nvSpPr>
      <xdr:spPr>
        <a:xfrm>
          <a:off x="19310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2" name="フローチャート : 判断 741"/>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16984</xdr:rowOff>
    </xdr:from>
    <xdr:ext cx="469744" cy="259045"/>
    <xdr:sp macro="" textlink="">
      <xdr:nvSpPr>
        <xdr:cNvPr id="743" name="テキスト ボックス 742"/>
        <xdr:cNvSpPr txBox="1"/>
      </xdr:nvSpPr>
      <xdr:spPr>
        <a:xfrm>
          <a:off x="18421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9" name="円/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1" name="円/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2" name="テキスト ボックス 75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3" name="円/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4" name="テキスト ボックス 75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5" name="円/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6" name="テキスト ボックス 75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7" name="円/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8" name="テキスト ボックス 75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85" name="直線コネクタ 78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88368</xdr:rowOff>
    </xdr:from>
    <xdr:ext cx="469744" cy="259045"/>
    <xdr:sp macro="" textlink="">
      <xdr:nvSpPr>
        <xdr:cNvPr id="786" name="貸付金平均値テキスト"/>
        <xdr:cNvSpPr txBox="1"/>
      </xdr:nvSpPr>
      <xdr:spPr>
        <a:xfrm>
          <a:off x="22212300" y="968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88" name="直線コネクタ 78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170497</xdr:rowOff>
    </xdr:from>
    <xdr:ext cx="469744" cy="259045"/>
    <xdr:sp macro="" textlink="">
      <xdr:nvSpPr>
        <xdr:cNvPr id="790" name="テキスト ボックス 789"/>
        <xdr:cNvSpPr txBox="1"/>
      </xdr:nvSpPr>
      <xdr:spPr>
        <a:xfrm>
          <a:off x="21088427" y="960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91" name="直線コネクタ 79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92" name="フローチャート : 判断 791"/>
        <xdr:cNvSpPr/>
      </xdr:nvSpPr>
      <xdr:spPr>
        <a:xfrm>
          <a:off x="20383500" y="98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164210</xdr:rowOff>
    </xdr:from>
    <xdr:ext cx="469744" cy="259045"/>
    <xdr:sp macro="" textlink="">
      <xdr:nvSpPr>
        <xdr:cNvPr id="793" name="テキスト ボックス 792"/>
        <xdr:cNvSpPr txBox="1"/>
      </xdr:nvSpPr>
      <xdr:spPr>
        <a:xfrm>
          <a:off x="20199427" y="95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18976</xdr:rowOff>
    </xdr:from>
    <xdr:to>
      <xdr:col>28</xdr:col>
      <xdr:colOff>314325</xdr:colOff>
      <xdr:row>58</xdr:row>
      <xdr:rowOff>139700</xdr:rowOff>
    </xdr:to>
    <xdr:cxnSp macro="">
      <xdr:nvCxnSpPr>
        <xdr:cNvPr id="794" name="直線コネクタ 793"/>
        <xdr:cNvCxnSpPr/>
      </xdr:nvCxnSpPr>
      <xdr:spPr>
        <a:xfrm>
          <a:off x="18656300" y="9963076"/>
          <a:ext cx="889000" cy="12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5" name="フローチャート : 判断 794"/>
        <xdr:cNvSpPr/>
      </xdr:nvSpPr>
      <xdr:spPr>
        <a:xfrm>
          <a:off x="19494500" y="98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35051</xdr:rowOff>
    </xdr:from>
    <xdr:ext cx="469744" cy="259045"/>
    <xdr:sp macro="" textlink="">
      <xdr:nvSpPr>
        <xdr:cNvPr id="796" name="テキスト ボックス 795"/>
        <xdr:cNvSpPr txBox="1"/>
      </xdr:nvSpPr>
      <xdr:spPr>
        <a:xfrm>
          <a:off x="19310427" y="96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7" name="フローチャート : 判断 796"/>
        <xdr:cNvSpPr/>
      </xdr:nvSpPr>
      <xdr:spPr>
        <a:xfrm>
          <a:off x="18605500" y="98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41498</xdr:rowOff>
    </xdr:from>
    <xdr:ext cx="469744" cy="259045"/>
    <xdr:sp macro="" textlink="">
      <xdr:nvSpPr>
        <xdr:cNvPr id="798" name="テキスト ボックス 797"/>
        <xdr:cNvSpPr txBox="1"/>
      </xdr:nvSpPr>
      <xdr:spPr>
        <a:xfrm>
          <a:off x="18421427" y="964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4" name="円/楕円 80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805"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06" name="円/楕円 80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7" name="テキスト ボックス 806"/>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08" name="円/楕円 80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10" name="円/楕円 80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1" name="テキスト ボックス 810"/>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139626</xdr:rowOff>
    </xdr:from>
    <xdr:to>
      <xdr:col>27</xdr:col>
      <xdr:colOff>161925</xdr:colOff>
      <xdr:row>58</xdr:row>
      <xdr:rowOff>69776</xdr:rowOff>
    </xdr:to>
    <xdr:sp macro="" textlink="">
      <xdr:nvSpPr>
        <xdr:cNvPr id="812" name="円/楕円 811"/>
        <xdr:cNvSpPr/>
      </xdr:nvSpPr>
      <xdr:spPr>
        <a:xfrm>
          <a:off x="18605500" y="991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60903</xdr:rowOff>
    </xdr:from>
    <xdr:ext cx="469744" cy="259045"/>
    <xdr:sp macro="" textlink="">
      <xdr:nvSpPr>
        <xdr:cNvPr id="813" name="テキスト ボックス 812"/>
        <xdr:cNvSpPr txBox="1"/>
      </xdr:nvSpPr>
      <xdr:spPr>
        <a:xfrm>
          <a:off x="18421427" y="10005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116827</xdr:rowOff>
    </xdr:from>
    <xdr:to>
      <xdr:col>32</xdr:col>
      <xdr:colOff>187325</xdr:colOff>
      <xdr:row>76</xdr:row>
      <xdr:rowOff>129353</xdr:rowOff>
    </xdr:to>
    <xdr:cxnSp macro="">
      <xdr:nvCxnSpPr>
        <xdr:cNvPr id="840" name="直線コネクタ 839"/>
        <xdr:cNvCxnSpPr/>
      </xdr:nvCxnSpPr>
      <xdr:spPr>
        <a:xfrm flipV="1">
          <a:off x="21323300" y="13147027"/>
          <a:ext cx="838200" cy="1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134532</xdr:rowOff>
    </xdr:from>
    <xdr:ext cx="599010" cy="259045"/>
    <xdr:sp macro="" textlink="">
      <xdr:nvSpPr>
        <xdr:cNvPr id="841" name="繰出金平均値テキスト"/>
        <xdr:cNvSpPr txBox="1"/>
      </xdr:nvSpPr>
      <xdr:spPr>
        <a:xfrm>
          <a:off x="22212300" y="1282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125014</xdr:rowOff>
    </xdr:from>
    <xdr:to>
      <xdr:col>31</xdr:col>
      <xdr:colOff>34925</xdr:colOff>
      <xdr:row>76</xdr:row>
      <xdr:rowOff>129353</xdr:rowOff>
    </xdr:to>
    <xdr:cxnSp macro="">
      <xdr:nvCxnSpPr>
        <xdr:cNvPr id="843" name="直線コネクタ 842"/>
        <xdr:cNvCxnSpPr/>
      </xdr:nvCxnSpPr>
      <xdr:spPr>
        <a:xfrm>
          <a:off x="20434300" y="13155214"/>
          <a:ext cx="889000" cy="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57669</xdr:rowOff>
    </xdr:from>
    <xdr:ext cx="599010" cy="259045"/>
    <xdr:sp macro="" textlink="">
      <xdr:nvSpPr>
        <xdr:cNvPr id="845" name="テキスト ボックス 844"/>
        <xdr:cNvSpPr txBox="1"/>
      </xdr:nvSpPr>
      <xdr:spPr>
        <a:xfrm>
          <a:off x="21023794"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117932</xdr:rowOff>
    </xdr:from>
    <xdr:to>
      <xdr:col>29</xdr:col>
      <xdr:colOff>517525</xdr:colOff>
      <xdr:row>76</xdr:row>
      <xdr:rowOff>125014</xdr:rowOff>
    </xdr:to>
    <xdr:cxnSp macro="">
      <xdr:nvCxnSpPr>
        <xdr:cNvPr id="846" name="直線コネクタ 845"/>
        <xdr:cNvCxnSpPr/>
      </xdr:nvCxnSpPr>
      <xdr:spPr>
        <a:xfrm>
          <a:off x="19545300" y="13148132"/>
          <a:ext cx="889000" cy="7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7" name="フローチャート : 判断 846"/>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71577</xdr:rowOff>
    </xdr:from>
    <xdr:ext cx="599010" cy="259045"/>
    <xdr:sp macro="" textlink="">
      <xdr:nvSpPr>
        <xdr:cNvPr id="848" name="テキスト ボックス 847"/>
        <xdr:cNvSpPr txBox="1"/>
      </xdr:nvSpPr>
      <xdr:spPr>
        <a:xfrm>
          <a:off x="20134794"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117932</xdr:rowOff>
    </xdr:from>
    <xdr:to>
      <xdr:col>28</xdr:col>
      <xdr:colOff>314325</xdr:colOff>
      <xdr:row>76</xdr:row>
      <xdr:rowOff>165971</xdr:rowOff>
    </xdr:to>
    <xdr:cxnSp macro="">
      <xdr:nvCxnSpPr>
        <xdr:cNvPr id="849" name="直線コネクタ 848"/>
        <xdr:cNvCxnSpPr/>
      </xdr:nvCxnSpPr>
      <xdr:spPr>
        <a:xfrm flipV="1">
          <a:off x="18656300" y="13148132"/>
          <a:ext cx="889000" cy="4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0" name="フローチャート : 判断 849"/>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82421</xdr:rowOff>
    </xdr:from>
    <xdr:ext cx="599010" cy="259045"/>
    <xdr:sp macro="" textlink="">
      <xdr:nvSpPr>
        <xdr:cNvPr id="851" name="テキスト ボックス 850"/>
        <xdr:cNvSpPr txBox="1"/>
      </xdr:nvSpPr>
      <xdr:spPr>
        <a:xfrm>
          <a:off x="19245794" y="1276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2" name="フローチャート : 判断 851"/>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104729</xdr:rowOff>
    </xdr:from>
    <xdr:ext cx="534377" cy="259045"/>
    <xdr:sp macro="" textlink="">
      <xdr:nvSpPr>
        <xdr:cNvPr id="853" name="テキスト ボックス 852"/>
        <xdr:cNvSpPr txBox="1"/>
      </xdr:nvSpPr>
      <xdr:spPr>
        <a:xfrm>
          <a:off x="18389111" y="1279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66027</xdr:rowOff>
    </xdr:from>
    <xdr:to>
      <xdr:col>32</xdr:col>
      <xdr:colOff>238125</xdr:colOff>
      <xdr:row>76</xdr:row>
      <xdr:rowOff>167627</xdr:rowOff>
    </xdr:to>
    <xdr:sp macro="" textlink="">
      <xdr:nvSpPr>
        <xdr:cNvPr id="859" name="円/楕円 858"/>
        <xdr:cNvSpPr/>
      </xdr:nvSpPr>
      <xdr:spPr>
        <a:xfrm>
          <a:off x="22110700" y="1309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44454</xdr:rowOff>
    </xdr:from>
    <xdr:ext cx="534377" cy="259045"/>
    <xdr:sp macro="" textlink="">
      <xdr:nvSpPr>
        <xdr:cNvPr id="860" name="繰出金該当値テキスト"/>
        <xdr:cNvSpPr txBox="1"/>
      </xdr:nvSpPr>
      <xdr:spPr>
        <a:xfrm>
          <a:off x="22212300" y="1307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80,003</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78553</xdr:rowOff>
    </xdr:from>
    <xdr:to>
      <xdr:col>31</xdr:col>
      <xdr:colOff>85725</xdr:colOff>
      <xdr:row>77</xdr:row>
      <xdr:rowOff>8703</xdr:rowOff>
    </xdr:to>
    <xdr:sp macro="" textlink="">
      <xdr:nvSpPr>
        <xdr:cNvPr id="861" name="円/楕円 860"/>
        <xdr:cNvSpPr/>
      </xdr:nvSpPr>
      <xdr:spPr>
        <a:xfrm>
          <a:off x="21272500" y="1310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171280</xdr:rowOff>
    </xdr:from>
    <xdr:ext cx="534377" cy="259045"/>
    <xdr:sp macro="" textlink="">
      <xdr:nvSpPr>
        <xdr:cNvPr id="862" name="テキスト ボックス 861"/>
        <xdr:cNvSpPr txBox="1"/>
      </xdr:nvSpPr>
      <xdr:spPr>
        <a:xfrm>
          <a:off x="21056111" y="1320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77,263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74214</xdr:rowOff>
    </xdr:from>
    <xdr:to>
      <xdr:col>29</xdr:col>
      <xdr:colOff>568325</xdr:colOff>
      <xdr:row>77</xdr:row>
      <xdr:rowOff>4364</xdr:rowOff>
    </xdr:to>
    <xdr:sp macro="" textlink="">
      <xdr:nvSpPr>
        <xdr:cNvPr id="863" name="円/楕円 862"/>
        <xdr:cNvSpPr/>
      </xdr:nvSpPr>
      <xdr:spPr>
        <a:xfrm>
          <a:off x="20383500" y="1310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166941</xdr:rowOff>
    </xdr:from>
    <xdr:ext cx="534377" cy="259045"/>
    <xdr:sp macro="" textlink="">
      <xdr:nvSpPr>
        <xdr:cNvPr id="864" name="テキスト ボックス 863"/>
        <xdr:cNvSpPr txBox="1"/>
      </xdr:nvSpPr>
      <xdr:spPr>
        <a:xfrm>
          <a:off x="20167111" y="1319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78,212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67132</xdr:rowOff>
    </xdr:from>
    <xdr:to>
      <xdr:col>28</xdr:col>
      <xdr:colOff>365125</xdr:colOff>
      <xdr:row>76</xdr:row>
      <xdr:rowOff>168732</xdr:rowOff>
    </xdr:to>
    <xdr:sp macro="" textlink="">
      <xdr:nvSpPr>
        <xdr:cNvPr id="865" name="円/楕円 864"/>
        <xdr:cNvSpPr/>
      </xdr:nvSpPr>
      <xdr:spPr>
        <a:xfrm>
          <a:off x="19494500" y="1309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159859</xdr:rowOff>
    </xdr:from>
    <xdr:ext cx="534377" cy="259045"/>
    <xdr:sp macro="" textlink="">
      <xdr:nvSpPr>
        <xdr:cNvPr id="866" name="テキスト ボックス 865"/>
        <xdr:cNvSpPr txBox="1"/>
      </xdr:nvSpPr>
      <xdr:spPr>
        <a:xfrm>
          <a:off x="19278111" y="1319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79,761</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115171</xdr:rowOff>
    </xdr:from>
    <xdr:to>
      <xdr:col>27</xdr:col>
      <xdr:colOff>161925</xdr:colOff>
      <xdr:row>77</xdr:row>
      <xdr:rowOff>45321</xdr:rowOff>
    </xdr:to>
    <xdr:sp macro="" textlink="">
      <xdr:nvSpPr>
        <xdr:cNvPr id="867" name="円/楕円 866"/>
        <xdr:cNvSpPr/>
      </xdr:nvSpPr>
      <xdr:spPr>
        <a:xfrm>
          <a:off x="18605500" y="1314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36448</xdr:rowOff>
    </xdr:from>
    <xdr:ext cx="534377" cy="259045"/>
    <xdr:sp macro="" textlink="">
      <xdr:nvSpPr>
        <xdr:cNvPr id="868" name="テキスト ボックス 867"/>
        <xdr:cNvSpPr txBox="1"/>
      </xdr:nvSpPr>
      <xdr:spPr>
        <a:xfrm>
          <a:off x="18389111" y="1323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69,254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歳出決算総額は、住民一人当たり</a:t>
          </a:r>
          <a:r>
            <a:rPr kumimoji="1" lang="en-US" altLang="ja-JP" sz="1300">
              <a:solidFill>
                <a:schemeClr val="dk1"/>
              </a:solidFill>
              <a:effectLst/>
              <a:latin typeface="+mn-lt"/>
              <a:ea typeface="+mn-ea"/>
              <a:cs typeface="+mn-cs"/>
            </a:rPr>
            <a:t>1,146</a:t>
          </a:r>
          <a:r>
            <a:rPr kumimoji="1" lang="ja-JP" altLang="ja-JP" sz="1300">
              <a:solidFill>
                <a:schemeClr val="dk1"/>
              </a:solidFill>
              <a:effectLst/>
              <a:latin typeface="+mn-lt"/>
              <a:ea typeface="+mn-ea"/>
              <a:cs typeface="+mn-cs"/>
            </a:rPr>
            <a:t>千円となっている。構成項目のうち、普通建設事業費は住民一人当たり</a:t>
          </a:r>
          <a:r>
            <a:rPr kumimoji="1" lang="en-US" altLang="ja-JP" sz="1300">
              <a:solidFill>
                <a:schemeClr val="dk1"/>
              </a:solidFill>
              <a:effectLst/>
              <a:latin typeface="+mn-lt"/>
              <a:ea typeface="+mn-ea"/>
              <a:cs typeface="+mn-cs"/>
            </a:rPr>
            <a:t>386,952</a:t>
          </a:r>
          <a:r>
            <a:rPr kumimoji="1" lang="ja-JP" altLang="ja-JP" sz="1300">
              <a:solidFill>
                <a:schemeClr val="dk1"/>
              </a:solidFill>
              <a:effectLst/>
              <a:latin typeface="+mn-lt"/>
              <a:ea typeface="+mn-ea"/>
              <a:cs typeface="+mn-cs"/>
            </a:rPr>
            <a:t>円となっており、類似団体平均と比較して</a:t>
          </a:r>
          <a:r>
            <a:rPr kumimoji="1" lang="en-US" altLang="ja-JP" sz="1300">
              <a:solidFill>
                <a:schemeClr val="dk1"/>
              </a:solidFill>
              <a:effectLst/>
              <a:latin typeface="+mn-lt"/>
              <a:ea typeface="+mn-ea"/>
              <a:cs typeface="+mn-cs"/>
            </a:rPr>
            <a:t>95,007</a:t>
          </a:r>
          <a:r>
            <a:rPr kumimoji="1" lang="ja-JP" altLang="ja-JP" sz="1300">
              <a:solidFill>
                <a:schemeClr val="dk1"/>
              </a:solidFill>
              <a:effectLst/>
              <a:latin typeface="+mn-lt"/>
              <a:ea typeface="+mn-ea"/>
              <a:cs typeface="+mn-cs"/>
            </a:rPr>
            <a:t>円高い状況となっている。これは、近年の道路関連事業や施設建設事業の増加によるものである。このため、今後は公共施設等総合管理計画に基づき、事業の取捨選択を徹底していくことで、過大な事業費とならないよう注意する。公債費についても類似団体平均を上回っているが、これは交付税措置率の高い地方債の発行を行っており、公債費充当一般財源に対して基準財政需要額算入額が上回っていることなどから、コストの高さほどの懸念材料ではないと考えるが、公債費負担対策については逐一実施することとする。一方、積立金については住民一人当たり</a:t>
          </a:r>
          <a:r>
            <a:rPr kumimoji="1" lang="en-US" altLang="ja-JP" sz="1300">
              <a:solidFill>
                <a:schemeClr val="dk1"/>
              </a:solidFill>
              <a:effectLst/>
              <a:latin typeface="+mn-lt"/>
              <a:ea typeface="+mn-ea"/>
              <a:cs typeface="+mn-cs"/>
            </a:rPr>
            <a:t>34,117</a:t>
          </a:r>
          <a:r>
            <a:rPr kumimoji="1" lang="ja-JP" altLang="ja-JP" sz="1300">
              <a:solidFill>
                <a:schemeClr val="dk1"/>
              </a:solidFill>
              <a:effectLst/>
              <a:latin typeface="+mn-lt"/>
              <a:ea typeface="+mn-ea"/>
              <a:cs typeface="+mn-cs"/>
            </a:rPr>
            <a:t>円と類似団体を</a:t>
          </a:r>
          <a:r>
            <a:rPr kumimoji="1" lang="en-US" altLang="ja-JP" sz="1300">
              <a:solidFill>
                <a:schemeClr val="dk1"/>
              </a:solidFill>
              <a:effectLst/>
              <a:latin typeface="+mn-lt"/>
              <a:ea typeface="+mn-ea"/>
              <a:cs typeface="+mn-cs"/>
            </a:rPr>
            <a:t>37,207</a:t>
          </a:r>
          <a:r>
            <a:rPr kumimoji="1" lang="ja-JP" altLang="ja-JP" sz="1300">
              <a:solidFill>
                <a:schemeClr val="dk1"/>
              </a:solidFill>
              <a:effectLst/>
              <a:latin typeface="+mn-lt"/>
              <a:ea typeface="+mn-ea"/>
              <a:cs typeface="+mn-cs"/>
            </a:rPr>
            <a:t>円</a:t>
          </a:r>
          <a:r>
            <a:rPr kumimoji="1" lang="ja-JP" altLang="en-US" sz="1300">
              <a:solidFill>
                <a:schemeClr val="dk1"/>
              </a:solidFill>
              <a:effectLst/>
              <a:latin typeface="+mn-lt"/>
              <a:ea typeface="+mn-ea"/>
              <a:cs typeface="+mn-cs"/>
            </a:rPr>
            <a:t>下回った</a:t>
          </a:r>
          <a:r>
            <a:rPr kumimoji="1" lang="ja-JP" altLang="ja-JP" sz="1300">
              <a:solidFill>
                <a:schemeClr val="dk1"/>
              </a:solidFill>
              <a:effectLst/>
              <a:latin typeface="+mn-lt"/>
              <a:ea typeface="+mn-ea"/>
              <a:cs typeface="+mn-cs"/>
            </a:rPr>
            <a:t>。これは</a:t>
          </a:r>
          <a:r>
            <a:rPr kumimoji="1" lang="ja-JP" altLang="en-US" sz="1300">
              <a:solidFill>
                <a:schemeClr val="dk1"/>
              </a:solidFill>
              <a:effectLst/>
              <a:latin typeface="+mn-lt"/>
              <a:ea typeface="+mn-ea"/>
              <a:cs typeface="+mn-cs"/>
            </a:rPr>
            <a:t>基金への新規積立額が前年度に比して</a:t>
          </a:r>
          <a:r>
            <a:rPr kumimoji="1" lang="en-US" altLang="ja-JP" sz="1300">
              <a:solidFill>
                <a:schemeClr val="dk1"/>
              </a:solidFill>
              <a:effectLst/>
              <a:latin typeface="+mn-lt"/>
              <a:ea typeface="+mn-ea"/>
              <a:cs typeface="+mn-cs"/>
            </a:rPr>
            <a:t>380,315</a:t>
          </a:r>
          <a:r>
            <a:rPr kumimoji="1" lang="ja-JP" altLang="en-US" sz="1300">
              <a:solidFill>
                <a:schemeClr val="dk1"/>
              </a:solidFill>
              <a:effectLst/>
              <a:latin typeface="+mn-lt"/>
              <a:ea typeface="+mn-ea"/>
              <a:cs typeface="+mn-cs"/>
            </a:rPr>
            <a:t>千円も減少したことが要因である。積立金については、不必要な積立てを行うことは避ける等、今後とも適正な運用を図ることとする。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長野県南牧村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3,198
3,046
133.09
4,217,595
3,666,247
518,047
2,438,263
3,638,793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14713</xdr:rowOff>
    </xdr:from>
    <xdr:to>
      <xdr:col>6</xdr:col>
      <xdr:colOff>511175</xdr:colOff>
      <xdr:row>38</xdr:row>
      <xdr:rowOff>21742</xdr:rowOff>
    </xdr:to>
    <xdr:cxnSp macro="">
      <xdr:nvCxnSpPr>
        <xdr:cNvPr id="60" name="直線コネクタ 59"/>
        <xdr:cNvCxnSpPr/>
      </xdr:nvCxnSpPr>
      <xdr:spPr>
        <a:xfrm>
          <a:off x="3797300" y="6529813"/>
          <a:ext cx="838200" cy="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26147</xdr:rowOff>
    </xdr:from>
    <xdr:ext cx="534377" cy="259045"/>
    <xdr:sp macro="" textlink="">
      <xdr:nvSpPr>
        <xdr:cNvPr id="61" name="議会費平均値テキスト"/>
        <xdr:cNvSpPr txBox="1"/>
      </xdr:nvSpPr>
      <xdr:spPr>
        <a:xfrm>
          <a:off x="4686300" y="619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14713</xdr:rowOff>
    </xdr:from>
    <xdr:to>
      <xdr:col>5</xdr:col>
      <xdr:colOff>358775</xdr:colOff>
      <xdr:row>38</xdr:row>
      <xdr:rowOff>36506</xdr:rowOff>
    </xdr:to>
    <xdr:cxnSp macro="">
      <xdr:nvCxnSpPr>
        <xdr:cNvPr id="63" name="直線コネクタ 62"/>
        <xdr:cNvCxnSpPr/>
      </xdr:nvCxnSpPr>
      <xdr:spPr>
        <a:xfrm flipV="1">
          <a:off x="2908300" y="6529813"/>
          <a:ext cx="889000" cy="2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105624</xdr:rowOff>
    </xdr:from>
    <xdr:ext cx="534377" cy="259045"/>
    <xdr:sp macro="" textlink="">
      <xdr:nvSpPr>
        <xdr:cNvPr id="65" name="テキスト ボックス 64"/>
        <xdr:cNvSpPr txBox="1"/>
      </xdr:nvSpPr>
      <xdr:spPr>
        <a:xfrm>
          <a:off x="3530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36506</xdr:rowOff>
    </xdr:from>
    <xdr:to>
      <xdr:col>4</xdr:col>
      <xdr:colOff>155575</xdr:colOff>
      <xdr:row>38</xdr:row>
      <xdr:rowOff>43497</xdr:rowOff>
    </xdr:to>
    <xdr:cxnSp macro="">
      <xdr:nvCxnSpPr>
        <xdr:cNvPr id="66" name="直線コネクタ 65"/>
        <xdr:cNvCxnSpPr/>
      </xdr:nvCxnSpPr>
      <xdr:spPr>
        <a:xfrm flipV="1">
          <a:off x="2019300" y="6551606"/>
          <a:ext cx="889000" cy="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106481</xdr:rowOff>
    </xdr:from>
    <xdr:ext cx="534377" cy="259045"/>
    <xdr:sp macro="" textlink="">
      <xdr:nvSpPr>
        <xdr:cNvPr id="68" name="テキスト ボックス 67"/>
        <xdr:cNvSpPr txBox="1"/>
      </xdr:nvSpPr>
      <xdr:spPr>
        <a:xfrm>
          <a:off x="2641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18161</xdr:rowOff>
    </xdr:from>
    <xdr:to>
      <xdr:col>2</xdr:col>
      <xdr:colOff>638175</xdr:colOff>
      <xdr:row>38</xdr:row>
      <xdr:rowOff>43497</xdr:rowOff>
    </xdr:to>
    <xdr:cxnSp macro="">
      <xdr:nvCxnSpPr>
        <xdr:cNvPr id="69" name="直線コネクタ 68"/>
        <xdr:cNvCxnSpPr/>
      </xdr:nvCxnSpPr>
      <xdr:spPr>
        <a:xfrm>
          <a:off x="1130300" y="6533261"/>
          <a:ext cx="8890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108653</xdr:rowOff>
    </xdr:from>
    <xdr:ext cx="534377" cy="259045"/>
    <xdr:sp macro="" textlink="">
      <xdr:nvSpPr>
        <xdr:cNvPr id="71" name="テキスト ボックス 70"/>
        <xdr:cNvSpPr txBox="1"/>
      </xdr:nvSpPr>
      <xdr:spPr>
        <a:xfrm>
          <a:off x="1752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109720</xdr:rowOff>
    </xdr:from>
    <xdr:ext cx="534377" cy="259045"/>
    <xdr:sp macro="" textlink="">
      <xdr:nvSpPr>
        <xdr:cNvPr id="73" name="テキスト ボックス 72"/>
        <xdr:cNvSpPr txBox="1"/>
      </xdr:nvSpPr>
      <xdr:spPr>
        <a:xfrm>
          <a:off x="863111" y="611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142392</xdr:rowOff>
    </xdr:from>
    <xdr:to>
      <xdr:col>6</xdr:col>
      <xdr:colOff>561975</xdr:colOff>
      <xdr:row>38</xdr:row>
      <xdr:rowOff>72543</xdr:rowOff>
    </xdr:to>
    <xdr:sp macro="" textlink="">
      <xdr:nvSpPr>
        <xdr:cNvPr id="79" name="円/楕円 78"/>
        <xdr:cNvSpPr/>
      </xdr:nvSpPr>
      <xdr:spPr>
        <a:xfrm>
          <a:off x="4584700" y="64860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57319</xdr:rowOff>
    </xdr:from>
    <xdr:ext cx="534377" cy="259045"/>
    <xdr:sp macro="" textlink="">
      <xdr:nvSpPr>
        <xdr:cNvPr id="80" name="議会費該当値テキスト"/>
        <xdr:cNvSpPr txBox="1"/>
      </xdr:nvSpPr>
      <xdr:spPr>
        <a:xfrm>
          <a:off x="4686300" y="640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10,192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135363</xdr:rowOff>
    </xdr:from>
    <xdr:to>
      <xdr:col>5</xdr:col>
      <xdr:colOff>409575</xdr:colOff>
      <xdr:row>38</xdr:row>
      <xdr:rowOff>65513</xdr:rowOff>
    </xdr:to>
    <xdr:sp macro="" textlink="">
      <xdr:nvSpPr>
        <xdr:cNvPr id="81" name="円/楕円 80"/>
        <xdr:cNvSpPr/>
      </xdr:nvSpPr>
      <xdr:spPr>
        <a:xfrm>
          <a:off x="3746500" y="647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56640</xdr:rowOff>
    </xdr:from>
    <xdr:ext cx="534377" cy="259045"/>
    <xdr:sp macro="" textlink="">
      <xdr:nvSpPr>
        <xdr:cNvPr id="82" name="テキスト ボックス 81"/>
        <xdr:cNvSpPr txBox="1"/>
      </xdr:nvSpPr>
      <xdr:spPr>
        <a:xfrm>
          <a:off x="3530111" y="657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157156</xdr:rowOff>
    </xdr:from>
    <xdr:to>
      <xdr:col>4</xdr:col>
      <xdr:colOff>206375</xdr:colOff>
      <xdr:row>38</xdr:row>
      <xdr:rowOff>87306</xdr:rowOff>
    </xdr:to>
    <xdr:sp macro="" textlink="">
      <xdr:nvSpPr>
        <xdr:cNvPr id="83" name="円/楕円 82"/>
        <xdr:cNvSpPr/>
      </xdr:nvSpPr>
      <xdr:spPr>
        <a:xfrm>
          <a:off x="2857500" y="650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78433</xdr:rowOff>
    </xdr:from>
    <xdr:ext cx="469744" cy="259045"/>
    <xdr:sp macro="" textlink="">
      <xdr:nvSpPr>
        <xdr:cNvPr id="84" name="テキスト ボックス 83"/>
        <xdr:cNvSpPr txBox="1"/>
      </xdr:nvSpPr>
      <xdr:spPr>
        <a:xfrm>
          <a:off x="2673427" y="659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164147</xdr:rowOff>
    </xdr:from>
    <xdr:to>
      <xdr:col>3</xdr:col>
      <xdr:colOff>3175</xdr:colOff>
      <xdr:row>38</xdr:row>
      <xdr:rowOff>94297</xdr:rowOff>
    </xdr:to>
    <xdr:sp macro="" textlink="">
      <xdr:nvSpPr>
        <xdr:cNvPr id="85" name="円/楕円 84"/>
        <xdr:cNvSpPr/>
      </xdr:nvSpPr>
      <xdr:spPr>
        <a:xfrm>
          <a:off x="1968500" y="650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85424</xdr:rowOff>
    </xdr:from>
    <xdr:ext cx="469744" cy="259045"/>
    <xdr:sp macro="" textlink="">
      <xdr:nvSpPr>
        <xdr:cNvPr id="86" name="テキスト ボックス 85"/>
        <xdr:cNvSpPr txBox="1"/>
      </xdr:nvSpPr>
      <xdr:spPr>
        <a:xfrm>
          <a:off x="1784427" y="6600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9,050</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138811</xdr:rowOff>
    </xdr:from>
    <xdr:to>
      <xdr:col>1</xdr:col>
      <xdr:colOff>485775</xdr:colOff>
      <xdr:row>38</xdr:row>
      <xdr:rowOff>68961</xdr:rowOff>
    </xdr:to>
    <xdr:sp macro="" textlink="">
      <xdr:nvSpPr>
        <xdr:cNvPr id="87" name="円/楕円 86"/>
        <xdr:cNvSpPr/>
      </xdr:nvSpPr>
      <xdr:spPr>
        <a:xfrm>
          <a:off x="1079500" y="648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60088</xdr:rowOff>
    </xdr:from>
    <xdr:ext cx="534377" cy="259045"/>
    <xdr:sp macro="" textlink="">
      <xdr:nvSpPr>
        <xdr:cNvPr id="88" name="テキスト ボックス 87"/>
        <xdr:cNvSpPr txBox="1"/>
      </xdr:nvSpPr>
      <xdr:spPr>
        <a:xfrm>
          <a:off x="863111" y="657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115465</xdr:rowOff>
    </xdr:from>
    <xdr:to>
      <xdr:col>6</xdr:col>
      <xdr:colOff>511175</xdr:colOff>
      <xdr:row>58</xdr:row>
      <xdr:rowOff>136568</xdr:rowOff>
    </xdr:to>
    <xdr:cxnSp macro="">
      <xdr:nvCxnSpPr>
        <xdr:cNvPr id="117" name="直線コネクタ 116"/>
        <xdr:cNvCxnSpPr/>
      </xdr:nvCxnSpPr>
      <xdr:spPr>
        <a:xfrm flipV="1">
          <a:off x="3797300" y="10059565"/>
          <a:ext cx="838200" cy="2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156007</xdr:rowOff>
    </xdr:from>
    <xdr:ext cx="599010" cy="259045"/>
    <xdr:sp macro="" textlink="">
      <xdr:nvSpPr>
        <xdr:cNvPr id="118" name="総務費平均値テキスト"/>
        <xdr:cNvSpPr txBox="1"/>
      </xdr:nvSpPr>
      <xdr:spPr>
        <a:xfrm>
          <a:off x="4686300" y="9757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67771</xdr:rowOff>
    </xdr:from>
    <xdr:to>
      <xdr:col>5</xdr:col>
      <xdr:colOff>358775</xdr:colOff>
      <xdr:row>58</xdr:row>
      <xdr:rowOff>136568</xdr:rowOff>
    </xdr:to>
    <xdr:cxnSp macro="">
      <xdr:nvCxnSpPr>
        <xdr:cNvPr id="120" name="直線コネクタ 119"/>
        <xdr:cNvCxnSpPr/>
      </xdr:nvCxnSpPr>
      <xdr:spPr>
        <a:xfrm>
          <a:off x="2908300" y="10011871"/>
          <a:ext cx="889000" cy="6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80884</xdr:rowOff>
    </xdr:from>
    <xdr:ext cx="599010" cy="259045"/>
    <xdr:sp macro="" textlink="">
      <xdr:nvSpPr>
        <xdr:cNvPr id="122" name="テキスト ボックス 121"/>
        <xdr:cNvSpPr txBox="1"/>
      </xdr:nvSpPr>
      <xdr:spPr>
        <a:xfrm>
          <a:off x="3497794" y="968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67771</xdr:rowOff>
    </xdr:from>
    <xdr:to>
      <xdr:col>4</xdr:col>
      <xdr:colOff>155575</xdr:colOff>
      <xdr:row>58</xdr:row>
      <xdr:rowOff>90514</xdr:rowOff>
    </xdr:to>
    <xdr:cxnSp macro="">
      <xdr:nvCxnSpPr>
        <xdr:cNvPr id="123" name="直線コネクタ 122"/>
        <xdr:cNvCxnSpPr/>
      </xdr:nvCxnSpPr>
      <xdr:spPr>
        <a:xfrm flipV="1">
          <a:off x="2019300" y="10011871"/>
          <a:ext cx="889000" cy="2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99272</xdr:rowOff>
    </xdr:from>
    <xdr:ext cx="599010" cy="259045"/>
    <xdr:sp macro="" textlink="">
      <xdr:nvSpPr>
        <xdr:cNvPr id="125" name="テキスト ボックス 124"/>
        <xdr:cNvSpPr txBox="1"/>
      </xdr:nvSpPr>
      <xdr:spPr>
        <a:xfrm>
          <a:off x="2608794" y="970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90514</xdr:rowOff>
    </xdr:from>
    <xdr:to>
      <xdr:col>2</xdr:col>
      <xdr:colOff>638175</xdr:colOff>
      <xdr:row>58</xdr:row>
      <xdr:rowOff>143243</xdr:rowOff>
    </xdr:to>
    <xdr:cxnSp macro="">
      <xdr:nvCxnSpPr>
        <xdr:cNvPr id="126" name="直線コネクタ 125"/>
        <xdr:cNvCxnSpPr/>
      </xdr:nvCxnSpPr>
      <xdr:spPr>
        <a:xfrm flipV="1">
          <a:off x="1130300" y="10034614"/>
          <a:ext cx="889000" cy="5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93135</xdr:rowOff>
    </xdr:from>
    <xdr:ext cx="599010" cy="259045"/>
    <xdr:sp macro="" textlink="">
      <xdr:nvSpPr>
        <xdr:cNvPr id="128" name="テキスト ボックス 127"/>
        <xdr:cNvSpPr txBox="1"/>
      </xdr:nvSpPr>
      <xdr:spPr>
        <a:xfrm>
          <a:off x="1719794" y="969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88103</xdr:rowOff>
    </xdr:from>
    <xdr:ext cx="599010" cy="259045"/>
    <xdr:sp macro="" textlink="">
      <xdr:nvSpPr>
        <xdr:cNvPr id="130" name="テキスト ボックス 129"/>
        <xdr:cNvSpPr txBox="1"/>
      </xdr:nvSpPr>
      <xdr:spPr>
        <a:xfrm>
          <a:off x="830794" y="968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64665</xdr:rowOff>
    </xdr:from>
    <xdr:to>
      <xdr:col>6</xdr:col>
      <xdr:colOff>561975</xdr:colOff>
      <xdr:row>58</xdr:row>
      <xdr:rowOff>166265</xdr:rowOff>
    </xdr:to>
    <xdr:sp macro="" textlink="">
      <xdr:nvSpPr>
        <xdr:cNvPr id="136" name="円/楕円 135"/>
        <xdr:cNvSpPr/>
      </xdr:nvSpPr>
      <xdr:spPr>
        <a:xfrm>
          <a:off x="4584700" y="1000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151042</xdr:rowOff>
    </xdr:from>
    <xdr:ext cx="599010" cy="259045"/>
    <xdr:sp macro="" textlink="">
      <xdr:nvSpPr>
        <xdr:cNvPr id="137" name="総務費該当値テキスト"/>
        <xdr:cNvSpPr txBox="1"/>
      </xdr:nvSpPr>
      <xdr:spPr>
        <a:xfrm>
          <a:off x="4686300" y="992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131,804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85768</xdr:rowOff>
    </xdr:from>
    <xdr:to>
      <xdr:col>5</xdr:col>
      <xdr:colOff>409575</xdr:colOff>
      <xdr:row>59</xdr:row>
      <xdr:rowOff>15918</xdr:rowOff>
    </xdr:to>
    <xdr:sp macro="" textlink="">
      <xdr:nvSpPr>
        <xdr:cNvPr id="138" name="円/楕円 137"/>
        <xdr:cNvSpPr/>
      </xdr:nvSpPr>
      <xdr:spPr>
        <a:xfrm>
          <a:off x="3746500" y="1002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7045</xdr:rowOff>
    </xdr:from>
    <xdr:ext cx="599010" cy="259045"/>
    <xdr:sp macro="" textlink="">
      <xdr:nvSpPr>
        <xdr:cNvPr id="139" name="テキスト ボックス 138"/>
        <xdr:cNvSpPr txBox="1"/>
      </xdr:nvSpPr>
      <xdr:spPr>
        <a:xfrm>
          <a:off x="3497794" y="1012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104,111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16971</xdr:rowOff>
    </xdr:from>
    <xdr:to>
      <xdr:col>4</xdr:col>
      <xdr:colOff>206375</xdr:colOff>
      <xdr:row>58</xdr:row>
      <xdr:rowOff>118571</xdr:rowOff>
    </xdr:to>
    <xdr:sp macro="" textlink="">
      <xdr:nvSpPr>
        <xdr:cNvPr id="140" name="円/楕円 139"/>
        <xdr:cNvSpPr/>
      </xdr:nvSpPr>
      <xdr:spPr>
        <a:xfrm>
          <a:off x="2857500" y="996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109698</xdr:rowOff>
    </xdr:from>
    <xdr:ext cx="599010" cy="259045"/>
    <xdr:sp macro="" textlink="">
      <xdr:nvSpPr>
        <xdr:cNvPr id="141" name="テキスト ボックス 140"/>
        <xdr:cNvSpPr txBox="1"/>
      </xdr:nvSpPr>
      <xdr:spPr>
        <a:xfrm>
          <a:off x="2608794" y="1005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194,395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39714</xdr:rowOff>
    </xdr:from>
    <xdr:to>
      <xdr:col>3</xdr:col>
      <xdr:colOff>3175</xdr:colOff>
      <xdr:row>58</xdr:row>
      <xdr:rowOff>141314</xdr:rowOff>
    </xdr:to>
    <xdr:sp macro="" textlink="">
      <xdr:nvSpPr>
        <xdr:cNvPr id="142" name="円/楕円 141"/>
        <xdr:cNvSpPr/>
      </xdr:nvSpPr>
      <xdr:spPr>
        <a:xfrm>
          <a:off x="1968500" y="998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132441</xdr:rowOff>
    </xdr:from>
    <xdr:ext cx="599010" cy="259045"/>
    <xdr:sp macro="" textlink="">
      <xdr:nvSpPr>
        <xdr:cNvPr id="143" name="テキスト ボックス 142"/>
        <xdr:cNvSpPr txBox="1"/>
      </xdr:nvSpPr>
      <xdr:spPr>
        <a:xfrm>
          <a:off x="1719794" y="10076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164,549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92443</xdr:rowOff>
    </xdr:from>
    <xdr:to>
      <xdr:col>1</xdr:col>
      <xdr:colOff>485775</xdr:colOff>
      <xdr:row>59</xdr:row>
      <xdr:rowOff>22593</xdr:rowOff>
    </xdr:to>
    <xdr:sp macro="" textlink="">
      <xdr:nvSpPr>
        <xdr:cNvPr id="144" name="円/楕円 143"/>
        <xdr:cNvSpPr/>
      </xdr:nvSpPr>
      <xdr:spPr>
        <a:xfrm>
          <a:off x="1079500" y="1003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13720</xdr:rowOff>
    </xdr:from>
    <xdr:ext cx="534377" cy="259045"/>
    <xdr:sp macro="" textlink="">
      <xdr:nvSpPr>
        <xdr:cNvPr id="145" name="テキスト ボックス 144"/>
        <xdr:cNvSpPr txBox="1"/>
      </xdr:nvSpPr>
      <xdr:spPr>
        <a:xfrm>
          <a:off x="863111" y="101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95,350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109351</xdr:rowOff>
    </xdr:from>
    <xdr:to>
      <xdr:col>6</xdr:col>
      <xdr:colOff>511175</xdr:colOff>
      <xdr:row>76</xdr:row>
      <xdr:rowOff>109762</xdr:rowOff>
    </xdr:to>
    <xdr:cxnSp macro="">
      <xdr:nvCxnSpPr>
        <xdr:cNvPr id="172" name="直線コネクタ 171"/>
        <xdr:cNvCxnSpPr/>
      </xdr:nvCxnSpPr>
      <xdr:spPr>
        <a:xfrm flipV="1">
          <a:off x="3797300" y="13139551"/>
          <a:ext cx="8382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132052</xdr:rowOff>
    </xdr:from>
    <xdr:ext cx="599010" cy="259045"/>
    <xdr:sp macro="" textlink="">
      <xdr:nvSpPr>
        <xdr:cNvPr id="173" name="民生費平均値テキスト"/>
        <xdr:cNvSpPr txBox="1"/>
      </xdr:nvSpPr>
      <xdr:spPr>
        <a:xfrm>
          <a:off x="4686300" y="1281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12500</xdr:rowOff>
    </xdr:from>
    <xdr:to>
      <xdr:col>5</xdr:col>
      <xdr:colOff>358775</xdr:colOff>
      <xdr:row>76</xdr:row>
      <xdr:rowOff>109762</xdr:rowOff>
    </xdr:to>
    <xdr:cxnSp macro="">
      <xdr:nvCxnSpPr>
        <xdr:cNvPr id="175" name="直線コネクタ 174"/>
        <xdr:cNvCxnSpPr/>
      </xdr:nvCxnSpPr>
      <xdr:spPr>
        <a:xfrm>
          <a:off x="2908300" y="13042700"/>
          <a:ext cx="889000" cy="9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75756</xdr:rowOff>
    </xdr:from>
    <xdr:ext cx="599010" cy="259045"/>
    <xdr:sp macro="" textlink="">
      <xdr:nvSpPr>
        <xdr:cNvPr id="177" name="テキスト ボックス 176"/>
        <xdr:cNvSpPr txBox="1"/>
      </xdr:nvSpPr>
      <xdr:spPr>
        <a:xfrm>
          <a:off x="3497794"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16160</xdr:rowOff>
    </xdr:from>
    <xdr:to>
      <xdr:col>4</xdr:col>
      <xdr:colOff>155575</xdr:colOff>
      <xdr:row>76</xdr:row>
      <xdr:rowOff>12500</xdr:rowOff>
    </xdr:to>
    <xdr:cxnSp macro="">
      <xdr:nvCxnSpPr>
        <xdr:cNvPr id="178" name="直線コネクタ 177"/>
        <xdr:cNvCxnSpPr/>
      </xdr:nvCxnSpPr>
      <xdr:spPr>
        <a:xfrm>
          <a:off x="2019300" y="12874910"/>
          <a:ext cx="889000" cy="16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79288</xdr:rowOff>
    </xdr:from>
    <xdr:ext cx="599010" cy="259045"/>
    <xdr:sp macro="" textlink="">
      <xdr:nvSpPr>
        <xdr:cNvPr id="180" name="テキスト ボックス 179"/>
        <xdr:cNvSpPr txBox="1"/>
      </xdr:nvSpPr>
      <xdr:spPr>
        <a:xfrm>
          <a:off x="2608794"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16160</xdr:rowOff>
    </xdr:from>
    <xdr:to>
      <xdr:col>2</xdr:col>
      <xdr:colOff>638175</xdr:colOff>
      <xdr:row>76</xdr:row>
      <xdr:rowOff>26642</xdr:rowOff>
    </xdr:to>
    <xdr:cxnSp macro="">
      <xdr:nvCxnSpPr>
        <xdr:cNvPr id="181" name="直線コネクタ 180"/>
        <xdr:cNvCxnSpPr/>
      </xdr:nvCxnSpPr>
      <xdr:spPr>
        <a:xfrm flipV="1">
          <a:off x="1130300" y="12874910"/>
          <a:ext cx="889000" cy="18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86687</xdr:rowOff>
    </xdr:from>
    <xdr:ext cx="599010" cy="259045"/>
    <xdr:sp macro="" textlink="">
      <xdr:nvSpPr>
        <xdr:cNvPr id="183" name="テキスト ボックス 182"/>
        <xdr:cNvSpPr txBox="1"/>
      </xdr:nvSpPr>
      <xdr:spPr>
        <a:xfrm>
          <a:off x="1719794" y="1311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92601</xdr:rowOff>
    </xdr:from>
    <xdr:ext cx="599010" cy="259045"/>
    <xdr:sp macro="" textlink="">
      <xdr:nvSpPr>
        <xdr:cNvPr id="185" name="テキスト ボックス 184"/>
        <xdr:cNvSpPr txBox="1"/>
      </xdr:nvSpPr>
      <xdr:spPr>
        <a:xfrm>
          <a:off x="830794" y="1277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58551</xdr:rowOff>
    </xdr:from>
    <xdr:to>
      <xdr:col>6</xdr:col>
      <xdr:colOff>561975</xdr:colOff>
      <xdr:row>76</xdr:row>
      <xdr:rowOff>160151</xdr:rowOff>
    </xdr:to>
    <xdr:sp macro="" textlink="">
      <xdr:nvSpPr>
        <xdr:cNvPr id="191" name="円/楕円 190"/>
        <xdr:cNvSpPr/>
      </xdr:nvSpPr>
      <xdr:spPr>
        <a:xfrm>
          <a:off x="4584700" y="1308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144928</xdr:rowOff>
    </xdr:from>
    <xdr:ext cx="599010" cy="259045"/>
    <xdr:sp macro="" textlink="">
      <xdr:nvSpPr>
        <xdr:cNvPr id="192" name="民生費該当値テキスト"/>
        <xdr:cNvSpPr txBox="1"/>
      </xdr:nvSpPr>
      <xdr:spPr>
        <a:xfrm>
          <a:off x="4686300" y="13003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163,276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58962</xdr:rowOff>
    </xdr:from>
    <xdr:to>
      <xdr:col>5</xdr:col>
      <xdr:colOff>409575</xdr:colOff>
      <xdr:row>76</xdr:row>
      <xdr:rowOff>160562</xdr:rowOff>
    </xdr:to>
    <xdr:sp macro="" textlink="">
      <xdr:nvSpPr>
        <xdr:cNvPr id="193" name="円/楕円 192"/>
        <xdr:cNvSpPr/>
      </xdr:nvSpPr>
      <xdr:spPr>
        <a:xfrm>
          <a:off x="3746500" y="1308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151689</xdr:rowOff>
    </xdr:from>
    <xdr:ext cx="599010" cy="259045"/>
    <xdr:sp macro="" textlink="">
      <xdr:nvSpPr>
        <xdr:cNvPr id="194" name="テキスト ボックス 193"/>
        <xdr:cNvSpPr txBox="1"/>
      </xdr:nvSpPr>
      <xdr:spPr>
        <a:xfrm>
          <a:off x="3497794" y="1318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163,096</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133150</xdr:rowOff>
    </xdr:from>
    <xdr:to>
      <xdr:col>4</xdr:col>
      <xdr:colOff>206375</xdr:colOff>
      <xdr:row>76</xdr:row>
      <xdr:rowOff>63300</xdr:rowOff>
    </xdr:to>
    <xdr:sp macro="" textlink="">
      <xdr:nvSpPr>
        <xdr:cNvPr id="195" name="円/楕円 194"/>
        <xdr:cNvSpPr/>
      </xdr:nvSpPr>
      <xdr:spPr>
        <a:xfrm>
          <a:off x="2857500" y="1299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54427</xdr:rowOff>
    </xdr:from>
    <xdr:ext cx="599010" cy="259045"/>
    <xdr:sp macro="" textlink="">
      <xdr:nvSpPr>
        <xdr:cNvPr id="196" name="テキスト ボックス 195"/>
        <xdr:cNvSpPr txBox="1"/>
      </xdr:nvSpPr>
      <xdr:spPr>
        <a:xfrm>
          <a:off x="2608794" y="13084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205,643</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136810</xdr:rowOff>
    </xdr:from>
    <xdr:to>
      <xdr:col>3</xdr:col>
      <xdr:colOff>3175</xdr:colOff>
      <xdr:row>75</xdr:row>
      <xdr:rowOff>66960</xdr:rowOff>
    </xdr:to>
    <xdr:sp macro="" textlink="">
      <xdr:nvSpPr>
        <xdr:cNvPr id="197" name="円/楕円 196"/>
        <xdr:cNvSpPr/>
      </xdr:nvSpPr>
      <xdr:spPr>
        <a:xfrm>
          <a:off x="1968500" y="1282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83487</xdr:rowOff>
    </xdr:from>
    <xdr:ext cx="599010" cy="259045"/>
    <xdr:sp macro="" textlink="">
      <xdr:nvSpPr>
        <xdr:cNvPr id="198" name="テキスト ボックス 197"/>
        <xdr:cNvSpPr txBox="1"/>
      </xdr:nvSpPr>
      <xdr:spPr>
        <a:xfrm>
          <a:off x="1719794" y="12599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279,042</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147292</xdr:rowOff>
    </xdr:from>
    <xdr:to>
      <xdr:col>1</xdr:col>
      <xdr:colOff>485775</xdr:colOff>
      <xdr:row>76</xdr:row>
      <xdr:rowOff>77442</xdr:rowOff>
    </xdr:to>
    <xdr:sp macro="" textlink="">
      <xdr:nvSpPr>
        <xdr:cNvPr id="199" name="円/楕円 198"/>
        <xdr:cNvSpPr/>
      </xdr:nvSpPr>
      <xdr:spPr>
        <a:xfrm>
          <a:off x="1079500" y="1300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68569</xdr:rowOff>
    </xdr:from>
    <xdr:ext cx="599010" cy="259045"/>
    <xdr:sp macro="" textlink="">
      <xdr:nvSpPr>
        <xdr:cNvPr id="200" name="テキスト ボックス 199"/>
        <xdr:cNvSpPr txBox="1"/>
      </xdr:nvSpPr>
      <xdr:spPr>
        <a:xfrm>
          <a:off x="830794" y="13098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199,457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67337</xdr:rowOff>
    </xdr:from>
    <xdr:to>
      <xdr:col>6</xdr:col>
      <xdr:colOff>511175</xdr:colOff>
      <xdr:row>97</xdr:row>
      <xdr:rowOff>68503</xdr:rowOff>
    </xdr:to>
    <xdr:cxnSp macro="">
      <xdr:nvCxnSpPr>
        <xdr:cNvPr id="229" name="直線コネクタ 228"/>
        <xdr:cNvCxnSpPr/>
      </xdr:nvCxnSpPr>
      <xdr:spPr>
        <a:xfrm flipV="1">
          <a:off x="3797300" y="16697987"/>
          <a:ext cx="8382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113549</xdr:rowOff>
    </xdr:from>
    <xdr:ext cx="599010" cy="259045"/>
    <xdr:sp macro="" textlink="">
      <xdr:nvSpPr>
        <xdr:cNvPr id="230" name="衛生費平均値テキスト"/>
        <xdr:cNvSpPr txBox="1"/>
      </xdr:nvSpPr>
      <xdr:spPr>
        <a:xfrm>
          <a:off x="4686300" y="16401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68503</xdr:rowOff>
    </xdr:from>
    <xdr:to>
      <xdr:col>5</xdr:col>
      <xdr:colOff>358775</xdr:colOff>
      <xdr:row>97</xdr:row>
      <xdr:rowOff>116742</xdr:rowOff>
    </xdr:to>
    <xdr:cxnSp macro="">
      <xdr:nvCxnSpPr>
        <xdr:cNvPr id="232" name="直線コネクタ 231"/>
        <xdr:cNvCxnSpPr/>
      </xdr:nvCxnSpPr>
      <xdr:spPr>
        <a:xfrm flipV="1">
          <a:off x="2908300" y="16699153"/>
          <a:ext cx="889000" cy="4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64487</xdr:rowOff>
    </xdr:from>
    <xdr:ext cx="599010" cy="259045"/>
    <xdr:sp macro="" textlink="">
      <xdr:nvSpPr>
        <xdr:cNvPr id="234" name="テキスト ボックス 233"/>
        <xdr:cNvSpPr txBox="1"/>
      </xdr:nvSpPr>
      <xdr:spPr>
        <a:xfrm>
          <a:off x="3497794"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101890</xdr:rowOff>
    </xdr:from>
    <xdr:to>
      <xdr:col>4</xdr:col>
      <xdr:colOff>155575</xdr:colOff>
      <xdr:row>97</xdr:row>
      <xdr:rowOff>116742</xdr:rowOff>
    </xdr:to>
    <xdr:cxnSp macro="">
      <xdr:nvCxnSpPr>
        <xdr:cNvPr id="235" name="直線コネクタ 234"/>
        <xdr:cNvCxnSpPr/>
      </xdr:nvCxnSpPr>
      <xdr:spPr>
        <a:xfrm>
          <a:off x="2019300" y="16732540"/>
          <a:ext cx="889000" cy="1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49342</xdr:rowOff>
    </xdr:from>
    <xdr:ext cx="599010" cy="259045"/>
    <xdr:sp macro="" textlink="">
      <xdr:nvSpPr>
        <xdr:cNvPr id="237" name="テキスト ボックス 236"/>
        <xdr:cNvSpPr txBox="1"/>
      </xdr:nvSpPr>
      <xdr:spPr>
        <a:xfrm>
          <a:off x="2608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101890</xdr:rowOff>
    </xdr:from>
    <xdr:to>
      <xdr:col>2</xdr:col>
      <xdr:colOff>638175</xdr:colOff>
      <xdr:row>97</xdr:row>
      <xdr:rowOff>125028</xdr:rowOff>
    </xdr:to>
    <xdr:cxnSp macro="">
      <xdr:nvCxnSpPr>
        <xdr:cNvPr id="238" name="直線コネクタ 237"/>
        <xdr:cNvCxnSpPr/>
      </xdr:nvCxnSpPr>
      <xdr:spPr>
        <a:xfrm flipV="1">
          <a:off x="1130300" y="16732540"/>
          <a:ext cx="889000" cy="2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68198</xdr:rowOff>
    </xdr:from>
    <xdr:ext cx="599010" cy="259045"/>
    <xdr:sp macro="" textlink="">
      <xdr:nvSpPr>
        <xdr:cNvPr id="240" name="テキスト ボックス 239"/>
        <xdr:cNvSpPr txBox="1"/>
      </xdr:nvSpPr>
      <xdr:spPr>
        <a:xfrm>
          <a:off x="1719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98031</xdr:rowOff>
    </xdr:from>
    <xdr:ext cx="534377" cy="259045"/>
    <xdr:sp macro="" textlink="">
      <xdr:nvSpPr>
        <xdr:cNvPr id="242" name="テキスト ボックス 241"/>
        <xdr:cNvSpPr txBox="1"/>
      </xdr:nvSpPr>
      <xdr:spPr>
        <a:xfrm>
          <a:off x="863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16537</xdr:rowOff>
    </xdr:from>
    <xdr:to>
      <xdr:col>6</xdr:col>
      <xdr:colOff>561975</xdr:colOff>
      <xdr:row>97</xdr:row>
      <xdr:rowOff>118137</xdr:rowOff>
    </xdr:to>
    <xdr:sp macro="" textlink="">
      <xdr:nvSpPr>
        <xdr:cNvPr id="248" name="円/楕円 247"/>
        <xdr:cNvSpPr/>
      </xdr:nvSpPr>
      <xdr:spPr>
        <a:xfrm>
          <a:off x="4584700" y="1664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166414</xdr:rowOff>
    </xdr:from>
    <xdr:ext cx="534377" cy="259045"/>
    <xdr:sp macro="" textlink="">
      <xdr:nvSpPr>
        <xdr:cNvPr id="249" name="衛生費該当値テキスト"/>
        <xdr:cNvSpPr txBox="1"/>
      </xdr:nvSpPr>
      <xdr:spPr>
        <a:xfrm>
          <a:off x="4686300" y="1662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83,993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17703</xdr:rowOff>
    </xdr:from>
    <xdr:to>
      <xdr:col>5</xdr:col>
      <xdr:colOff>409575</xdr:colOff>
      <xdr:row>97</xdr:row>
      <xdr:rowOff>119303</xdr:rowOff>
    </xdr:to>
    <xdr:sp macro="" textlink="">
      <xdr:nvSpPr>
        <xdr:cNvPr id="250" name="円/楕円 249"/>
        <xdr:cNvSpPr/>
      </xdr:nvSpPr>
      <xdr:spPr>
        <a:xfrm>
          <a:off x="3746500" y="1664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110430</xdr:rowOff>
    </xdr:from>
    <xdr:ext cx="534377" cy="259045"/>
    <xdr:sp macro="" textlink="">
      <xdr:nvSpPr>
        <xdr:cNvPr id="251" name="テキスト ボックス 250"/>
        <xdr:cNvSpPr txBox="1"/>
      </xdr:nvSpPr>
      <xdr:spPr>
        <a:xfrm>
          <a:off x="3530111" y="1674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83,687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65942</xdr:rowOff>
    </xdr:from>
    <xdr:to>
      <xdr:col>4</xdr:col>
      <xdr:colOff>206375</xdr:colOff>
      <xdr:row>97</xdr:row>
      <xdr:rowOff>167542</xdr:rowOff>
    </xdr:to>
    <xdr:sp macro="" textlink="">
      <xdr:nvSpPr>
        <xdr:cNvPr id="252" name="円/楕円 251"/>
        <xdr:cNvSpPr/>
      </xdr:nvSpPr>
      <xdr:spPr>
        <a:xfrm>
          <a:off x="2857500" y="1669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158669</xdr:rowOff>
    </xdr:from>
    <xdr:ext cx="534377" cy="259045"/>
    <xdr:sp macro="" textlink="">
      <xdr:nvSpPr>
        <xdr:cNvPr id="253" name="テキスト ボックス 252"/>
        <xdr:cNvSpPr txBox="1"/>
      </xdr:nvSpPr>
      <xdr:spPr>
        <a:xfrm>
          <a:off x="2641111" y="1678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71,026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51090</xdr:rowOff>
    </xdr:from>
    <xdr:to>
      <xdr:col>3</xdr:col>
      <xdr:colOff>3175</xdr:colOff>
      <xdr:row>97</xdr:row>
      <xdr:rowOff>152690</xdr:rowOff>
    </xdr:to>
    <xdr:sp macro="" textlink="">
      <xdr:nvSpPr>
        <xdr:cNvPr id="254" name="円/楕円 253"/>
        <xdr:cNvSpPr/>
      </xdr:nvSpPr>
      <xdr:spPr>
        <a:xfrm>
          <a:off x="1968500" y="1668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143817</xdr:rowOff>
    </xdr:from>
    <xdr:ext cx="534377" cy="259045"/>
    <xdr:sp macro="" textlink="">
      <xdr:nvSpPr>
        <xdr:cNvPr id="255" name="テキスト ボックス 254"/>
        <xdr:cNvSpPr txBox="1"/>
      </xdr:nvSpPr>
      <xdr:spPr>
        <a:xfrm>
          <a:off x="1752111" y="1677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74,924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74228</xdr:rowOff>
    </xdr:from>
    <xdr:to>
      <xdr:col>1</xdr:col>
      <xdr:colOff>485775</xdr:colOff>
      <xdr:row>98</xdr:row>
      <xdr:rowOff>4378</xdr:rowOff>
    </xdr:to>
    <xdr:sp macro="" textlink="">
      <xdr:nvSpPr>
        <xdr:cNvPr id="256" name="円/楕円 255"/>
        <xdr:cNvSpPr/>
      </xdr:nvSpPr>
      <xdr:spPr>
        <a:xfrm>
          <a:off x="1079500" y="1670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166955</xdr:rowOff>
    </xdr:from>
    <xdr:ext cx="534377" cy="259045"/>
    <xdr:sp macro="" textlink="">
      <xdr:nvSpPr>
        <xdr:cNvPr id="257" name="テキスト ボックス 256"/>
        <xdr:cNvSpPr txBox="1"/>
      </xdr:nvSpPr>
      <xdr:spPr>
        <a:xfrm>
          <a:off x="863111" y="1679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68,851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89" name="直線コネクタ 28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99255</xdr:rowOff>
    </xdr:from>
    <xdr:ext cx="378565" cy="259045"/>
    <xdr:sp macro="" textlink="">
      <xdr:nvSpPr>
        <xdr:cNvPr id="291" name="テキスト ボックス 290"/>
        <xdr:cNvSpPr txBox="1"/>
      </xdr:nvSpPr>
      <xdr:spPr>
        <a:xfrm>
          <a:off x="9450017" y="644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2" name="直線コネクタ 291"/>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76179</xdr:rowOff>
    </xdr:from>
    <xdr:ext cx="469744" cy="259045"/>
    <xdr:sp macro="" textlink="">
      <xdr:nvSpPr>
        <xdr:cNvPr id="294" name="テキスト ボックス 293"/>
        <xdr:cNvSpPr txBox="1"/>
      </xdr:nvSpPr>
      <xdr:spPr>
        <a:xfrm>
          <a:off x="8515427" y="641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144081</xdr:rowOff>
    </xdr:from>
    <xdr:to>
      <xdr:col>11</xdr:col>
      <xdr:colOff>307975</xdr:colOff>
      <xdr:row>39</xdr:row>
      <xdr:rowOff>44450</xdr:rowOff>
    </xdr:to>
    <xdr:cxnSp macro="">
      <xdr:nvCxnSpPr>
        <xdr:cNvPr id="295" name="直線コネクタ 294"/>
        <xdr:cNvCxnSpPr/>
      </xdr:nvCxnSpPr>
      <xdr:spPr>
        <a:xfrm>
          <a:off x="6972300" y="6659181"/>
          <a:ext cx="889000" cy="7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56710</xdr:rowOff>
    </xdr:from>
    <xdr:ext cx="469744" cy="259045"/>
    <xdr:sp macro="" textlink="">
      <xdr:nvSpPr>
        <xdr:cNvPr id="297" name="テキスト ボックス 296"/>
        <xdr:cNvSpPr txBox="1"/>
      </xdr:nvSpPr>
      <xdr:spPr>
        <a:xfrm>
          <a:off x="7626427" y="64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31246</xdr:rowOff>
    </xdr:from>
    <xdr:ext cx="469744" cy="259045"/>
    <xdr:sp macro="" textlink="">
      <xdr:nvSpPr>
        <xdr:cNvPr id="299" name="テキスト ボックス 298"/>
        <xdr:cNvSpPr txBox="1"/>
      </xdr:nvSpPr>
      <xdr:spPr>
        <a:xfrm>
          <a:off x="6737427" y="671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5" name="円/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249299" cy="259045"/>
    <xdr:sp macro="" textlink="">
      <xdr:nvSpPr>
        <xdr:cNvPr id="306" name="労働費該当値テキスト"/>
        <xdr:cNvSpPr txBox="1"/>
      </xdr:nvSpPr>
      <xdr:spPr>
        <a:xfrm>
          <a:off x="10528300" y="664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7" name="円/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8" name="テキスト ボックス 307"/>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09" name="円/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0" name="テキスト ボックス 309"/>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1" name="円/楕円 310"/>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2" name="テキスト ボックス 311"/>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93281</xdr:rowOff>
    </xdr:from>
    <xdr:to>
      <xdr:col>10</xdr:col>
      <xdr:colOff>155575</xdr:colOff>
      <xdr:row>39</xdr:row>
      <xdr:rowOff>23431</xdr:rowOff>
    </xdr:to>
    <xdr:sp macro="" textlink="">
      <xdr:nvSpPr>
        <xdr:cNvPr id="313" name="円/楕円 312"/>
        <xdr:cNvSpPr/>
      </xdr:nvSpPr>
      <xdr:spPr>
        <a:xfrm>
          <a:off x="6921500" y="660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39959</xdr:rowOff>
    </xdr:from>
    <xdr:ext cx="469744" cy="259045"/>
    <xdr:sp macro="" textlink="">
      <xdr:nvSpPr>
        <xdr:cNvPr id="314" name="テキスト ボックス 313"/>
        <xdr:cNvSpPr txBox="1"/>
      </xdr:nvSpPr>
      <xdr:spPr>
        <a:xfrm>
          <a:off x="6737427" y="638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123875</xdr:rowOff>
    </xdr:from>
    <xdr:to>
      <xdr:col>15</xdr:col>
      <xdr:colOff>180975</xdr:colOff>
      <xdr:row>59</xdr:row>
      <xdr:rowOff>7369</xdr:rowOff>
    </xdr:to>
    <xdr:cxnSp macro="">
      <xdr:nvCxnSpPr>
        <xdr:cNvPr id="343" name="直線コネクタ 342"/>
        <xdr:cNvCxnSpPr/>
      </xdr:nvCxnSpPr>
      <xdr:spPr>
        <a:xfrm>
          <a:off x="9639300" y="10067975"/>
          <a:ext cx="838200" cy="5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123068</xdr:rowOff>
    </xdr:from>
    <xdr:ext cx="599010" cy="259045"/>
    <xdr:sp macro="" textlink="">
      <xdr:nvSpPr>
        <xdr:cNvPr id="344" name="農林水産業費平均値テキスト"/>
        <xdr:cNvSpPr txBox="1"/>
      </xdr:nvSpPr>
      <xdr:spPr>
        <a:xfrm>
          <a:off x="10528300" y="989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117475</xdr:rowOff>
    </xdr:from>
    <xdr:to>
      <xdr:col>14</xdr:col>
      <xdr:colOff>28575</xdr:colOff>
      <xdr:row>58</xdr:row>
      <xdr:rowOff>123875</xdr:rowOff>
    </xdr:to>
    <xdr:cxnSp macro="">
      <xdr:nvCxnSpPr>
        <xdr:cNvPr id="346" name="直線コネクタ 345"/>
        <xdr:cNvCxnSpPr/>
      </xdr:nvCxnSpPr>
      <xdr:spPr>
        <a:xfrm>
          <a:off x="8750300" y="10061575"/>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26854</xdr:rowOff>
    </xdr:from>
    <xdr:ext cx="599010" cy="259045"/>
    <xdr:sp macro="" textlink="">
      <xdr:nvSpPr>
        <xdr:cNvPr id="348" name="テキスト ボックス 347"/>
        <xdr:cNvSpPr txBox="1"/>
      </xdr:nvSpPr>
      <xdr:spPr>
        <a:xfrm>
          <a:off x="9339794" y="10142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117475</xdr:rowOff>
    </xdr:from>
    <xdr:to>
      <xdr:col>12</xdr:col>
      <xdr:colOff>511175</xdr:colOff>
      <xdr:row>59</xdr:row>
      <xdr:rowOff>8947</xdr:rowOff>
    </xdr:to>
    <xdr:cxnSp macro="">
      <xdr:nvCxnSpPr>
        <xdr:cNvPr id="349" name="直線コネクタ 348"/>
        <xdr:cNvCxnSpPr/>
      </xdr:nvCxnSpPr>
      <xdr:spPr>
        <a:xfrm flipV="1">
          <a:off x="7861300" y="10061575"/>
          <a:ext cx="889000" cy="6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21319</xdr:rowOff>
    </xdr:from>
    <xdr:ext cx="599010" cy="259045"/>
    <xdr:sp macro="" textlink="">
      <xdr:nvSpPr>
        <xdr:cNvPr id="351" name="テキスト ボックス 350"/>
        <xdr:cNvSpPr txBox="1"/>
      </xdr:nvSpPr>
      <xdr:spPr>
        <a:xfrm>
          <a:off x="8450794" y="10136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144938</xdr:rowOff>
    </xdr:from>
    <xdr:to>
      <xdr:col>11</xdr:col>
      <xdr:colOff>307975</xdr:colOff>
      <xdr:row>59</xdr:row>
      <xdr:rowOff>8947</xdr:rowOff>
    </xdr:to>
    <xdr:cxnSp macro="">
      <xdr:nvCxnSpPr>
        <xdr:cNvPr id="352" name="直線コネクタ 351"/>
        <xdr:cNvCxnSpPr/>
      </xdr:nvCxnSpPr>
      <xdr:spPr>
        <a:xfrm>
          <a:off x="6972300" y="10089038"/>
          <a:ext cx="889000" cy="3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44765</xdr:rowOff>
    </xdr:from>
    <xdr:ext cx="599010" cy="259045"/>
    <xdr:sp macro="" textlink="">
      <xdr:nvSpPr>
        <xdr:cNvPr id="354" name="テキスト ボックス 353"/>
        <xdr:cNvSpPr txBox="1"/>
      </xdr:nvSpPr>
      <xdr:spPr>
        <a:xfrm>
          <a:off x="7561794" y="981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31353</xdr:rowOff>
    </xdr:from>
    <xdr:ext cx="599010" cy="259045"/>
    <xdr:sp macro="" textlink="">
      <xdr:nvSpPr>
        <xdr:cNvPr id="356" name="テキスト ボックス 355"/>
        <xdr:cNvSpPr txBox="1"/>
      </xdr:nvSpPr>
      <xdr:spPr>
        <a:xfrm>
          <a:off x="6672794" y="10146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128019</xdr:rowOff>
    </xdr:from>
    <xdr:to>
      <xdr:col>15</xdr:col>
      <xdr:colOff>231775</xdr:colOff>
      <xdr:row>59</xdr:row>
      <xdr:rowOff>58169</xdr:rowOff>
    </xdr:to>
    <xdr:sp macro="" textlink="">
      <xdr:nvSpPr>
        <xdr:cNvPr id="362" name="円/楕円 361"/>
        <xdr:cNvSpPr/>
      </xdr:nvSpPr>
      <xdr:spPr>
        <a:xfrm>
          <a:off x="10426700" y="1007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78618</xdr:rowOff>
    </xdr:from>
    <xdr:ext cx="534377" cy="259045"/>
    <xdr:sp macro="" textlink="">
      <xdr:nvSpPr>
        <xdr:cNvPr id="363" name="農林水産業費該当値テキスト"/>
        <xdr:cNvSpPr txBox="1"/>
      </xdr:nvSpPr>
      <xdr:spPr>
        <a:xfrm>
          <a:off x="10528300" y="1002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97,325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73075</xdr:rowOff>
    </xdr:from>
    <xdr:to>
      <xdr:col>14</xdr:col>
      <xdr:colOff>79375</xdr:colOff>
      <xdr:row>59</xdr:row>
      <xdr:rowOff>3225</xdr:rowOff>
    </xdr:to>
    <xdr:sp macro="" textlink="">
      <xdr:nvSpPr>
        <xdr:cNvPr id="364" name="円/楕円 363"/>
        <xdr:cNvSpPr/>
      </xdr:nvSpPr>
      <xdr:spPr>
        <a:xfrm>
          <a:off x="9588500" y="100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19752</xdr:rowOff>
    </xdr:from>
    <xdr:ext cx="599010" cy="259045"/>
    <xdr:sp macro="" textlink="">
      <xdr:nvSpPr>
        <xdr:cNvPr id="365" name="テキスト ボックス 364"/>
        <xdr:cNvSpPr txBox="1"/>
      </xdr:nvSpPr>
      <xdr:spPr>
        <a:xfrm>
          <a:off x="9339794" y="97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241,536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66675</xdr:rowOff>
    </xdr:from>
    <xdr:to>
      <xdr:col>12</xdr:col>
      <xdr:colOff>561975</xdr:colOff>
      <xdr:row>58</xdr:row>
      <xdr:rowOff>168275</xdr:rowOff>
    </xdr:to>
    <xdr:sp macro="" textlink="">
      <xdr:nvSpPr>
        <xdr:cNvPr id="366" name="円/楕円 365"/>
        <xdr:cNvSpPr/>
      </xdr:nvSpPr>
      <xdr:spPr>
        <a:xfrm>
          <a:off x="8699500" y="1001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13352</xdr:rowOff>
    </xdr:from>
    <xdr:ext cx="599010" cy="259045"/>
    <xdr:sp macro="" textlink="">
      <xdr:nvSpPr>
        <xdr:cNvPr id="367" name="テキスト ボックス 366"/>
        <xdr:cNvSpPr txBox="1"/>
      </xdr:nvSpPr>
      <xdr:spPr>
        <a:xfrm>
          <a:off x="8450794" y="9786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258,334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129597</xdr:rowOff>
    </xdr:from>
    <xdr:to>
      <xdr:col>11</xdr:col>
      <xdr:colOff>358775</xdr:colOff>
      <xdr:row>59</xdr:row>
      <xdr:rowOff>59747</xdr:rowOff>
    </xdr:to>
    <xdr:sp macro="" textlink="">
      <xdr:nvSpPr>
        <xdr:cNvPr id="368" name="円/楕円 367"/>
        <xdr:cNvSpPr/>
      </xdr:nvSpPr>
      <xdr:spPr>
        <a:xfrm>
          <a:off x="7810500" y="1007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50874</xdr:rowOff>
    </xdr:from>
    <xdr:ext cx="534377" cy="259045"/>
    <xdr:sp macro="" textlink="">
      <xdr:nvSpPr>
        <xdr:cNvPr id="369" name="テキスト ボックス 368"/>
        <xdr:cNvSpPr txBox="1"/>
      </xdr:nvSpPr>
      <xdr:spPr>
        <a:xfrm>
          <a:off x="7594111" y="1016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93,184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94138</xdr:rowOff>
    </xdr:from>
    <xdr:to>
      <xdr:col>10</xdr:col>
      <xdr:colOff>155575</xdr:colOff>
      <xdr:row>59</xdr:row>
      <xdr:rowOff>24288</xdr:rowOff>
    </xdr:to>
    <xdr:sp macro="" textlink="">
      <xdr:nvSpPr>
        <xdr:cNvPr id="370" name="円/楕円 369"/>
        <xdr:cNvSpPr/>
      </xdr:nvSpPr>
      <xdr:spPr>
        <a:xfrm>
          <a:off x="6921500" y="100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40815</xdr:rowOff>
    </xdr:from>
    <xdr:ext cx="599010" cy="259045"/>
    <xdr:sp macro="" textlink="">
      <xdr:nvSpPr>
        <xdr:cNvPr id="371" name="テキスト ボックス 370"/>
        <xdr:cNvSpPr txBox="1"/>
      </xdr:nvSpPr>
      <xdr:spPr>
        <a:xfrm>
          <a:off x="6672794" y="981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186,252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148414</xdr:rowOff>
    </xdr:from>
    <xdr:to>
      <xdr:col>15</xdr:col>
      <xdr:colOff>180975</xdr:colOff>
      <xdr:row>78</xdr:row>
      <xdr:rowOff>151447</xdr:rowOff>
    </xdr:to>
    <xdr:cxnSp macro="">
      <xdr:nvCxnSpPr>
        <xdr:cNvPr id="400" name="直線コネクタ 399"/>
        <xdr:cNvCxnSpPr/>
      </xdr:nvCxnSpPr>
      <xdr:spPr>
        <a:xfrm>
          <a:off x="9639300" y="13521514"/>
          <a:ext cx="838200" cy="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14219</xdr:rowOff>
    </xdr:from>
    <xdr:ext cx="534377" cy="259045"/>
    <xdr:sp macro="" textlink="">
      <xdr:nvSpPr>
        <xdr:cNvPr id="401" name="商工費平均値テキスト"/>
        <xdr:cNvSpPr txBox="1"/>
      </xdr:nvSpPr>
      <xdr:spPr>
        <a:xfrm>
          <a:off x="10528300" y="13215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148414</xdr:rowOff>
    </xdr:from>
    <xdr:to>
      <xdr:col>14</xdr:col>
      <xdr:colOff>28575</xdr:colOff>
      <xdr:row>78</xdr:row>
      <xdr:rowOff>154380</xdr:rowOff>
    </xdr:to>
    <xdr:cxnSp macro="">
      <xdr:nvCxnSpPr>
        <xdr:cNvPr id="403" name="直線コネクタ 402"/>
        <xdr:cNvCxnSpPr/>
      </xdr:nvCxnSpPr>
      <xdr:spPr>
        <a:xfrm flipV="1">
          <a:off x="8750300" y="13521514"/>
          <a:ext cx="889000" cy="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99635</xdr:rowOff>
    </xdr:from>
    <xdr:ext cx="534377" cy="259045"/>
    <xdr:sp macro="" textlink="">
      <xdr:nvSpPr>
        <xdr:cNvPr id="405" name="テキスト ボックス 404"/>
        <xdr:cNvSpPr txBox="1"/>
      </xdr:nvSpPr>
      <xdr:spPr>
        <a:xfrm>
          <a:off x="9372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149716</xdr:rowOff>
    </xdr:from>
    <xdr:to>
      <xdr:col>12</xdr:col>
      <xdr:colOff>511175</xdr:colOff>
      <xdr:row>78</xdr:row>
      <xdr:rowOff>154380</xdr:rowOff>
    </xdr:to>
    <xdr:cxnSp macro="">
      <xdr:nvCxnSpPr>
        <xdr:cNvPr id="406" name="直線コネクタ 405"/>
        <xdr:cNvCxnSpPr/>
      </xdr:nvCxnSpPr>
      <xdr:spPr>
        <a:xfrm>
          <a:off x="7861300" y="13522816"/>
          <a:ext cx="889000" cy="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101444</xdr:rowOff>
    </xdr:from>
    <xdr:ext cx="534377" cy="259045"/>
    <xdr:sp macro="" textlink="">
      <xdr:nvSpPr>
        <xdr:cNvPr id="408" name="テキスト ボックス 407"/>
        <xdr:cNvSpPr txBox="1"/>
      </xdr:nvSpPr>
      <xdr:spPr>
        <a:xfrm>
          <a:off x="8483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149716</xdr:rowOff>
    </xdr:from>
    <xdr:to>
      <xdr:col>11</xdr:col>
      <xdr:colOff>307975</xdr:colOff>
      <xdr:row>78</xdr:row>
      <xdr:rowOff>170073</xdr:rowOff>
    </xdr:to>
    <xdr:cxnSp macro="">
      <xdr:nvCxnSpPr>
        <xdr:cNvPr id="409" name="直線コネクタ 408"/>
        <xdr:cNvCxnSpPr/>
      </xdr:nvCxnSpPr>
      <xdr:spPr>
        <a:xfrm flipV="1">
          <a:off x="6972300" y="13522816"/>
          <a:ext cx="889000" cy="2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103018</xdr:rowOff>
    </xdr:from>
    <xdr:ext cx="534377" cy="259045"/>
    <xdr:sp macro="" textlink="">
      <xdr:nvSpPr>
        <xdr:cNvPr id="411" name="テキスト ボックス 410"/>
        <xdr:cNvSpPr txBox="1"/>
      </xdr:nvSpPr>
      <xdr:spPr>
        <a:xfrm>
          <a:off x="7594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139247</xdr:rowOff>
    </xdr:from>
    <xdr:ext cx="534377" cy="259045"/>
    <xdr:sp macro="" textlink="">
      <xdr:nvSpPr>
        <xdr:cNvPr id="413" name="テキスト ボックス 412"/>
        <xdr:cNvSpPr txBox="1"/>
      </xdr:nvSpPr>
      <xdr:spPr>
        <a:xfrm>
          <a:off x="6705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100647</xdr:rowOff>
    </xdr:from>
    <xdr:to>
      <xdr:col>15</xdr:col>
      <xdr:colOff>231775</xdr:colOff>
      <xdr:row>79</xdr:row>
      <xdr:rowOff>30797</xdr:rowOff>
    </xdr:to>
    <xdr:sp macro="" textlink="">
      <xdr:nvSpPr>
        <xdr:cNvPr id="419" name="円/楕円 418"/>
        <xdr:cNvSpPr/>
      </xdr:nvSpPr>
      <xdr:spPr>
        <a:xfrm>
          <a:off x="10426700" y="1347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15574</xdr:rowOff>
    </xdr:from>
    <xdr:ext cx="534377" cy="259045"/>
    <xdr:sp macro="" textlink="">
      <xdr:nvSpPr>
        <xdr:cNvPr id="420" name="商工費該当値テキスト"/>
        <xdr:cNvSpPr txBox="1"/>
      </xdr:nvSpPr>
      <xdr:spPr>
        <a:xfrm>
          <a:off x="10528300" y="1338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16,917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97614</xdr:rowOff>
    </xdr:from>
    <xdr:to>
      <xdr:col>14</xdr:col>
      <xdr:colOff>79375</xdr:colOff>
      <xdr:row>79</xdr:row>
      <xdr:rowOff>27764</xdr:rowOff>
    </xdr:to>
    <xdr:sp macro="" textlink="">
      <xdr:nvSpPr>
        <xdr:cNvPr id="421" name="円/楕円 420"/>
        <xdr:cNvSpPr/>
      </xdr:nvSpPr>
      <xdr:spPr>
        <a:xfrm>
          <a:off x="9588500" y="1347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18891</xdr:rowOff>
    </xdr:from>
    <xdr:ext cx="534377" cy="259045"/>
    <xdr:sp macro="" textlink="">
      <xdr:nvSpPr>
        <xdr:cNvPr id="422" name="テキスト ボックス 421"/>
        <xdr:cNvSpPr txBox="1"/>
      </xdr:nvSpPr>
      <xdr:spPr>
        <a:xfrm>
          <a:off x="9372111" y="1356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17,713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103580</xdr:rowOff>
    </xdr:from>
    <xdr:to>
      <xdr:col>12</xdr:col>
      <xdr:colOff>561975</xdr:colOff>
      <xdr:row>79</xdr:row>
      <xdr:rowOff>33730</xdr:rowOff>
    </xdr:to>
    <xdr:sp macro="" textlink="">
      <xdr:nvSpPr>
        <xdr:cNvPr id="423" name="円/楕円 422"/>
        <xdr:cNvSpPr/>
      </xdr:nvSpPr>
      <xdr:spPr>
        <a:xfrm>
          <a:off x="8699500" y="134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24857</xdr:rowOff>
    </xdr:from>
    <xdr:ext cx="534377" cy="259045"/>
    <xdr:sp macro="" textlink="">
      <xdr:nvSpPr>
        <xdr:cNvPr id="424" name="テキスト ボックス 423"/>
        <xdr:cNvSpPr txBox="1"/>
      </xdr:nvSpPr>
      <xdr:spPr>
        <a:xfrm>
          <a:off x="8483111" y="1356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16,147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98916</xdr:rowOff>
    </xdr:from>
    <xdr:to>
      <xdr:col>11</xdr:col>
      <xdr:colOff>358775</xdr:colOff>
      <xdr:row>79</xdr:row>
      <xdr:rowOff>29066</xdr:rowOff>
    </xdr:to>
    <xdr:sp macro="" textlink="">
      <xdr:nvSpPr>
        <xdr:cNvPr id="425" name="円/楕円 424"/>
        <xdr:cNvSpPr/>
      </xdr:nvSpPr>
      <xdr:spPr>
        <a:xfrm>
          <a:off x="7810500" y="1347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20193</xdr:rowOff>
    </xdr:from>
    <xdr:ext cx="534377" cy="259045"/>
    <xdr:sp macro="" textlink="">
      <xdr:nvSpPr>
        <xdr:cNvPr id="426" name="テキスト ボックス 425"/>
        <xdr:cNvSpPr txBox="1"/>
      </xdr:nvSpPr>
      <xdr:spPr>
        <a:xfrm>
          <a:off x="7594111" y="1356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17,371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119273</xdr:rowOff>
    </xdr:from>
    <xdr:to>
      <xdr:col>10</xdr:col>
      <xdr:colOff>155575</xdr:colOff>
      <xdr:row>79</xdr:row>
      <xdr:rowOff>49423</xdr:rowOff>
    </xdr:to>
    <xdr:sp macro="" textlink="">
      <xdr:nvSpPr>
        <xdr:cNvPr id="427" name="円/楕円 426"/>
        <xdr:cNvSpPr/>
      </xdr:nvSpPr>
      <xdr:spPr>
        <a:xfrm>
          <a:off x="6921500" y="1349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40550</xdr:rowOff>
    </xdr:from>
    <xdr:ext cx="534377" cy="259045"/>
    <xdr:sp macro="" textlink="">
      <xdr:nvSpPr>
        <xdr:cNvPr id="428" name="テキスト ボックス 427"/>
        <xdr:cNvSpPr txBox="1"/>
      </xdr:nvSpPr>
      <xdr:spPr>
        <a:xfrm>
          <a:off x="6705111" y="1358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1865</xdr:rowOff>
    </xdr:from>
    <xdr:to>
      <xdr:col>15</xdr:col>
      <xdr:colOff>180975</xdr:colOff>
      <xdr:row>98</xdr:row>
      <xdr:rowOff>29408</xdr:rowOff>
    </xdr:to>
    <xdr:cxnSp macro="">
      <xdr:nvCxnSpPr>
        <xdr:cNvPr id="455" name="直線コネクタ 454"/>
        <xdr:cNvCxnSpPr/>
      </xdr:nvCxnSpPr>
      <xdr:spPr>
        <a:xfrm flipV="1">
          <a:off x="9639300" y="16803965"/>
          <a:ext cx="838200" cy="2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170614</xdr:rowOff>
    </xdr:from>
    <xdr:ext cx="599010" cy="259045"/>
    <xdr:sp macro="" textlink="">
      <xdr:nvSpPr>
        <xdr:cNvPr id="456" name="土木費平均値テキスト"/>
        <xdr:cNvSpPr txBox="1"/>
      </xdr:nvSpPr>
      <xdr:spPr>
        <a:xfrm>
          <a:off x="10528300" y="16801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29408</xdr:rowOff>
    </xdr:from>
    <xdr:to>
      <xdr:col>14</xdr:col>
      <xdr:colOff>28575</xdr:colOff>
      <xdr:row>98</xdr:row>
      <xdr:rowOff>65425</xdr:rowOff>
    </xdr:to>
    <xdr:cxnSp macro="">
      <xdr:nvCxnSpPr>
        <xdr:cNvPr id="458" name="直線コネクタ 457"/>
        <xdr:cNvCxnSpPr/>
      </xdr:nvCxnSpPr>
      <xdr:spPr>
        <a:xfrm flipV="1">
          <a:off x="8750300" y="16831508"/>
          <a:ext cx="889000" cy="3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120093</xdr:rowOff>
    </xdr:from>
    <xdr:ext cx="599010" cy="259045"/>
    <xdr:sp macro="" textlink="">
      <xdr:nvSpPr>
        <xdr:cNvPr id="460" name="テキスト ボックス 459"/>
        <xdr:cNvSpPr txBox="1"/>
      </xdr:nvSpPr>
      <xdr:spPr>
        <a:xfrm>
          <a:off x="9339794" y="16922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40708</xdr:rowOff>
    </xdr:from>
    <xdr:to>
      <xdr:col>12</xdr:col>
      <xdr:colOff>511175</xdr:colOff>
      <xdr:row>98</xdr:row>
      <xdr:rowOff>65425</xdr:rowOff>
    </xdr:to>
    <xdr:cxnSp macro="">
      <xdr:nvCxnSpPr>
        <xdr:cNvPr id="461" name="直線コネクタ 460"/>
        <xdr:cNvCxnSpPr/>
      </xdr:nvCxnSpPr>
      <xdr:spPr>
        <a:xfrm>
          <a:off x="7861300" y="16842808"/>
          <a:ext cx="889000" cy="2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107911</xdr:rowOff>
    </xdr:from>
    <xdr:ext cx="599010" cy="259045"/>
    <xdr:sp macro="" textlink="">
      <xdr:nvSpPr>
        <xdr:cNvPr id="463" name="テキスト ボックス 462"/>
        <xdr:cNvSpPr txBox="1"/>
      </xdr:nvSpPr>
      <xdr:spPr>
        <a:xfrm>
          <a:off x="8450794" y="16910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40708</xdr:rowOff>
    </xdr:from>
    <xdr:to>
      <xdr:col>11</xdr:col>
      <xdr:colOff>307975</xdr:colOff>
      <xdr:row>98</xdr:row>
      <xdr:rowOff>82750</xdr:rowOff>
    </xdr:to>
    <xdr:cxnSp macro="">
      <xdr:nvCxnSpPr>
        <xdr:cNvPr id="464" name="直線コネクタ 463"/>
        <xdr:cNvCxnSpPr/>
      </xdr:nvCxnSpPr>
      <xdr:spPr>
        <a:xfrm flipV="1">
          <a:off x="6972300" y="16842808"/>
          <a:ext cx="889000" cy="4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117767</xdr:rowOff>
    </xdr:from>
    <xdr:ext cx="599010" cy="259045"/>
    <xdr:sp macro="" textlink="">
      <xdr:nvSpPr>
        <xdr:cNvPr id="466" name="テキスト ボックス 465"/>
        <xdr:cNvSpPr txBox="1"/>
      </xdr:nvSpPr>
      <xdr:spPr>
        <a:xfrm>
          <a:off x="7561794" y="16919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129105</xdr:rowOff>
    </xdr:from>
    <xdr:ext cx="599010" cy="259045"/>
    <xdr:sp macro="" textlink="">
      <xdr:nvSpPr>
        <xdr:cNvPr id="468" name="テキスト ボックス 467"/>
        <xdr:cNvSpPr txBox="1"/>
      </xdr:nvSpPr>
      <xdr:spPr>
        <a:xfrm>
          <a:off x="6672794" y="16931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122515</xdr:rowOff>
    </xdr:from>
    <xdr:to>
      <xdr:col>15</xdr:col>
      <xdr:colOff>231775</xdr:colOff>
      <xdr:row>98</xdr:row>
      <xdr:rowOff>52665</xdr:rowOff>
    </xdr:to>
    <xdr:sp macro="" textlink="">
      <xdr:nvSpPr>
        <xdr:cNvPr id="474" name="円/楕円 473"/>
        <xdr:cNvSpPr/>
      </xdr:nvSpPr>
      <xdr:spPr>
        <a:xfrm>
          <a:off x="10426700" y="1675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81892</xdr:rowOff>
    </xdr:from>
    <xdr:ext cx="599010" cy="259045"/>
    <xdr:sp macro="" textlink="">
      <xdr:nvSpPr>
        <xdr:cNvPr id="475" name="土木費該当値テキスト"/>
        <xdr:cNvSpPr txBox="1"/>
      </xdr:nvSpPr>
      <xdr:spPr>
        <a:xfrm>
          <a:off x="10528300" y="1654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301,475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150058</xdr:rowOff>
    </xdr:from>
    <xdr:to>
      <xdr:col>14</xdr:col>
      <xdr:colOff>79375</xdr:colOff>
      <xdr:row>98</xdr:row>
      <xdr:rowOff>80208</xdr:rowOff>
    </xdr:to>
    <xdr:sp macro="" textlink="">
      <xdr:nvSpPr>
        <xdr:cNvPr id="476" name="円/楕円 475"/>
        <xdr:cNvSpPr/>
      </xdr:nvSpPr>
      <xdr:spPr>
        <a:xfrm>
          <a:off x="9588500" y="1678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96735</xdr:rowOff>
    </xdr:from>
    <xdr:ext cx="599010" cy="259045"/>
    <xdr:sp macro="" textlink="">
      <xdr:nvSpPr>
        <xdr:cNvPr id="477" name="テキスト ボックス 476"/>
        <xdr:cNvSpPr txBox="1"/>
      </xdr:nvSpPr>
      <xdr:spPr>
        <a:xfrm>
          <a:off x="9339794" y="16555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241,233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14625</xdr:rowOff>
    </xdr:from>
    <xdr:to>
      <xdr:col>12</xdr:col>
      <xdr:colOff>561975</xdr:colOff>
      <xdr:row>98</xdr:row>
      <xdr:rowOff>116225</xdr:rowOff>
    </xdr:to>
    <xdr:sp macro="" textlink="">
      <xdr:nvSpPr>
        <xdr:cNvPr id="478" name="円/楕円 477"/>
        <xdr:cNvSpPr/>
      </xdr:nvSpPr>
      <xdr:spPr>
        <a:xfrm>
          <a:off x="8699500" y="1681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132752</xdr:rowOff>
    </xdr:from>
    <xdr:ext cx="599010" cy="259045"/>
    <xdr:sp macro="" textlink="">
      <xdr:nvSpPr>
        <xdr:cNvPr id="479" name="テキスト ボックス 478"/>
        <xdr:cNvSpPr txBox="1"/>
      </xdr:nvSpPr>
      <xdr:spPr>
        <a:xfrm>
          <a:off x="8450794" y="16591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162,454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161358</xdr:rowOff>
    </xdr:from>
    <xdr:to>
      <xdr:col>11</xdr:col>
      <xdr:colOff>358775</xdr:colOff>
      <xdr:row>98</xdr:row>
      <xdr:rowOff>91508</xdr:rowOff>
    </xdr:to>
    <xdr:sp macro="" textlink="">
      <xdr:nvSpPr>
        <xdr:cNvPr id="480" name="円/楕円 479"/>
        <xdr:cNvSpPr/>
      </xdr:nvSpPr>
      <xdr:spPr>
        <a:xfrm>
          <a:off x="7810500" y="1679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108035</xdr:rowOff>
    </xdr:from>
    <xdr:ext cx="599010" cy="259045"/>
    <xdr:sp macro="" textlink="">
      <xdr:nvSpPr>
        <xdr:cNvPr id="481" name="テキスト ボックス 480"/>
        <xdr:cNvSpPr txBox="1"/>
      </xdr:nvSpPr>
      <xdr:spPr>
        <a:xfrm>
          <a:off x="7561794" y="16567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216,518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31950</xdr:rowOff>
    </xdr:from>
    <xdr:to>
      <xdr:col>10</xdr:col>
      <xdr:colOff>155575</xdr:colOff>
      <xdr:row>98</xdr:row>
      <xdr:rowOff>133550</xdr:rowOff>
    </xdr:to>
    <xdr:sp macro="" textlink="">
      <xdr:nvSpPr>
        <xdr:cNvPr id="482" name="円/楕円 481"/>
        <xdr:cNvSpPr/>
      </xdr:nvSpPr>
      <xdr:spPr>
        <a:xfrm>
          <a:off x="6921500" y="168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150077</xdr:rowOff>
    </xdr:from>
    <xdr:ext cx="599010" cy="259045"/>
    <xdr:sp macro="" textlink="">
      <xdr:nvSpPr>
        <xdr:cNvPr id="483" name="テキスト ボックス 482"/>
        <xdr:cNvSpPr txBox="1"/>
      </xdr:nvSpPr>
      <xdr:spPr>
        <a:xfrm>
          <a:off x="6672794" y="16609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124,561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10000</xdr:rowOff>
    </xdr:from>
    <xdr:to>
      <xdr:col>23</xdr:col>
      <xdr:colOff>517525</xdr:colOff>
      <xdr:row>37</xdr:row>
      <xdr:rowOff>122395</xdr:rowOff>
    </xdr:to>
    <xdr:cxnSp macro="">
      <xdr:nvCxnSpPr>
        <xdr:cNvPr id="512" name="直線コネクタ 511"/>
        <xdr:cNvCxnSpPr/>
      </xdr:nvCxnSpPr>
      <xdr:spPr>
        <a:xfrm flipV="1">
          <a:off x="15481300" y="6353650"/>
          <a:ext cx="8382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143087</xdr:rowOff>
    </xdr:from>
    <xdr:ext cx="534377" cy="259045"/>
    <xdr:sp macro="" textlink="">
      <xdr:nvSpPr>
        <xdr:cNvPr id="513" name="消防費平均値テキスト"/>
        <xdr:cNvSpPr txBox="1"/>
      </xdr:nvSpPr>
      <xdr:spPr>
        <a:xfrm>
          <a:off x="16370300" y="614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109891</xdr:rowOff>
    </xdr:from>
    <xdr:to>
      <xdr:col>22</xdr:col>
      <xdr:colOff>365125</xdr:colOff>
      <xdr:row>37</xdr:row>
      <xdr:rowOff>122395</xdr:rowOff>
    </xdr:to>
    <xdr:cxnSp macro="">
      <xdr:nvCxnSpPr>
        <xdr:cNvPr id="515" name="直線コネクタ 514"/>
        <xdr:cNvCxnSpPr/>
      </xdr:nvCxnSpPr>
      <xdr:spPr>
        <a:xfrm>
          <a:off x="14592300" y="6453541"/>
          <a:ext cx="889000" cy="1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63900</xdr:rowOff>
    </xdr:from>
    <xdr:ext cx="534377" cy="259045"/>
    <xdr:sp macro="" textlink="">
      <xdr:nvSpPr>
        <xdr:cNvPr id="517" name="テキスト ボックス 516"/>
        <xdr:cNvSpPr txBox="1"/>
      </xdr:nvSpPr>
      <xdr:spPr>
        <a:xfrm>
          <a:off x="15214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81940</xdr:rowOff>
    </xdr:from>
    <xdr:to>
      <xdr:col>21</xdr:col>
      <xdr:colOff>161925</xdr:colOff>
      <xdr:row>37</xdr:row>
      <xdr:rowOff>109891</xdr:rowOff>
    </xdr:to>
    <xdr:cxnSp macro="">
      <xdr:nvCxnSpPr>
        <xdr:cNvPr id="518" name="直線コネクタ 517"/>
        <xdr:cNvCxnSpPr/>
      </xdr:nvCxnSpPr>
      <xdr:spPr>
        <a:xfrm>
          <a:off x="13703300" y="6425590"/>
          <a:ext cx="889000" cy="2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3375</xdr:rowOff>
    </xdr:from>
    <xdr:ext cx="534377" cy="259045"/>
    <xdr:sp macro="" textlink="">
      <xdr:nvSpPr>
        <xdr:cNvPr id="520" name="テキスト ボックス 519"/>
        <xdr:cNvSpPr txBox="1"/>
      </xdr:nvSpPr>
      <xdr:spPr>
        <a:xfrm>
          <a:off x="14325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81940</xdr:rowOff>
    </xdr:from>
    <xdr:to>
      <xdr:col>19</xdr:col>
      <xdr:colOff>644525</xdr:colOff>
      <xdr:row>37</xdr:row>
      <xdr:rowOff>111796</xdr:rowOff>
    </xdr:to>
    <xdr:cxnSp macro="">
      <xdr:nvCxnSpPr>
        <xdr:cNvPr id="521" name="直線コネクタ 520"/>
        <xdr:cNvCxnSpPr/>
      </xdr:nvCxnSpPr>
      <xdr:spPr>
        <a:xfrm flipV="1">
          <a:off x="12814300" y="6425590"/>
          <a:ext cx="889000" cy="2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88772</xdr:rowOff>
    </xdr:from>
    <xdr:ext cx="534377" cy="259045"/>
    <xdr:sp macro="" textlink="">
      <xdr:nvSpPr>
        <xdr:cNvPr id="523" name="テキスト ボックス 522"/>
        <xdr:cNvSpPr txBox="1"/>
      </xdr:nvSpPr>
      <xdr:spPr>
        <a:xfrm>
          <a:off x="13436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111785</xdr:rowOff>
    </xdr:from>
    <xdr:ext cx="534377" cy="259045"/>
    <xdr:sp macro="" textlink="">
      <xdr:nvSpPr>
        <xdr:cNvPr id="525" name="テキスト ボックス 524"/>
        <xdr:cNvSpPr txBox="1"/>
      </xdr:nvSpPr>
      <xdr:spPr>
        <a:xfrm>
          <a:off x="12547111" y="611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130650</xdr:rowOff>
    </xdr:from>
    <xdr:to>
      <xdr:col>23</xdr:col>
      <xdr:colOff>568325</xdr:colOff>
      <xdr:row>37</xdr:row>
      <xdr:rowOff>60800</xdr:rowOff>
    </xdr:to>
    <xdr:sp macro="" textlink="">
      <xdr:nvSpPr>
        <xdr:cNvPr id="531" name="円/楕円 530"/>
        <xdr:cNvSpPr/>
      </xdr:nvSpPr>
      <xdr:spPr>
        <a:xfrm>
          <a:off x="16268700" y="63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109077</xdr:rowOff>
    </xdr:from>
    <xdr:ext cx="534377" cy="259045"/>
    <xdr:sp macro="" textlink="">
      <xdr:nvSpPr>
        <xdr:cNvPr id="532" name="消防費該当値テキスト"/>
        <xdr:cNvSpPr txBox="1"/>
      </xdr:nvSpPr>
      <xdr:spPr>
        <a:xfrm>
          <a:off x="16370300" y="628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49,521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71595</xdr:rowOff>
    </xdr:from>
    <xdr:to>
      <xdr:col>22</xdr:col>
      <xdr:colOff>415925</xdr:colOff>
      <xdr:row>38</xdr:row>
      <xdr:rowOff>1745</xdr:rowOff>
    </xdr:to>
    <xdr:sp macro="" textlink="">
      <xdr:nvSpPr>
        <xdr:cNvPr id="533" name="円/楕円 532"/>
        <xdr:cNvSpPr/>
      </xdr:nvSpPr>
      <xdr:spPr>
        <a:xfrm>
          <a:off x="15430500" y="64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164322</xdr:rowOff>
    </xdr:from>
    <xdr:ext cx="534377" cy="259045"/>
    <xdr:sp macro="" textlink="">
      <xdr:nvSpPr>
        <xdr:cNvPr id="534" name="テキスト ボックス 533"/>
        <xdr:cNvSpPr txBox="1"/>
      </xdr:nvSpPr>
      <xdr:spPr>
        <a:xfrm>
          <a:off x="15214111" y="650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34,771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59091</xdr:rowOff>
    </xdr:from>
    <xdr:to>
      <xdr:col>21</xdr:col>
      <xdr:colOff>212725</xdr:colOff>
      <xdr:row>37</xdr:row>
      <xdr:rowOff>160691</xdr:rowOff>
    </xdr:to>
    <xdr:sp macro="" textlink="">
      <xdr:nvSpPr>
        <xdr:cNvPr id="535" name="円/楕円 534"/>
        <xdr:cNvSpPr/>
      </xdr:nvSpPr>
      <xdr:spPr>
        <a:xfrm>
          <a:off x="14541500" y="640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151817</xdr:rowOff>
    </xdr:from>
    <xdr:ext cx="534377" cy="259045"/>
    <xdr:sp macro="" textlink="">
      <xdr:nvSpPr>
        <xdr:cNvPr id="536" name="テキスト ボックス 535"/>
        <xdr:cNvSpPr txBox="1"/>
      </xdr:nvSpPr>
      <xdr:spPr>
        <a:xfrm>
          <a:off x="14325111" y="649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36,412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31140</xdr:rowOff>
    </xdr:from>
    <xdr:to>
      <xdr:col>20</xdr:col>
      <xdr:colOff>9525</xdr:colOff>
      <xdr:row>37</xdr:row>
      <xdr:rowOff>132740</xdr:rowOff>
    </xdr:to>
    <xdr:sp macro="" textlink="">
      <xdr:nvSpPr>
        <xdr:cNvPr id="537" name="円/楕円 536"/>
        <xdr:cNvSpPr/>
      </xdr:nvSpPr>
      <xdr:spPr>
        <a:xfrm>
          <a:off x="13652500" y="63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123867</xdr:rowOff>
    </xdr:from>
    <xdr:ext cx="534377" cy="259045"/>
    <xdr:sp macro="" textlink="">
      <xdr:nvSpPr>
        <xdr:cNvPr id="538" name="テキスト ボックス 537"/>
        <xdr:cNvSpPr txBox="1"/>
      </xdr:nvSpPr>
      <xdr:spPr>
        <a:xfrm>
          <a:off x="13436111" y="646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40,080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60996</xdr:rowOff>
    </xdr:from>
    <xdr:to>
      <xdr:col>18</xdr:col>
      <xdr:colOff>492125</xdr:colOff>
      <xdr:row>37</xdr:row>
      <xdr:rowOff>162596</xdr:rowOff>
    </xdr:to>
    <xdr:sp macro="" textlink="">
      <xdr:nvSpPr>
        <xdr:cNvPr id="539" name="円/楕円 538"/>
        <xdr:cNvSpPr/>
      </xdr:nvSpPr>
      <xdr:spPr>
        <a:xfrm>
          <a:off x="12763500" y="640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153723</xdr:rowOff>
    </xdr:from>
    <xdr:ext cx="534377" cy="259045"/>
    <xdr:sp macro="" textlink="">
      <xdr:nvSpPr>
        <xdr:cNvPr id="540" name="テキスト ボックス 539"/>
        <xdr:cNvSpPr txBox="1"/>
      </xdr:nvSpPr>
      <xdr:spPr>
        <a:xfrm>
          <a:off x="12547111" y="649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36,162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44972</xdr:rowOff>
    </xdr:from>
    <xdr:to>
      <xdr:col>23</xdr:col>
      <xdr:colOff>517525</xdr:colOff>
      <xdr:row>58</xdr:row>
      <xdr:rowOff>4409</xdr:rowOff>
    </xdr:to>
    <xdr:cxnSp macro="">
      <xdr:nvCxnSpPr>
        <xdr:cNvPr id="569" name="直線コネクタ 568"/>
        <xdr:cNvCxnSpPr/>
      </xdr:nvCxnSpPr>
      <xdr:spPr>
        <a:xfrm>
          <a:off x="15481300" y="9817622"/>
          <a:ext cx="838200" cy="13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121767</xdr:rowOff>
    </xdr:from>
    <xdr:ext cx="599010" cy="259045"/>
    <xdr:sp macro="" textlink="">
      <xdr:nvSpPr>
        <xdr:cNvPr id="570" name="教育費平均値テキスト"/>
        <xdr:cNvSpPr txBox="1"/>
      </xdr:nvSpPr>
      <xdr:spPr>
        <a:xfrm>
          <a:off x="16370300" y="9722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44972</xdr:rowOff>
    </xdr:from>
    <xdr:to>
      <xdr:col>22</xdr:col>
      <xdr:colOff>365125</xdr:colOff>
      <xdr:row>58</xdr:row>
      <xdr:rowOff>76884</xdr:rowOff>
    </xdr:to>
    <xdr:cxnSp macro="">
      <xdr:nvCxnSpPr>
        <xdr:cNvPr id="572" name="直線コネクタ 571"/>
        <xdr:cNvCxnSpPr/>
      </xdr:nvCxnSpPr>
      <xdr:spPr>
        <a:xfrm flipV="1">
          <a:off x="14592300" y="9817622"/>
          <a:ext cx="889000" cy="20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5849</xdr:rowOff>
    </xdr:from>
    <xdr:ext cx="599010" cy="259045"/>
    <xdr:sp macro="" textlink="">
      <xdr:nvSpPr>
        <xdr:cNvPr id="574" name="テキスト ボックス 573"/>
        <xdr:cNvSpPr txBox="1"/>
      </xdr:nvSpPr>
      <xdr:spPr>
        <a:xfrm>
          <a:off x="15181794"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36157</xdr:rowOff>
    </xdr:from>
    <xdr:to>
      <xdr:col>21</xdr:col>
      <xdr:colOff>161925</xdr:colOff>
      <xdr:row>58</xdr:row>
      <xdr:rowOff>76884</xdr:rowOff>
    </xdr:to>
    <xdr:cxnSp macro="">
      <xdr:nvCxnSpPr>
        <xdr:cNvPr id="575" name="直線コネクタ 574"/>
        <xdr:cNvCxnSpPr/>
      </xdr:nvCxnSpPr>
      <xdr:spPr>
        <a:xfrm>
          <a:off x="13703300" y="9980257"/>
          <a:ext cx="889000" cy="4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40145</xdr:rowOff>
    </xdr:from>
    <xdr:ext cx="599010" cy="259045"/>
    <xdr:sp macro="" textlink="">
      <xdr:nvSpPr>
        <xdr:cNvPr id="577" name="テキスト ボックス 576"/>
        <xdr:cNvSpPr txBox="1"/>
      </xdr:nvSpPr>
      <xdr:spPr>
        <a:xfrm>
          <a:off x="14292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36157</xdr:rowOff>
    </xdr:from>
    <xdr:to>
      <xdr:col>19</xdr:col>
      <xdr:colOff>644525</xdr:colOff>
      <xdr:row>58</xdr:row>
      <xdr:rowOff>64744</xdr:rowOff>
    </xdr:to>
    <xdr:cxnSp macro="">
      <xdr:nvCxnSpPr>
        <xdr:cNvPr id="578" name="直線コネクタ 577"/>
        <xdr:cNvCxnSpPr/>
      </xdr:nvCxnSpPr>
      <xdr:spPr>
        <a:xfrm flipV="1">
          <a:off x="12814300" y="9980257"/>
          <a:ext cx="889000" cy="2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46822</xdr:rowOff>
    </xdr:from>
    <xdr:ext cx="599010" cy="259045"/>
    <xdr:sp macro="" textlink="">
      <xdr:nvSpPr>
        <xdr:cNvPr id="580" name="テキスト ボックス 579"/>
        <xdr:cNvSpPr txBox="1"/>
      </xdr:nvSpPr>
      <xdr:spPr>
        <a:xfrm>
          <a:off x="13403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73677</xdr:rowOff>
    </xdr:from>
    <xdr:ext cx="599010" cy="259045"/>
    <xdr:sp macro="" textlink="">
      <xdr:nvSpPr>
        <xdr:cNvPr id="582" name="テキスト ボックス 581"/>
        <xdr:cNvSpPr txBox="1"/>
      </xdr:nvSpPr>
      <xdr:spPr>
        <a:xfrm>
          <a:off x="12514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125059</xdr:rowOff>
    </xdr:from>
    <xdr:to>
      <xdr:col>23</xdr:col>
      <xdr:colOff>568325</xdr:colOff>
      <xdr:row>58</xdr:row>
      <xdr:rowOff>55209</xdr:rowOff>
    </xdr:to>
    <xdr:sp macro="" textlink="">
      <xdr:nvSpPr>
        <xdr:cNvPr id="588" name="円/楕円 587"/>
        <xdr:cNvSpPr/>
      </xdr:nvSpPr>
      <xdr:spPr>
        <a:xfrm>
          <a:off x="16268700" y="989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103486</xdr:rowOff>
    </xdr:from>
    <xdr:ext cx="599010" cy="259045"/>
    <xdr:sp macro="" textlink="">
      <xdr:nvSpPr>
        <xdr:cNvPr id="589" name="教育費該当値テキスト"/>
        <xdr:cNvSpPr txBox="1"/>
      </xdr:nvSpPr>
      <xdr:spPr>
        <a:xfrm>
          <a:off x="16370300" y="9876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111,019</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165622</xdr:rowOff>
    </xdr:from>
    <xdr:to>
      <xdr:col>22</xdr:col>
      <xdr:colOff>415925</xdr:colOff>
      <xdr:row>57</xdr:row>
      <xdr:rowOff>95772</xdr:rowOff>
    </xdr:to>
    <xdr:sp macro="" textlink="">
      <xdr:nvSpPr>
        <xdr:cNvPr id="590" name="円/楕円 589"/>
        <xdr:cNvSpPr/>
      </xdr:nvSpPr>
      <xdr:spPr>
        <a:xfrm>
          <a:off x="15430500" y="976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112299</xdr:rowOff>
    </xdr:from>
    <xdr:ext cx="599010" cy="259045"/>
    <xdr:sp macro="" textlink="">
      <xdr:nvSpPr>
        <xdr:cNvPr id="591" name="テキスト ボックス 590"/>
        <xdr:cNvSpPr txBox="1"/>
      </xdr:nvSpPr>
      <xdr:spPr>
        <a:xfrm>
          <a:off x="15181794" y="9542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179,726</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26084</xdr:rowOff>
    </xdr:from>
    <xdr:to>
      <xdr:col>21</xdr:col>
      <xdr:colOff>212725</xdr:colOff>
      <xdr:row>58</xdr:row>
      <xdr:rowOff>127684</xdr:rowOff>
    </xdr:to>
    <xdr:sp macro="" textlink="">
      <xdr:nvSpPr>
        <xdr:cNvPr id="592" name="円/楕円 591"/>
        <xdr:cNvSpPr/>
      </xdr:nvSpPr>
      <xdr:spPr>
        <a:xfrm>
          <a:off x="14541500" y="997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118811</xdr:rowOff>
    </xdr:from>
    <xdr:ext cx="534377" cy="259045"/>
    <xdr:sp macro="" textlink="">
      <xdr:nvSpPr>
        <xdr:cNvPr id="593" name="テキスト ボックス 592"/>
        <xdr:cNvSpPr txBox="1"/>
      </xdr:nvSpPr>
      <xdr:spPr>
        <a:xfrm>
          <a:off x="14325111" y="1006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72,974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156807</xdr:rowOff>
    </xdr:from>
    <xdr:to>
      <xdr:col>20</xdr:col>
      <xdr:colOff>9525</xdr:colOff>
      <xdr:row>58</xdr:row>
      <xdr:rowOff>86957</xdr:rowOff>
    </xdr:to>
    <xdr:sp macro="" textlink="">
      <xdr:nvSpPr>
        <xdr:cNvPr id="594" name="円/楕円 593"/>
        <xdr:cNvSpPr/>
      </xdr:nvSpPr>
      <xdr:spPr>
        <a:xfrm>
          <a:off x="13652500" y="992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78084</xdr:rowOff>
    </xdr:from>
    <xdr:ext cx="534377" cy="259045"/>
    <xdr:sp macro="" textlink="">
      <xdr:nvSpPr>
        <xdr:cNvPr id="595" name="テキスト ボックス 594"/>
        <xdr:cNvSpPr txBox="1"/>
      </xdr:nvSpPr>
      <xdr:spPr>
        <a:xfrm>
          <a:off x="13436111" y="1002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94,353</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13944</xdr:rowOff>
    </xdr:from>
    <xdr:to>
      <xdr:col>18</xdr:col>
      <xdr:colOff>492125</xdr:colOff>
      <xdr:row>58</xdr:row>
      <xdr:rowOff>115544</xdr:rowOff>
    </xdr:to>
    <xdr:sp macro="" textlink="">
      <xdr:nvSpPr>
        <xdr:cNvPr id="596" name="円/楕円 595"/>
        <xdr:cNvSpPr/>
      </xdr:nvSpPr>
      <xdr:spPr>
        <a:xfrm>
          <a:off x="12763500" y="995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106671</xdr:rowOff>
    </xdr:from>
    <xdr:ext cx="534377" cy="259045"/>
    <xdr:sp macro="" textlink="">
      <xdr:nvSpPr>
        <xdr:cNvPr id="597" name="テキスト ボックス 596"/>
        <xdr:cNvSpPr txBox="1"/>
      </xdr:nvSpPr>
      <xdr:spPr>
        <a:xfrm>
          <a:off x="12547111" y="1005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79,347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42842</xdr:rowOff>
    </xdr:from>
    <xdr:to>
      <xdr:col>23</xdr:col>
      <xdr:colOff>517525</xdr:colOff>
      <xdr:row>79</xdr:row>
      <xdr:rowOff>44450</xdr:rowOff>
    </xdr:to>
    <xdr:cxnSp macro="">
      <xdr:nvCxnSpPr>
        <xdr:cNvPr id="626" name="直線コネクタ 625"/>
        <xdr:cNvCxnSpPr/>
      </xdr:nvCxnSpPr>
      <xdr:spPr>
        <a:xfrm flipV="1">
          <a:off x="15481300" y="13587392"/>
          <a:ext cx="8382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7" name="災害復旧費平均値テキスト"/>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29" name="直線コネクタ 62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56399</xdr:rowOff>
    </xdr:from>
    <xdr:ext cx="534377" cy="259045"/>
    <xdr:sp macro="" textlink="">
      <xdr:nvSpPr>
        <xdr:cNvPr id="631" name="テキスト ボックス 630"/>
        <xdr:cNvSpPr txBox="1"/>
      </xdr:nvSpPr>
      <xdr:spPr>
        <a:xfrm>
          <a:off x="15214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2" name="直線コネクタ 63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42637</xdr:rowOff>
    </xdr:from>
    <xdr:ext cx="534377" cy="259045"/>
    <xdr:sp macro="" textlink="">
      <xdr:nvSpPr>
        <xdr:cNvPr id="634" name="テキスト ボックス 633"/>
        <xdr:cNvSpPr txBox="1"/>
      </xdr:nvSpPr>
      <xdr:spPr>
        <a:xfrm>
          <a:off x="14325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32246</xdr:rowOff>
    </xdr:from>
    <xdr:to>
      <xdr:col>19</xdr:col>
      <xdr:colOff>644525</xdr:colOff>
      <xdr:row>79</xdr:row>
      <xdr:rowOff>44450</xdr:rowOff>
    </xdr:to>
    <xdr:cxnSp macro="">
      <xdr:nvCxnSpPr>
        <xdr:cNvPr id="635" name="直線コネクタ 634"/>
        <xdr:cNvCxnSpPr/>
      </xdr:nvCxnSpPr>
      <xdr:spPr>
        <a:xfrm>
          <a:off x="12814300" y="13576796"/>
          <a:ext cx="889000" cy="1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21396</xdr:rowOff>
    </xdr:from>
    <xdr:ext cx="534377" cy="259045"/>
    <xdr:sp macro="" textlink="">
      <xdr:nvSpPr>
        <xdr:cNvPr id="637" name="テキスト ボックス 636"/>
        <xdr:cNvSpPr txBox="1"/>
      </xdr:nvSpPr>
      <xdr:spPr>
        <a:xfrm>
          <a:off x="13436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28928</xdr:rowOff>
    </xdr:from>
    <xdr:ext cx="534377" cy="259045"/>
    <xdr:sp macro="" textlink="">
      <xdr:nvSpPr>
        <xdr:cNvPr id="639" name="テキスト ボックス 638"/>
        <xdr:cNvSpPr txBox="1"/>
      </xdr:nvSpPr>
      <xdr:spPr>
        <a:xfrm>
          <a:off x="12547111" y="132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163492</xdr:rowOff>
    </xdr:from>
    <xdr:to>
      <xdr:col>23</xdr:col>
      <xdr:colOff>568325</xdr:colOff>
      <xdr:row>79</xdr:row>
      <xdr:rowOff>93642</xdr:rowOff>
    </xdr:to>
    <xdr:sp macro="" textlink="">
      <xdr:nvSpPr>
        <xdr:cNvPr id="645" name="円/楕円 644"/>
        <xdr:cNvSpPr/>
      </xdr:nvSpPr>
      <xdr:spPr>
        <a:xfrm>
          <a:off x="16268700" y="1353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78419</xdr:rowOff>
    </xdr:from>
    <xdr:ext cx="378565" cy="259045"/>
    <xdr:sp macro="" textlink="">
      <xdr:nvSpPr>
        <xdr:cNvPr id="646" name="災害復旧費該当値テキスト"/>
        <xdr:cNvSpPr txBox="1"/>
      </xdr:nvSpPr>
      <xdr:spPr>
        <a:xfrm>
          <a:off x="16370300" y="13451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7" name="円/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8" name="テキスト ボックス 647"/>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9" name="円/楕円 64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0" name="テキスト ボックス 649"/>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1" name="円/楕円 65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2" name="テキスト ボックス 651"/>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152896</xdr:rowOff>
    </xdr:from>
    <xdr:to>
      <xdr:col>18</xdr:col>
      <xdr:colOff>492125</xdr:colOff>
      <xdr:row>79</xdr:row>
      <xdr:rowOff>83046</xdr:rowOff>
    </xdr:to>
    <xdr:sp macro="" textlink="">
      <xdr:nvSpPr>
        <xdr:cNvPr id="653" name="円/楕円 652"/>
        <xdr:cNvSpPr/>
      </xdr:nvSpPr>
      <xdr:spPr>
        <a:xfrm>
          <a:off x="12763500" y="1352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74173</xdr:rowOff>
    </xdr:from>
    <xdr:ext cx="469744" cy="259045"/>
    <xdr:sp macro="" textlink="">
      <xdr:nvSpPr>
        <xdr:cNvPr id="654" name="テキスト ボックス 653"/>
        <xdr:cNvSpPr txBox="1"/>
      </xdr:nvSpPr>
      <xdr:spPr>
        <a:xfrm>
          <a:off x="12579427" y="1361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142663</xdr:rowOff>
    </xdr:from>
    <xdr:to>
      <xdr:col>23</xdr:col>
      <xdr:colOff>517525</xdr:colOff>
      <xdr:row>97</xdr:row>
      <xdr:rowOff>158148</xdr:rowOff>
    </xdr:to>
    <xdr:cxnSp macro="">
      <xdr:nvCxnSpPr>
        <xdr:cNvPr id="683" name="直線コネクタ 682"/>
        <xdr:cNvCxnSpPr/>
      </xdr:nvCxnSpPr>
      <xdr:spPr>
        <a:xfrm>
          <a:off x="15481300" y="16773313"/>
          <a:ext cx="838200" cy="1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129298</xdr:rowOff>
    </xdr:from>
    <xdr:ext cx="599010" cy="259045"/>
    <xdr:sp macro="" textlink="">
      <xdr:nvSpPr>
        <xdr:cNvPr id="684" name="公債費平均値テキスト"/>
        <xdr:cNvSpPr txBox="1"/>
      </xdr:nvSpPr>
      <xdr:spPr>
        <a:xfrm>
          <a:off x="16370300" y="16759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128994</xdr:rowOff>
    </xdr:from>
    <xdr:to>
      <xdr:col>22</xdr:col>
      <xdr:colOff>365125</xdr:colOff>
      <xdr:row>97</xdr:row>
      <xdr:rowOff>142663</xdr:rowOff>
    </xdr:to>
    <xdr:cxnSp macro="">
      <xdr:nvCxnSpPr>
        <xdr:cNvPr id="686" name="直線コネクタ 685"/>
        <xdr:cNvCxnSpPr/>
      </xdr:nvCxnSpPr>
      <xdr:spPr>
        <a:xfrm>
          <a:off x="14592300" y="16759644"/>
          <a:ext cx="889000" cy="1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72071</xdr:rowOff>
    </xdr:from>
    <xdr:ext cx="599010" cy="259045"/>
    <xdr:sp macro="" textlink="">
      <xdr:nvSpPr>
        <xdr:cNvPr id="688" name="テキスト ボックス 687"/>
        <xdr:cNvSpPr txBox="1"/>
      </xdr:nvSpPr>
      <xdr:spPr>
        <a:xfrm>
          <a:off x="15181794" y="1687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106077</xdr:rowOff>
    </xdr:from>
    <xdr:to>
      <xdr:col>21</xdr:col>
      <xdr:colOff>161925</xdr:colOff>
      <xdr:row>97</xdr:row>
      <xdr:rowOff>128994</xdr:rowOff>
    </xdr:to>
    <xdr:cxnSp macro="">
      <xdr:nvCxnSpPr>
        <xdr:cNvPr id="689" name="直線コネクタ 688"/>
        <xdr:cNvCxnSpPr/>
      </xdr:nvCxnSpPr>
      <xdr:spPr>
        <a:xfrm>
          <a:off x="13703300" y="16736727"/>
          <a:ext cx="889000" cy="2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68539</xdr:rowOff>
    </xdr:from>
    <xdr:ext cx="599010" cy="259045"/>
    <xdr:sp macro="" textlink="">
      <xdr:nvSpPr>
        <xdr:cNvPr id="691" name="テキスト ボックス 690"/>
        <xdr:cNvSpPr txBox="1"/>
      </xdr:nvSpPr>
      <xdr:spPr>
        <a:xfrm>
          <a:off x="14292794" y="1687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106077</xdr:rowOff>
    </xdr:from>
    <xdr:to>
      <xdr:col>19</xdr:col>
      <xdr:colOff>644525</xdr:colOff>
      <xdr:row>97</xdr:row>
      <xdr:rowOff>135618</xdr:rowOff>
    </xdr:to>
    <xdr:cxnSp macro="">
      <xdr:nvCxnSpPr>
        <xdr:cNvPr id="692" name="直線コネクタ 691"/>
        <xdr:cNvCxnSpPr/>
      </xdr:nvCxnSpPr>
      <xdr:spPr>
        <a:xfrm flipV="1">
          <a:off x="12814300" y="16736727"/>
          <a:ext cx="889000" cy="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61051</xdr:rowOff>
    </xdr:from>
    <xdr:ext cx="599010" cy="259045"/>
    <xdr:sp macro="" textlink="">
      <xdr:nvSpPr>
        <xdr:cNvPr id="694" name="テキスト ボックス 693"/>
        <xdr:cNvSpPr txBox="1"/>
      </xdr:nvSpPr>
      <xdr:spPr>
        <a:xfrm>
          <a:off x="13403794" y="16863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67715</xdr:rowOff>
    </xdr:from>
    <xdr:ext cx="599010" cy="259045"/>
    <xdr:sp macro="" textlink="">
      <xdr:nvSpPr>
        <xdr:cNvPr id="696" name="テキスト ボックス 695"/>
        <xdr:cNvSpPr txBox="1"/>
      </xdr:nvSpPr>
      <xdr:spPr>
        <a:xfrm>
          <a:off x="12514794" y="1686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107348</xdr:rowOff>
    </xdr:from>
    <xdr:to>
      <xdr:col>23</xdr:col>
      <xdr:colOff>568325</xdr:colOff>
      <xdr:row>98</xdr:row>
      <xdr:rowOff>37498</xdr:rowOff>
    </xdr:to>
    <xdr:sp macro="" textlink="">
      <xdr:nvSpPr>
        <xdr:cNvPr id="702" name="円/楕円 701"/>
        <xdr:cNvSpPr/>
      </xdr:nvSpPr>
      <xdr:spPr>
        <a:xfrm>
          <a:off x="16268700" y="1673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130225</xdr:rowOff>
    </xdr:from>
    <xdr:ext cx="599010" cy="259045"/>
    <xdr:sp macro="" textlink="">
      <xdr:nvSpPr>
        <xdr:cNvPr id="703" name="公債費該当値テキスト"/>
        <xdr:cNvSpPr txBox="1"/>
      </xdr:nvSpPr>
      <xdr:spPr>
        <a:xfrm>
          <a:off x="16370300" y="1658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180,474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91863</xdr:rowOff>
    </xdr:from>
    <xdr:to>
      <xdr:col>22</xdr:col>
      <xdr:colOff>415925</xdr:colOff>
      <xdr:row>98</xdr:row>
      <xdr:rowOff>22013</xdr:rowOff>
    </xdr:to>
    <xdr:sp macro="" textlink="">
      <xdr:nvSpPr>
        <xdr:cNvPr id="704" name="円/楕円 703"/>
        <xdr:cNvSpPr/>
      </xdr:nvSpPr>
      <xdr:spPr>
        <a:xfrm>
          <a:off x="15430500" y="1672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38540</xdr:rowOff>
    </xdr:from>
    <xdr:ext cx="599010" cy="259045"/>
    <xdr:sp macro="" textlink="">
      <xdr:nvSpPr>
        <xdr:cNvPr id="705" name="テキスト ボックス 704"/>
        <xdr:cNvSpPr txBox="1"/>
      </xdr:nvSpPr>
      <xdr:spPr>
        <a:xfrm>
          <a:off x="15181794" y="16497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192,667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78194</xdr:rowOff>
    </xdr:from>
    <xdr:to>
      <xdr:col>21</xdr:col>
      <xdr:colOff>212725</xdr:colOff>
      <xdr:row>98</xdr:row>
      <xdr:rowOff>8344</xdr:rowOff>
    </xdr:to>
    <xdr:sp macro="" textlink="">
      <xdr:nvSpPr>
        <xdr:cNvPr id="706" name="円/楕円 705"/>
        <xdr:cNvSpPr/>
      </xdr:nvSpPr>
      <xdr:spPr>
        <a:xfrm>
          <a:off x="14541500" y="1670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24871</xdr:rowOff>
    </xdr:from>
    <xdr:ext cx="599010" cy="259045"/>
    <xdr:sp macro="" textlink="">
      <xdr:nvSpPr>
        <xdr:cNvPr id="707" name="テキスト ボックス 706"/>
        <xdr:cNvSpPr txBox="1"/>
      </xdr:nvSpPr>
      <xdr:spPr>
        <a:xfrm>
          <a:off x="14292794" y="16484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203,430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55277</xdr:rowOff>
    </xdr:from>
    <xdr:to>
      <xdr:col>20</xdr:col>
      <xdr:colOff>9525</xdr:colOff>
      <xdr:row>97</xdr:row>
      <xdr:rowOff>156877</xdr:rowOff>
    </xdr:to>
    <xdr:sp macro="" textlink="">
      <xdr:nvSpPr>
        <xdr:cNvPr id="708" name="円/楕円 707"/>
        <xdr:cNvSpPr/>
      </xdr:nvSpPr>
      <xdr:spPr>
        <a:xfrm>
          <a:off x="13652500" y="1668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1954</xdr:rowOff>
    </xdr:from>
    <xdr:ext cx="599010" cy="259045"/>
    <xdr:sp macro="" textlink="">
      <xdr:nvSpPr>
        <xdr:cNvPr id="709" name="テキスト ボックス 708"/>
        <xdr:cNvSpPr txBox="1"/>
      </xdr:nvSpPr>
      <xdr:spPr>
        <a:xfrm>
          <a:off x="13403794" y="1646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221,475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84818</xdr:rowOff>
    </xdr:from>
    <xdr:to>
      <xdr:col>18</xdr:col>
      <xdr:colOff>492125</xdr:colOff>
      <xdr:row>98</xdr:row>
      <xdr:rowOff>14968</xdr:rowOff>
    </xdr:to>
    <xdr:sp macro="" textlink="">
      <xdr:nvSpPr>
        <xdr:cNvPr id="710" name="円/楕円 709"/>
        <xdr:cNvSpPr/>
      </xdr:nvSpPr>
      <xdr:spPr>
        <a:xfrm>
          <a:off x="12763500" y="1671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31495</xdr:rowOff>
    </xdr:from>
    <xdr:ext cx="599010" cy="259045"/>
    <xdr:sp macro="" textlink="">
      <xdr:nvSpPr>
        <xdr:cNvPr id="711" name="テキスト ボックス 710"/>
        <xdr:cNvSpPr txBox="1"/>
      </xdr:nvSpPr>
      <xdr:spPr>
        <a:xfrm>
          <a:off x="12514794" y="16490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198,214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7" name="テキスト ボックス 746"/>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49" name="フローチャート : 判断 748"/>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88580</xdr:rowOff>
    </xdr:from>
    <xdr:ext cx="469744" cy="259045"/>
    <xdr:sp macro="" textlink="">
      <xdr:nvSpPr>
        <xdr:cNvPr id="750" name="テキスト ボックス 749"/>
        <xdr:cNvSpPr txBox="1"/>
      </xdr:nvSpPr>
      <xdr:spPr>
        <a:xfrm>
          <a:off x="20199427" y="64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2" name="フローチャート : 判断 751"/>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142268</xdr:rowOff>
    </xdr:from>
    <xdr:ext cx="378565" cy="259045"/>
    <xdr:sp macro="" textlink="">
      <xdr:nvSpPr>
        <xdr:cNvPr id="753" name="テキスト ボックス 752"/>
        <xdr:cNvSpPr txBox="1"/>
      </xdr:nvSpPr>
      <xdr:spPr>
        <a:xfrm>
          <a:off x="19356017" y="6485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4" name="フローチャート : 判断 753"/>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131622</xdr:rowOff>
    </xdr:from>
    <xdr:ext cx="469744" cy="259045"/>
    <xdr:sp macro="" textlink="">
      <xdr:nvSpPr>
        <xdr:cNvPr id="755" name="テキスト ボックス 754"/>
        <xdr:cNvSpPr txBox="1"/>
      </xdr:nvSpPr>
      <xdr:spPr>
        <a:xfrm>
          <a:off x="18421427" y="647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土木費の住民一人当たりコストは類似団体平均と比較して</a:t>
          </a:r>
          <a:r>
            <a:rPr kumimoji="1" lang="en-US" altLang="ja-JP" sz="1300">
              <a:latin typeface="ＭＳ Ｐゴシック"/>
            </a:rPr>
            <a:t>152,385</a:t>
          </a:r>
          <a:r>
            <a:rPr kumimoji="1" lang="ja-JP" altLang="en-US" sz="1300">
              <a:latin typeface="ＭＳ Ｐゴシック"/>
            </a:rPr>
            <a:t>円（</a:t>
          </a:r>
          <a:r>
            <a:rPr kumimoji="1" lang="en-US" altLang="ja-JP" sz="1300">
              <a:latin typeface="ＭＳ Ｐゴシック"/>
            </a:rPr>
            <a:t>102.2</a:t>
          </a:r>
          <a:r>
            <a:rPr kumimoji="1" lang="ja-JP" altLang="en-US" sz="1300">
              <a:latin typeface="ＭＳ Ｐゴシック"/>
            </a:rPr>
            <a:t>％）高い状況となっている。これは、当村が観光地であることや辺地対策として、国庫補助事業や交付税措置率の高い地方債を活用しながら道路建設事業を計画的且つ積極的に進めているからである。</a:t>
          </a:r>
          <a:endParaRPr kumimoji="1" lang="en-US" altLang="ja-JP" sz="1300">
            <a:latin typeface="ＭＳ Ｐゴシック"/>
          </a:endParaRPr>
        </a:p>
        <a:p>
          <a:r>
            <a:rPr kumimoji="1" lang="ja-JP" altLang="en-US" sz="1300">
              <a:latin typeface="ＭＳ Ｐゴシック"/>
            </a:rPr>
            <a:t>一方で当村の主産業である農畜産業関連経費の農林水産業費が、一人当たり前年比</a:t>
          </a:r>
          <a:r>
            <a:rPr kumimoji="1" lang="en-US" altLang="ja-JP" sz="1300">
              <a:latin typeface="ＭＳ Ｐゴシック"/>
            </a:rPr>
            <a:t>73,040</a:t>
          </a:r>
          <a:r>
            <a:rPr kumimoji="1" lang="ja-JP" altLang="en-US" sz="1300">
              <a:latin typeface="ＭＳ Ｐゴシック"/>
            </a:rPr>
            <a:t>円減少している。これは平成</a:t>
          </a:r>
          <a:r>
            <a:rPr kumimoji="1" lang="en-US" altLang="ja-JP" sz="1300">
              <a:latin typeface="ＭＳ Ｐゴシック"/>
            </a:rPr>
            <a:t>27</a:t>
          </a:r>
          <a:r>
            <a:rPr kumimoji="1" lang="ja-JP" altLang="en-US" sz="1300">
              <a:latin typeface="ＭＳ Ｐゴシック"/>
            </a:rPr>
            <a:t>年度において実施した農畜産物直売所建設事業費の皆減（△</a:t>
          </a:r>
          <a:r>
            <a:rPr kumimoji="1" lang="en-US" altLang="ja-JP" sz="1300">
              <a:latin typeface="ＭＳ Ｐゴシック"/>
            </a:rPr>
            <a:t>156,645</a:t>
          </a:r>
          <a:r>
            <a:rPr kumimoji="1" lang="ja-JP" altLang="en-US" sz="1300">
              <a:latin typeface="ＭＳ Ｐゴシック"/>
            </a:rPr>
            <a:t>千円）や県営畑地帯総合整備事業負担金が大幅に減少（△</a:t>
          </a:r>
          <a:r>
            <a:rPr kumimoji="1" lang="en-US" altLang="ja-JP" sz="1300">
              <a:latin typeface="ＭＳ Ｐゴシック"/>
            </a:rPr>
            <a:t>35,182</a:t>
          </a:r>
          <a:r>
            <a:rPr kumimoji="1" lang="ja-JP" altLang="en-US" sz="1300">
              <a:latin typeface="ＭＳ Ｐゴシック"/>
            </a:rPr>
            <a:t>千円）したことが主な要因である。</a:t>
          </a:r>
          <a:endParaRPr kumimoji="1" lang="en-US" altLang="ja-JP" sz="1300">
            <a:latin typeface="ＭＳ Ｐゴシック"/>
          </a:endParaRPr>
        </a:p>
        <a:p>
          <a:r>
            <a:rPr kumimoji="1" lang="ja-JP" altLang="en-US" sz="1300">
              <a:latin typeface="ＭＳ Ｐゴシック"/>
            </a:rPr>
            <a:t>また、教育費についてコストが急激に減少（一人当たり△</a:t>
          </a:r>
          <a:r>
            <a:rPr kumimoji="1" lang="en-US" altLang="ja-JP" sz="1300">
              <a:latin typeface="ＭＳ Ｐゴシック"/>
            </a:rPr>
            <a:t>68,707</a:t>
          </a:r>
          <a:r>
            <a:rPr kumimoji="1" lang="ja-JP" altLang="en-US" sz="1300">
              <a:latin typeface="ＭＳ Ｐゴシック"/>
            </a:rPr>
            <a:t>円）したのは、社会福祉施設整備基金への新規積立が減少（△</a:t>
          </a:r>
          <a:r>
            <a:rPr kumimoji="1" lang="en-US" altLang="ja-JP" sz="1300">
              <a:latin typeface="ＭＳ Ｐゴシック"/>
            </a:rPr>
            <a:t>250,000</a:t>
          </a:r>
          <a:r>
            <a:rPr kumimoji="1" lang="ja-JP" altLang="en-US" sz="1300">
              <a:latin typeface="ＭＳ Ｐゴシック"/>
            </a:rPr>
            <a:t>千円）したことによるものである。</a:t>
          </a:r>
          <a:endParaRPr kumimoji="1" lang="en-US" altLang="ja-JP" sz="1300">
            <a:latin typeface="ＭＳ Ｐゴシック"/>
          </a:endParaRPr>
        </a:p>
        <a:p>
          <a:r>
            <a:rPr kumimoji="1" lang="ja-JP" altLang="en-US" sz="1300">
              <a:latin typeface="ＭＳ Ｐゴシック"/>
            </a:rPr>
            <a:t>消防費のコストが上昇（一人当たり</a:t>
          </a:r>
          <a:r>
            <a:rPr kumimoji="1" lang="en-US" altLang="ja-JP" sz="1300">
              <a:latin typeface="ＭＳ Ｐゴシック"/>
            </a:rPr>
            <a:t>+14,750</a:t>
          </a:r>
          <a:r>
            <a:rPr kumimoji="1" lang="ja-JP" altLang="en-US" sz="1300">
              <a:latin typeface="ＭＳ Ｐゴシック"/>
            </a:rPr>
            <a:t>円）したのは、消防詰所建設（更新）事業</a:t>
          </a:r>
          <a:r>
            <a:rPr kumimoji="1" lang="en-US" altLang="ja-JP" sz="1300">
              <a:latin typeface="ＭＳ Ｐゴシック"/>
            </a:rPr>
            <a:t>46,179</a:t>
          </a:r>
          <a:r>
            <a:rPr kumimoji="1" lang="ja-JP" altLang="en-US" sz="1300">
              <a:latin typeface="ＭＳ Ｐゴシック"/>
            </a:rPr>
            <a:t>千円を実施したことによるものである。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長野県南牧村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26</a:t>
          </a:r>
          <a:r>
            <a:rPr kumimoji="1" lang="ja-JP" altLang="ja-JP" sz="1400">
              <a:solidFill>
                <a:schemeClr val="dk1"/>
              </a:solidFill>
              <a:effectLst/>
              <a:latin typeface="+mn-lt"/>
              <a:ea typeface="+mn-ea"/>
              <a:cs typeface="+mn-cs"/>
            </a:rPr>
            <a:t>年度に</a:t>
          </a:r>
          <a:r>
            <a:rPr kumimoji="1" lang="en-US" altLang="ja-JP" sz="1400">
              <a:solidFill>
                <a:schemeClr val="dk1"/>
              </a:solidFill>
              <a:effectLst/>
              <a:latin typeface="+mn-lt"/>
              <a:ea typeface="+mn-ea"/>
              <a:cs typeface="+mn-cs"/>
            </a:rPr>
            <a:t>250,000</a:t>
          </a:r>
          <a:r>
            <a:rPr kumimoji="1" lang="ja-JP" altLang="ja-JP" sz="1400">
              <a:solidFill>
                <a:schemeClr val="dk1"/>
              </a:solidFill>
              <a:effectLst/>
              <a:latin typeface="+mn-lt"/>
              <a:ea typeface="+mn-ea"/>
              <a:cs typeface="+mn-cs"/>
            </a:rPr>
            <a:t>千円新規積立したので、財政調整基金の残高が増加した。実質収支額においては赤字がないため、全てプラスの比較的安定した数値となっているが、実質単年度収支については、単年度収支額や繰上償還金の有無等により、比率の増減が大きくなっている。</a:t>
          </a:r>
          <a:endParaRPr lang="ja-JP" altLang="ja-JP" sz="18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長野県南牧村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年度まで、全ての会計において赤字額は発生していない。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今後とも赤字額が発生しないよう健全な財政運営に努める。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4217595</v>
      </c>
      <c r="BO4" s="411"/>
      <c r="BP4" s="411"/>
      <c r="BQ4" s="411"/>
      <c r="BR4" s="411"/>
      <c r="BS4" s="411"/>
      <c r="BT4" s="411"/>
      <c r="BU4" s="412"/>
      <c r="BV4" s="410">
        <v>4470412</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21.2</v>
      </c>
      <c r="CU4" s="588"/>
      <c r="CV4" s="588"/>
      <c r="CW4" s="588"/>
      <c r="CX4" s="588"/>
      <c r="CY4" s="588"/>
      <c r="CZ4" s="588"/>
      <c r="DA4" s="589"/>
      <c r="DB4" s="587">
        <v>12</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3666247</v>
      </c>
      <c r="BO5" s="416"/>
      <c r="BP5" s="416"/>
      <c r="BQ5" s="416"/>
      <c r="BR5" s="416"/>
      <c r="BS5" s="416"/>
      <c r="BT5" s="416"/>
      <c r="BU5" s="417"/>
      <c r="BV5" s="415">
        <v>4050966</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68.2</v>
      </c>
      <c r="CU5" s="386"/>
      <c r="CV5" s="386"/>
      <c r="CW5" s="386"/>
      <c r="CX5" s="386"/>
      <c r="CY5" s="386"/>
      <c r="CZ5" s="386"/>
      <c r="DA5" s="387"/>
      <c r="DB5" s="385">
        <v>63.1</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551348</v>
      </c>
      <c r="BO6" s="416"/>
      <c r="BP6" s="416"/>
      <c r="BQ6" s="416"/>
      <c r="BR6" s="416"/>
      <c r="BS6" s="416"/>
      <c r="BT6" s="416"/>
      <c r="BU6" s="417"/>
      <c r="BV6" s="415">
        <v>419446</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71.099999999999994</v>
      </c>
      <c r="CU6" s="562"/>
      <c r="CV6" s="562"/>
      <c r="CW6" s="562"/>
      <c r="CX6" s="562"/>
      <c r="CY6" s="562"/>
      <c r="CZ6" s="562"/>
      <c r="DA6" s="563"/>
      <c r="DB6" s="561">
        <v>66.599999999999994</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33301</v>
      </c>
      <c r="BO7" s="416"/>
      <c r="BP7" s="416"/>
      <c r="BQ7" s="416"/>
      <c r="BR7" s="416"/>
      <c r="BS7" s="416"/>
      <c r="BT7" s="416"/>
      <c r="BU7" s="417"/>
      <c r="BV7" s="415">
        <v>114342</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2438263</v>
      </c>
      <c r="CU7" s="416"/>
      <c r="CV7" s="416"/>
      <c r="CW7" s="416"/>
      <c r="CX7" s="416"/>
      <c r="CY7" s="416"/>
      <c r="CZ7" s="416"/>
      <c r="DA7" s="417"/>
      <c r="DB7" s="415">
        <v>2536826</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518047</v>
      </c>
      <c r="BO8" s="416"/>
      <c r="BP8" s="416"/>
      <c r="BQ8" s="416"/>
      <c r="BR8" s="416"/>
      <c r="BS8" s="416"/>
      <c r="BT8" s="416"/>
      <c r="BU8" s="417"/>
      <c r="BV8" s="415">
        <v>305104</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0.28000000000000003</v>
      </c>
      <c r="CU8" s="525"/>
      <c r="CV8" s="525"/>
      <c r="CW8" s="525"/>
      <c r="CX8" s="525"/>
      <c r="CY8" s="525"/>
      <c r="CZ8" s="525"/>
      <c r="DA8" s="526"/>
      <c r="DB8" s="524">
        <v>0.27</v>
      </c>
      <c r="DC8" s="525"/>
      <c r="DD8" s="525"/>
      <c r="DE8" s="525"/>
      <c r="DF8" s="525"/>
      <c r="DG8" s="525"/>
      <c r="DH8" s="525"/>
      <c r="DI8" s="526"/>
      <c r="DJ8" s="139"/>
      <c r="DK8" s="139"/>
      <c r="DL8" s="139"/>
      <c r="DM8" s="139"/>
      <c r="DN8" s="139"/>
      <c r="DO8" s="139"/>
    </row>
    <row r="9" spans="1:119" ht="18.75" customHeight="1" thickBot="1" x14ac:dyDescent="0.2">
      <c r="A9" s="140"/>
      <c r="B9" s="550" t="s">
        <v>97</v>
      </c>
      <c r="C9" s="551"/>
      <c r="D9" s="551"/>
      <c r="E9" s="551"/>
      <c r="F9" s="551"/>
      <c r="G9" s="551"/>
      <c r="H9" s="551"/>
      <c r="I9" s="551"/>
      <c r="J9" s="551"/>
      <c r="K9" s="478"/>
      <c r="L9" s="552" t="s">
        <v>98</v>
      </c>
      <c r="M9" s="553"/>
      <c r="N9" s="553"/>
      <c r="O9" s="553"/>
      <c r="P9" s="553"/>
      <c r="Q9" s="554"/>
      <c r="R9" s="555">
        <v>3408</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101</v>
      </c>
      <c r="AV9" s="473"/>
      <c r="AW9" s="473"/>
      <c r="AX9" s="473"/>
      <c r="AY9" s="395" t="s">
        <v>102</v>
      </c>
      <c r="AZ9" s="396"/>
      <c r="BA9" s="396"/>
      <c r="BB9" s="396"/>
      <c r="BC9" s="396"/>
      <c r="BD9" s="396"/>
      <c r="BE9" s="396"/>
      <c r="BF9" s="396"/>
      <c r="BG9" s="396"/>
      <c r="BH9" s="396"/>
      <c r="BI9" s="396"/>
      <c r="BJ9" s="396"/>
      <c r="BK9" s="396"/>
      <c r="BL9" s="396"/>
      <c r="BM9" s="397"/>
      <c r="BN9" s="415">
        <v>212943</v>
      </c>
      <c r="BO9" s="416"/>
      <c r="BP9" s="416"/>
      <c r="BQ9" s="416"/>
      <c r="BR9" s="416"/>
      <c r="BS9" s="416"/>
      <c r="BT9" s="416"/>
      <c r="BU9" s="417"/>
      <c r="BV9" s="415">
        <v>-12186</v>
      </c>
      <c r="BW9" s="416"/>
      <c r="BX9" s="416"/>
      <c r="BY9" s="416"/>
      <c r="BZ9" s="416"/>
      <c r="CA9" s="416"/>
      <c r="CB9" s="416"/>
      <c r="CC9" s="417"/>
      <c r="CD9" s="424" t="s">
        <v>103</v>
      </c>
      <c r="CE9" s="425"/>
      <c r="CF9" s="425"/>
      <c r="CG9" s="425"/>
      <c r="CH9" s="425"/>
      <c r="CI9" s="425"/>
      <c r="CJ9" s="425"/>
      <c r="CK9" s="425"/>
      <c r="CL9" s="425"/>
      <c r="CM9" s="425"/>
      <c r="CN9" s="425"/>
      <c r="CO9" s="425"/>
      <c r="CP9" s="425"/>
      <c r="CQ9" s="425"/>
      <c r="CR9" s="425"/>
      <c r="CS9" s="426"/>
      <c r="CT9" s="385">
        <v>19.3</v>
      </c>
      <c r="CU9" s="386"/>
      <c r="CV9" s="386"/>
      <c r="CW9" s="386"/>
      <c r="CX9" s="386"/>
      <c r="CY9" s="386"/>
      <c r="CZ9" s="386"/>
      <c r="DA9" s="387"/>
      <c r="DB9" s="385">
        <v>19.3</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104</v>
      </c>
      <c r="M10" s="389"/>
      <c r="N10" s="389"/>
      <c r="O10" s="389"/>
      <c r="P10" s="389"/>
      <c r="Q10" s="390"/>
      <c r="R10" s="391">
        <v>3528</v>
      </c>
      <c r="S10" s="392"/>
      <c r="T10" s="392"/>
      <c r="U10" s="392"/>
      <c r="V10" s="394"/>
      <c r="W10" s="559"/>
      <c r="X10" s="377"/>
      <c r="Y10" s="377"/>
      <c r="Z10" s="377"/>
      <c r="AA10" s="377"/>
      <c r="AB10" s="377"/>
      <c r="AC10" s="377"/>
      <c r="AD10" s="377"/>
      <c r="AE10" s="377"/>
      <c r="AF10" s="377"/>
      <c r="AG10" s="377"/>
      <c r="AH10" s="377"/>
      <c r="AI10" s="377"/>
      <c r="AJ10" s="377"/>
      <c r="AK10" s="377"/>
      <c r="AL10" s="560"/>
      <c r="AM10" s="484" t="s">
        <v>105</v>
      </c>
      <c r="AN10" s="389"/>
      <c r="AO10" s="389"/>
      <c r="AP10" s="389"/>
      <c r="AQ10" s="389"/>
      <c r="AR10" s="389"/>
      <c r="AS10" s="389"/>
      <c r="AT10" s="390"/>
      <c r="AU10" s="472" t="s">
        <v>106</v>
      </c>
      <c r="AV10" s="473"/>
      <c r="AW10" s="473"/>
      <c r="AX10" s="473"/>
      <c r="AY10" s="395" t="s">
        <v>107</v>
      </c>
      <c r="AZ10" s="396"/>
      <c r="BA10" s="396"/>
      <c r="BB10" s="396"/>
      <c r="BC10" s="396"/>
      <c r="BD10" s="396"/>
      <c r="BE10" s="396"/>
      <c r="BF10" s="396"/>
      <c r="BG10" s="396"/>
      <c r="BH10" s="396"/>
      <c r="BI10" s="396"/>
      <c r="BJ10" s="396"/>
      <c r="BK10" s="396"/>
      <c r="BL10" s="396"/>
      <c r="BM10" s="397"/>
      <c r="BN10" s="415">
        <v>1275</v>
      </c>
      <c r="BO10" s="416"/>
      <c r="BP10" s="416"/>
      <c r="BQ10" s="416"/>
      <c r="BR10" s="416"/>
      <c r="BS10" s="416"/>
      <c r="BT10" s="416"/>
      <c r="BU10" s="417"/>
      <c r="BV10" s="415">
        <v>621</v>
      </c>
      <c r="BW10" s="416"/>
      <c r="BX10" s="416"/>
      <c r="BY10" s="416"/>
      <c r="BZ10" s="416"/>
      <c r="CA10" s="416"/>
      <c r="CB10" s="416"/>
      <c r="CC10" s="417"/>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109</v>
      </c>
      <c r="M11" s="462"/>
      <c r="N11" s="462"/>
      <c r="O11" s="462"/>
      <c r="P11" s="462"/>
      <c r="Q11" s="463"/>
      <c r="R11" s="547" t="s">
        <v>110</v>
      </c>
      <c r="S11" s="548"/>
      <c r="T11" s="548"/>
      <c r="U11" s="548"/>
      <c r="V11" s="549"/>
      <c r="W11" s="559"/>
      <c r="X11" s="377"/>
      <c r="Y11" s="377"/>
      <c r="Z11" s="377"/>
      <c r="AA11" s="377"/>
      <c r="AB11" s="377"/>
      <c r="AC11" s="377"/>
      <c r="AD11" s="377"/>
      <c r="AE11" s="377"/>
      <c r="AF11" s="377"/>
      <c r="AG11" s="377"/>
      <c r="AH11" s="377"/>
      <c r="AI11" s="377"/>
      <c r="AJ11" s="377"/>
      <c r="AK11" s="377"/>
      <c r="AL11" s="560"/>
      <c r="AM11" s="484" t="s">
        <v>111</v>
      </c>
      <c r="AN11" s="389"/>
      <c r="AO11" s="389"/>
      <c r="AP11" s="389"/>
      <c r="AQ11" s="389"/>
      <c r="AR11" s="389"/>
      <c r="AS11" s="389"/>
      <c r="AT11" s="390"/>
      <c r="AU11" s="472" t="s">
        <v>101</v>
      </c>
      <c r="AV11" s="473"/>
      <c r="AW11" s="473"/>
      <c r="AX11" s="473"/>
      <c r="AY11" s="395" t="s">
        <v>112</v>
      </c>
      <c r="AZ11" s="396"/>
      <c r="BA11" s="396"/>
      <c r="BB11" s="396"/>
      <c r="BC11" s="396"/>
      <c r="BD11" s="396"/>
      <c r="BE11" s="396"/>
      <c r="BF11" s="396"/>
      <c r="BG11" s="396"/>
      <c r="BH11" s="396"/>
      <c r="BI11" s="396"/>
      <c r="BJ11" s="396"/>
      <c r="BK11" s="396"/>
      <c r="BL11" s="396"/>
      <c r="BM11" s="397"/>
      <c r="BN11" s="415">
        <v>132700</v>
      </c>
      <c r="BO11" s="416"/>
      <c r="BP11" s="416"/>
      <c r="BQ11" s="416"/>
      <c r="BR11" s="416"/>
      <c r="BS11" s="416"/>
      <c r="BT11" s="416"/>
      <c r="BU11" s="417"/>
      <c r="BV11" s="415">
        <v>142469</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114</v>
      </c>
      <c r="CU11" s="525"/>
      <c r="CV11" s="525"/>
      <c r="CW11" s="525"/>
      <c r="CX11" s="525"/>
      <c r="CY11" s="525"/>
      <c r="CZ11" s="525"/>
      <c r="DA11" s="526"/>
      <c r="DB11" s="524" t="s">
        <v>114</v>
      </c>
      <c r="DC11" s="525"/>
      <c r="DD11" s="525"/>
      <c r="DE11" s="525"/>
      <c r="DF11" s="525"/>
      <c r="DG11" s="525"/>
      <c r="DH11" s="525"/>
      <c r="DI11" s="526"/>
      <c r="DJ11" s="139"/>
      <c r="DK11" s="139"/>
      <c r="DL11" s="139"/>
      <c r="DM11" s="139"/>
      <c r="DN11" s="139"/>
      <c r="DO11" s="139"/>
    </row>
    <row r="12" spans="1:119" ht="18.75" customHeight="1" x14ac:dyDescent="0.15">
      <c r="A12" s="140"/>
      <c r="B12" s="527" t="s">
        <v>115</v>
      </c>
      <c r="C12" s="528"/>
      <c r="D12" s="528"/>
      <c r="E12" s="528"/>
      <c r="F12" s="528"/>
      <c r="G12" s="528"/>
      <c r="H12" s="528"/>
      <c r="I12" s="528"/>
      <c r="J12" s="528"/>
      <c r="K12" s="529"/>
      <c r="L12" s="536" t="s">
        <v>116</v>
      </c>
      <c r="M12" s="537"/>
      <c r="N12" s="537"/>
      <c r="O12" s="537"/>
      <c r="P12" s="537"/>
      <c r="Q12" s="538"/>
      <c r="R12" s="539">
        <v>3198</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t="s">
        <v>122</v>
      </c>
      <c r="BO12" s="416"/>
      <c r="BP12" s="416"/>
      <c r="BQ12" s="416"/>
      <c r="BR12" s="416"/>
      <c r="BS12" s="416"/>
      <c r="BT12" s="416"/>
      <c r="BU12" s="417"/>
      <c r="BV12" s="415" t="s">
        <v>122</v>
      </c>
      <c r="BW12" s="416"/>
      <c r="BX12" s="416"/>
      <c r="BY12" s="416"/>
      <c r="BZ12" s="416"/>
      <c r="CA12" s="416"/>
      <c r="CB12" s="416"/>
      <c r="CC12" s="417"/>
      <c r="CD12" s="424" t="s">
        <v>123</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124</v>
      </c>
      <c r="N13" s="514"/>
      <c r="O13" s="514"/>
      <c r="P13" s="514"/>
      <c r="Q13" s="515"/>
      <c r="R13" s="516">
        <v>3046</v>
      </c>
      <c r="S13" s="517"/>
      <c r="T13" s="517"/>
      <c r="U13" s="517"/>
      <c r="V13" s="518"/>
      <c r="W13" s="504" t="s">
        <v>125</v>
      </c>
      <c r="X13" s="428"/>
      <c r="Y13" s="428"/>
      <c r="Z13" s="428"/>
      <c r="AA13" s="428"/>
      <c r="AB13" s="429"/>
      <c r="AC13" s="391">
        <v>1330</v>
      </c>
      <c r="AD13" s="392"/>
      <c r="AE13" s="392"/>
      <c r="AF13" s="392"/>
      <c r="AG13" s="393"/>
      <c r="AH13" s="391">
        <v>1339</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346918</v>
      </c>
      <c r="BO13" s="416"/>
      <c r="BP13" s="416"/>
      <c r="BQ13" s="416"/>
      <c r="BR13" s="416"/>
      <c r="BS13" s="416"/>
      <c r="BT13" s="416"/>
      <c r="BU13" s="417"/>
      <c r="BV13" s="415">
        <v>130904</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0.3</v>
      </c>
      <c r="CU13" s="386"/>
      <c r="CV13" s="386"/>
      <c r="CW13" s="386"/>
      <c r="CX13" s="386"/>
      <c r="CY13" s="386"/>
      <c r="CZ13" s="386"/>
      <c r="DA13" s="387"/>
      <c r="DB13" s="385">
        <v>1</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130</v>
      </c>
      <c r="M14" s="545"/>
      <c r="N14" s="545"/>
      <c r="O14" s="545"/>
      <c r="P14" s="545"/>
      <c r="Q14" s="546"/>
      <c r="R14" s="516">
        <v>3192</v>
      </c>
      <c r="S14" s="517"/>
      <c r="T14" s="517"/>
      <c r="U14" s="517"/>
      <c r="V14" s="518"/>
      <c r="W14" s="519"/>
      <c r="X14" s="431"/>
      <c r="Y14" s="431"/>
      <c r="Z14" s="431"/>
      <c r="AA14" s="431"/>
      <c r="AB14" s="432"/>
      <c r="AC14" s="509">
        <v>60.7</v>
      </c>
      <c r="AD14" s="510"/>
      <c r="AE14" s="510"/>
      <c r="AF14" s="510"/>
      <c r="AG14" s="511"/>
      <c r="AH14" s="509">
        <v>61.4</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t="s">
        <v>122</v>
      </c>
      <c r="CU14" s="488"/>
      <c r="CV14" s="488"/>
      <c r="CW14" s="488"/>
      <c r="CX14" s="488"/>
      <c r="CY14" s="488"/>
      <c r="CZ14" s="488"/>
      <c r="DA14" s="489"/>
      <c r="DB14" s="520" t="s">
        <v>122</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124</v>
      </c>
      <c r="N15" s="514"/>
      <c r="O15" s="514"/>
      <c r="P15" s="514"/>
      <c r="Q15" s="515"/>
      <c r="R15" s="516">
        <v>3067</v>
      </c>
      <c r="S15" s="517"/>
      <c r="T15" s="517"/>
      <c r="U15" s="517"/>
      <c r="V15" s="518"/>
      <c r="W15" s="504" t="s">
        <v>132</v>
      </c>
      <c r="X15" s="428"/>
      <c r="Y15" s="428"/>
      <c r="Z15" s="428"/>
      <c r="AA15" s="428"/>
      <c r="AB15" s="429"/>
      <c r="AC15" s="391">
        <v>105</v>
      </c>
      <c r="AD15" s="392"/>
      <c r="AE15" s="392"/>
      <c r="AF15" s="392"/>
      <c r="AG15" s="393"/>
      <c r="AH15" s="391">
        <v>113</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650796</v>
      </c>
      <c r="BO15" s="411"/>
      <c r="BP15" s="411"/>
      <c r="BQ15" s="411"/>
      <c r="BR15" s="411"/>
      <c r="BS15" s="411"/>
      <c r="BT15" s="411"/>
      <c r="BU15" s="412"/>
      <c r="BV15" s="410">
        <v>607836</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4.8</v>
      </c>
      <c r="AD16" s="510"/>
      <c r="AE16" s="510"/>
      <c r="AF16" s="510"/>
      <c r="AG16" s="511"/>
      <c r="AH16" s="509">
        <v>5.2</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2155564</v>
      </c>
      <c r="BO16" s="416"/>
      <c r="BP16" s="416"/>
      <c r="BQ16" s="416"/>
      <c r="BR16" s="416"/>
      <c r="BS16" s="416"/>
      <c r="BT16" s="416"/>
      <c r="BU16" s="417"/>
      <c r="BV16" s="415">
        <v>2217617</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138</v>
      </c>
      <c r="N17" s="499"/>
      <c r="O17" s="499"/>
      <c r="P17" s="499"/>
      <c r="Q17" s="500"/>
      <c r="R17" s="501" t="s">
        <v>139</v>
      </c>
      <c r="S17" s="502"/>
      <c r="T17" s="502"/>
      <c r="U17" s="502"/>
      <c r="V17" s="503"/>
      <c r="W17" s="504" t="s">
        <v>140</v>
      </c>
      <c r="X17" s="428"/>
      <c r="Y17" s="428"/>
      <c r="Z17" s="428"/>
      <c r="AA17" s="428"/>
      <c r="AB17" s="429"/>
      <c r="AC17" s="391">
        <v>757</v>
      </c>
      <c r="AD17" s="392"/>
      <c r="AE17" s="392"/>
      <c r="AF17" s="392"/>
      <c r="AG17" s="393"/>
      <c r="AH17" s="391">
        <v>729</v>
      </c>
      <c r="AI17" s="392"/>
      <c r="AJ17" s="392"/>
      <c r="AK17" s="392"/>
      <c r="AL17" s="394"/>
      <c r="AM17" s="484"/>
      <c r="AN17" s="389"/>
      <c r="AO17" s="389"/>
      <c r="AP17" s="389"/>
      <c r="AQ17" s="389"/>
      <c r="AR17" s="389"/>
      <c r="AS17" s="389"/>
      <c r="AT17" s="390"/>
      <c r="AU17" s="472"/>
      <c r="AV17" s="473"/>
      <c r="AW17" s="473"/>
      <c r="AX17" s="473"/>
      <c r="AY17" s="395" t="s">
        <v>141</v>
      </c>
      <c r="AZ17" s="396"/>
      <c r="BA17" s="396"/>
      <c r="BB17" s="396"/>
      <c r="BC17" s="396"/>
      <c r="BD17" s="396"/>
      <c r="BE17" s="396"/>
      <c r="BF17" s="396"/>
      <c r="BG17" s="396"/>
      <c r="BH17" s="396"/>
      <c r="BI17" s="396"/>
      <c r="BJ17" s="396"/>
      <c r="BK17" s="396"/>
      <c r="BL17" s="396"/>
      <c r="BM17" s="397"/>
      <c r="BN17" s="415">
        <v>833827</v>
      </c>
      <c r="BO17" s="416"/>
      <c r="BP17" s="416"/>
      <c r="BQ17" s="416"/>
      <c r="BR17" s="416"/>
      <c r="BS17" s="416"/>
      <c r="BT17" s="416"/>
      <c r="BU17" s="417"/>
      <c r="BV17" s="415">
        <v>791757</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142</v>
      </c>
      <c r="C18" s="478"/>
      <c r="D18" s="478"/>
      <c r="E18" s="479"/>
      <c r="F18" s="479"/>
      <c r="G18" s="479"/>
      <c r="H18" s="479"/>
      <c r="I18" s="479"/>
      <c r="J18" s="479"/>
      <c r="K18" s="479"/>
      <c r="L18" s="480">
        <v>133.09</v>
      </c>
      <c r="M18" s="480"/>
      <c r="N18" s="480"/>
      <c r="O18" s="480"/>
      <c r="P18" s="480"/>
      <c r="Q18" s="480"/>
      <c r="R18" s="481"/>
      <c r="S18" s="481"/>
      <c r="T18" s="481"/>
      <c r="U18" s="481"/>
      <c r="V18" s="482"/>
      <c r="W18" s="496"/>
      <c r="X18" s="497"/>
      <c r="Y18" s="497"/>
      <c r="Z18" s="497"/>
      <c r="AA18" s="497"/>
      <c r="AB18" s="505"/>
      <c r="AC18" s="379">
        <v>34.5</v>
      </c>
      <c r="AD18" s="380"/>
      <c r="AE18" s="380"/>
      <c r="AF18" s="380"/>
      <c r="AG18" s="483"/>
      <c r="AH18" s="379">
        <v>33.4</v>
      </c>
      <c r="AI18" s="380"/>
      <c r="AJ18" s="380"/>
      <c r="AK18" s="380"/>
      <c r="AL18" s="381"/>
      <c r="AM18" s="484"/>
      <c r="AN18" s="389"/>
      <c r="AO18" s="389"/>
      <c r="AP18" s="389"/>
      <c r="AQ18" s="389"/>
      <c r="AR18" s="389"/>
      <c r="AS18" s="389"/>
      <c r="AT18" s="390"/>
      <c r="AU18" s="472"/>
      <c r="AV18" s="473"/>
      <c r="AW18" s="473"/>
      <c r="AX18" s="473"/>
      <c r="AY18" s="395" t="s">
        <v>143</v>
      </c>
      <c r="AZ18" s="396"/>
      <c r="BA18" s="396"/>
      <c r="BB18" s="396"/>
      <c r="BC18" s="396"/>
      <c r="BD18" s="396"/>
      <c r="BE18" s="396"/>
      <c r="BF18" s="396"/>
      <c r="BG18" s="396"/>
      <c r="BH18" s="396"/>
      <c r="BI18" s="396"/>
      <c r="BJ18" s="396"/>
      <c r="BK18" s="396"/>
      <c r="BL18" s="396"/>
      <c r="BM18" s="397"/>
      <c r="BN18" s="415">
        <v>1690224</v>
      </c>
      <c r="BO18" s="416"/>
      <c r="BP18" s="416"/>
      <c r="BQ18" s="416"/>
      <c r="BR18" s="416"/>
      <c r="BS18" s="416"/>
      <c r="BT18" s="416"/>
      <c r="BU18" s="417"/>
      <c r="BV18" s="415">
        <v>1650269</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144</v>
      </c>
      <c r="C19" s="478"/>
      <c r="D19" s="478"/>
      <c r="E19" s="479"/>
      <c r="F19" s="479"/>
      <c r="G19" s="479"/>
      <c r="H19" s="479"/>
      <c r="I19" s="479"/>
      <c r="J19" s="479"/>
      <c r="K19" s="479"/>
      <c r="L19" s="485">
        <v>26</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145</v>
      </c>
      <c r="AZ19" s="396"/>
      <c r="BA19" s="396"/>
      <c r="BB19" s="396"/>
      <c r="BC19" s="396"/>
      <c r="BD19" s="396"/>
      <c r="BE19" s="396"/>
      <c r="BF19" s="396"/>
      <c r="BG19" s="396"/>
      <c r="BH19" s="396"/>
      <c r="BI19" s="396"/>
      <c r="BJ19" s="396"/>
      <c r="BK19" s="396"/>
      <c r="BL19" s="396"/>
      <c r="BM19" s="397"/>
      <c r="BN19" s="415">
        <v>2990058</v>
      </c>
      <c r="BO19" s="416"/>
      <c r="BP19" s="416"/>
      <c r="BQ19" s="416"/>
      <c r="BR19" s="416"/>
      <c r="BS19" s="416"/>
      <c r="BT19" s="416"/>
      <c r="BU19" s="417"/>
      <c r="BV19" s="415">
        <v>3190293</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146</v>
      </c>
      <c r="C20" s="478"/>
      <c r="D20" s="478"/>
      <c r="E20" s="479"/>
      <c r="F20" s="479"/>
      <c r="G20" s="479"/>
      <c r="H20" s="479"/>
      <c r="I20" s="479"/>
      <c r="J20" s="479"/>
      <c r="K20" s="479"/>
      <c r="L20" s="485">
        <v>1036</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147</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148</v>
      </c>
      <c r="C22" s="445"/>
      <c r="D22" s="446"/>
      <c r="E22" s="453" t="s">
        <v>1</v>
      </c>
      <c r="F22" s="428"/>
      <c r="G22" s="428"/>
      <c r="H22" s="428"/>
      <c r="I22" s="428"/>
      <c r="J22" s="428"/>
      <c r="K22" s="429"/>
      <c r="L22" s="453" t="s">
        <v>149</v>
      </c>
      <c r="M22" s="428"/>
      <c r="N22" s="428"/>
      <c r="O22" s="428"/>
      <c r="P22" s="429"/>
      <c r="Q22" s="438" t="s">
        <v>150</v>
      </c>
      <c r="R22" s="439"/>
      <c r="S22" s="439"/>
      <c r="T22" s="439"/>
      <c r="U22" s="439"/>
      <c r="V22" s="454"/>
      <c r="W22" s="456" t="s">
        <v>151</v>
      </c>
      <c r="X22" s="445"/>
      <c r="Y22" s="446"/>
      <c r="Z22" s="453" t="s">
        <v>1</v>
      </c>
      <c r="AA22" s="428"/>
      <c r="AB22" s="428"/>
      <c r="AC22" s="428"/>
      <c r="AD22" s="428"/>
      <c r="AE22" s="428"/>
      <c r="AF22" s="428"/>
      <c r="AG22" s="429"/>
      <c r="AH22" s="427" t="s">
        <v>152</v>
      </c>
      <c r="AI22" s="428"/>
      <c r="AJ22" s="428"/>
      <c r="AK22" s="428"/>
      <c r="AL22" s="429"/>
      <c r="AM22" s="427" t="s">
        <v>153</v>
      </c>
      <c r="AN22" s="433"/>
      <c r="AO22" s="433"/>
      <c r="AP22" s="433"/>
      <c r="AQ22" s="433"/>
      <c r="AR22" s="434"/>
      <c r="AS22" s="438" t="s">
        <v>150</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154</v>
      </c>
      <c r="AZ23" s="408"/>
      <c r="BA23" s="408"/>
      <c r="BB23" s="408"/>
      <c r="BC23" s="408"/>
      <c r="BD23" s="408"/>
      <c r="BE23" s="408"/>
      <c r="BF23" s="408"/>
      <c r="BG23" s="408"/>
      <c r="BH23" s="408"/>
      <c r="BI23" s="408"/>
      <c r="BJ23" s="408"/>
      <c r="BK23" s="408"/>
      <c r="BL23" s="408"/>
      <c r="BM23" s="409"/>
      <c r="BN23" s="415">
        <v>3638793</v>
      </c>
      <c r="BO23" s="416"/>
      <c r="BP23" s="416"/>
      <c r="BQ23" s="416"/>
      <c r="BR23" s="416"/>
      <c r="BS23" s="416"/>
      <c r="BT23" s="416"/>
      <c r="BU23" s="417"/>
      <c r="BV23" s="415">
        <v>3495716</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155</v>
      </c>
      <c r="F24" s="389"/>
      <c r="G24" s="389"/>
      <c r="H24" s="389"/>
      <c r="I24" s="389"/>
      <c r="J24" s="389"/>
      <c r="K24" s="390"/>
      <c r="L24" s="391">
        <v>1</v>
      </c>
      <c r="M24" s="392"/>
      <c r="N24" s="392"/>
      <c r="O24" s="392"/>
      <c r="P24" s="393"/>
      <c r="Q24" s="391">
        <v>6710</v>
      </c>
      <c r="R24" s="392"/>
      <c r="S24" s="392"/>
      <c r="T24" s="392"/>
      <c r="U24" s="392"/>
      <c r="V24" s="393"/>
      <c r="W24" s="457"/>
      <c r="X24" s="448"/>
      <c r="Y24" s="449"/>
      <c r="Z24" s="388" t="s">
        <v>156</v>
      </c>
      <c r="AA24" s="389"/>
      <c r="AB24" s="389"/>
      <c r="AC24" s="389"/>
      <c r="AD24" s="389"/>
      <c r="AE24" s="389"/>
      <c r="AF24" s="389"/>
      <c r="AG24" s="390"/>
      <c r="AH24" s="391">
        <v>50</v>
      </c>
      <c r="AI24" s="392"/>
      <c r="AJ24" s="392"/>
      <c r="AK24" s="392"/>
      <c r="AL24" s="393"/>
      <c r="AM24" s="391">
        <v>147300</v>
      </c>
      <c r="AN24" s="392"/>
      <c r="AO24" s="392"/>
      <c r="AP24" s="392"/>
      <c r="AQ24" s="392"/>
      <c r="AR24" s="393"/>
      <c r="AS24" s="391">
        <v>2946</v>
      </c>
      <c r="AT24" s="392"/>
      <c r="AU24" s="392"/>
      <c r="AV24" s="392"/>
      <c r="AW24" s="392"/>
      <c r="AX24" s="394"/>
      <c r="AY24" s="382" t="s">
        <v>157</v>
      </c>
      <c r="AZ24" s="383"/>
      <c r="BA24" s="383"/>
      <c r="BB24" s="383"/>
      <c r="BC24" s="383"/>
      <c r="BD24" s="383"/>
      <c r="BE24" s="383"/>
      <c r="BF24" s="383"/>
      <c r="BG24" s="383"/>
      <c r="BH24" s="383"/>
      <c r="BI24" s="383"/>
      <c r="BJ24" s="383"/>
      <c r="BK24" s="383"/>
      <c r="BL24" s="383"/>
      <c r="BM24" s="384"/>
      <c r="BN24" s="415">
        <v>2956533</v>
      </c>
      <c r="BO24" s="416"/>
      <c r="BP24" s="416"/>
      <c r="BQ24" s="416"/>
      <c r="BR24" s="416"/>
      <c r="BS24" s="416"/>
      <c r="BT24" s="416"/>
      <c r="BU24" s="417"/>
      <c r="BV24" s="415">
        <v>2777216</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158</v>
      </c>
      <c r="F25" s="389"/>
      <c r="G25" s="389"/>
      <c r="H25" s="389"/>
      <c r="I25" s="389"/>
      <c r="J25" s="389"/>
      <c r="K25" s="390"/>
      <c r="L25" s="391">
        <v>1</v>
      </c>
      <c r="M25" s="392"/>
      <c r="N25" s="392"/>
      <c r="O25" s="392"/>
      <c r="P25" s="393"/>
      <c r="Q25" s="391">
        <v>5530</v>
      </c>
      <c r="R25" s="392"/>
      <c r="S25" s="392"/>
      <c r="T25" s="392"/>
      <c r="U25" s="392"/>
      <c r="V25" s="393"/>
      <c r="W25" s="457"/>
      <c r="X25" s="448"/>
      <c r="Y25" s="449"/>
      <c r="Z25" s="388" t="s">
        <v>159</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160</v>
      </c>
      <c r="AZ25" s="408"/>
      <c r="BA25" s="408"/>
      <c r="BB25" s="408"/>
      <c r="BC25" s="408"/>
      <c r="BD25" s="408"/>
      <c r="BE25" s="408"/>
      <c r="BF25" s="408"/>
      <c r="BG25" s="408"/>
      <c r="BH25" s="408"/>
      <c r="BI25" s="408"/>
      <c r="BJ25" s="408"/>
      <c r="BK25" s="408"/>
      <c r="BL25" s="408"/>
      <c r="BM25" s="409"/>
      <c r="BN25" s="410" t="s">
        <v>122</v>
      </c>
      <c r="BO25" s="411"/>
      <c r="BP25" s="411"/>
      <c r="BQ25" s="411"/>
      <c r="BR25" s="411"/>
      <c r="BS25" s="411"/>
      <c r="BT25" s="411"/>
      <c r="BU25" s="412"/>
      <c r="BV25" s="410" t="s">
        <v>122</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161</v>
      </c>
      <c r="F26" s="389"/>
      <c r="G26" s="389"/>
      <c r="H26" s="389"/>
      <c r="I26" s="389"/>
      <c r="J26" s="389"/>
      <c r="K26" s="390"/>
      <c r="L26" s="391">
        <v>1</v>
      </c>
      <c r="M26" s="392"/>
      <c r="N26" s="392"/>
      <c r="O26" s="392"/>
      <c r="P26" s="393"/>
      <c r="Q26" s="391">
        <v>5210</v>
      </c>
      <c r="R26" s="392"/>
      <c r="S26" s="392"/>
      <c r="T26" s="392"/>
      <c r="U26" s="392"/>
      <c r="V26" s="393"/>
      <c r="W26" s="457"/>
      <c r="X26" s="448"/>
      <c r="Y26" s="449"/>
      <c r="Z26" s="388" t="s">
        <v>162</v>
      </c>
      <c r="AA26" s="470"/>
      <c r="AB26" s="470"/>
      <c r="AC26" s="470"/>
      <c r="AD26" s="470"/>
      <c r="AE26" s="470"/>
      <c r="AF26" s="470"/>
      <c r="AG26" s="471"/>
      <c r="AH26" s="391" t="s">
        <v>122</v>
      </c>
      <c r="AI26" s="392"/>
      <c r="AJ26" s="392"/>
      <c r="AK26" s="392"/>
      <c r="AL26" s="393"/>
      <c r="AM26" s="391" t="s">
        <v>122</v>
      </c>
      <c r="AN26" s="392"/>
      <c r="AO26" s="392"/>
      <c r="AP26" s="392"/>
      <c r="AQ26" s="392"/>
      <c r="AR26" s="393"/>
      <c r="AS26" s="391" t="s">
        <v>122</v>
      </c>
      <c r="AT26" s="392"/>
      <c r="AU26" s="392"/>
      <c r="AV26" s="392"/>
      <c r="AW26" s="392"/>
      <c r="AX26" s="394"/>
      <c r="AY26" s="424" t="s">
        <v>163</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164</v>
      </c>
      <c r="F27" s="389"/>
      <c r="G27" s="389"/>
      <c r="H27" s="389"/>
      <c r="I27" s="389"/>
      <c r="J27" s="389"/>
      <c r="K27" s="390"/>
      <c r="L27" s="391">
        <v>1</v>
      </c>
      <c r="M27" s="392"/>
      <c r="N27" s="392"/>
      <c r="O27" s="392"/>
      <c r="P27" s="393"/>
      <c r="Q27" s="391">
        <v>2490</v>
      </c>
      <c r="R27" s="392"/>
      <c r="S27" s="392"/>
      <c r="T27" s="392"/>
      <c r="U27" s="392"/>
      <c r="V27" s="393"/>
      <c r="W27" s="457"/>
      <c r="X27" s="448"/>
      <c r="Y27" s="449"/>
      <c r="Z27" s="388" t="s">
        <v>165</v>
      </c>
      <c r="AA27" s="389"/>
      <c r="AB27" s="389"/>
      <c r="AC27" s="389"/>
      <c r="AD27" s="389"/>
      <c r="AE27" s="389"/>
      <c r="AF27" s="389"/>
      <c r="AG27" s="390"/>
      <c r="AH27" s="391" t="s">
        <v>122</v>
      </c>
      <c r="AI27" s="392"/>
      <c r="AJ27" s="392"/>
      <c r="AK27" s="392"/>
      <c r="AL27" s="393"/>
      <c r="AM27" s="391" t="s">
        <v>122</v>
      </c>
      <c r="AN27" s="392"/>
      <c r="AO27" s="392"/>
      <c r="AP27" s="392"/>
      <c r="AQ27" s="392"/>
      <c r="AR27" s="393"/>
      <c r="AS27" s="391" t="s">
        <v>122</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v>103984</v>
      </c>
      <c r="BO27" s="419"/>
      <c r="BP27" s="419"/>
      <c r="BQ27" s="419"/>
      <c r="BR27" s="419"/>
      <c r="BS27" s="419"/>
      <c r="BT27" s="419"/>
      <c r="BU27" s="420"/>
      <c r="BV27" s="418">
        <v>103854</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167</v>
      </c>
      <c r="F28" s="389"/>
      <c r="G28" s="389"/>
      <c r="H28" s="389"/>
      <c r="I28" s="389"/>
      <c r="J28" s="389"/>
      <c r="K28" s="390"/>
      <c r="L28" s="391">
        <v>1</v>
      </c>
      <c r="M28" s="392"/>
      <c r="N28" s="392"/>
      <c r="O28" s="392"/>
      <c r="P28" s="393"/>
      <c r="Q28" s="391">
        <v>1740</v>
      </c>
      <c r="R28" s="392"/>
      <c r="S28" s="392"/>
      <c r="T28" s="392"/>
      <c r="U28" s="392"/>
      <c r="V28" s="393"/>
      <c r="W28" s="457"/>
      <c r="X28" s="448"/>
      <c r="Y28" s="449"/>
      <c r="Z28" s="388" t="s">
        <v>168</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654531</v>
      </c>
      <c r="BO28" s="411"/>
      <c r="BP28" s="411"/>
      <c r="BQ28" s="411"/>
      <c r="BR28" s="411"/>
      <c r="BS28" s="411"/>
      <c r="BT28" s="411"/>
      <c r="BU28" s="412"/>
      <c r="BV28" s="410">
        <v>653256</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171</v>
      </c>
      <c r="F29" s="389"/>
      <c r="G29" s="389"/>
      <c r="H29" s="389"/>
      <c r="I29" s="389"/>
      <c r="J29" s="389"/>
      <c r="K29" s="390"/>
      <c r="L29" s="391">
        <v>6</v>
      </c>
      <c r="M29" s="392"/>
      <c r="N29" s="392"/>
      <c r="O29" s="392"/>
      <c r="P29" s="393"/>
      <c r="Q29" s="391">
        <v>1570</v>
      </c>
      <c r="R29" s="392"/>
      <c r="S29" s="392"/>
      <c r="T29" s="392"/>
      <c r="U29" s="392"/>
      <c r="V29" s="393"/>
      <c r="W29" s="458"/>
      <c r="X29" s="459"/>
      <c r="Y29" s="460"/>
      <c r="Z29" s="388" t="s">
        <v>172</v>
      </c>
      <c r="AA29" s="389"/>
      <c r="AB29" s="389"/>
      <c r="AC29" s="389"/>
      <c r="AD29" s="389"/>
      <c r="AE29" s="389"/>
      <c r="AF29" s="389"/>
      <c r="AG29" s="390"/>
      <c r="AH29" s="391">
        <v>50</v>
      </c>
      <c r="AI29" s="392"/>
      <c r="AJ29" s="392"/>
      <c r="AK29" s="392"/>
      <c r="AL29" s="393"/>
      <c r="AM29" s="391">
        <v>147300</v>
      </c>
      <c r="AN29" s="392"/>
      <c r="AO29" s="392"/>
      <c r="AP29" s="392"/>
      <c r="AQ29" s="392"/>
      <c r="AR29" s="393"/>
      <c r="AS29" s="391">
        <v>2946</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405917</v>
      </c>
      <c r="BO29" s="416"/>
      <c r="BP29" s="416"/>
      <c r="BQ29" s="416"/>
      <c r="BR29" s="416"/>
      <c r="BS29" s="416"/>
      <c r="BT29" s="416"/>
      <c r="BU29" s="417"/>
      <c r="BV29" s="415">
        <v>405509</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96.4</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5882125</v>
      </c>
      <c r="BO30" s="419"/>
      <c r="BP30" s="419"/>
      <c r="BQ30" s="419"/>
      <c r="BR30" s="419"/>
      <c r="BS30" s="419"/>
      <c r="BT30" s="419"/>
      <c r="BU30" s="420"/>
      <c r="BV30" s="418">
        <v>5774936</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IF('各会計、関係団体の財政状況及び健全化判断比率'!B31="","",'各会計、関係団体の財政状況及び健全化判断比率'!B31)</f>
        <v>村営水道事業特別会計</v>
      </c>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佐久広域連合（一般会計）</v>
      </c>
      <c r="BZ34" s="374"/>
      <c r="CA34" s="374"/>
      <c r="CB34" s="374"/>
      <c r="CC34" s="374"/>
      <c r="CD34" s="374"/>
      <c r="CE34" s="374"/>
      <c r="CF34" s="374"/>
      <c r="CG34" s="374"/>
      <c r="CH34" s="374"/>
      <c r="CI34" s="374"/>
      <c r="CJ34" s="374"/>
      <c r="CK34" s="374"/>
      <c r="CL34" s="374"/>
      <c r="CM34" s="374"/>
      <c r="CN34" s="167"/>
      <c r="CO34" s="375">
        <f>IF(CQ34="","",MAX(C34:D43,U34:V43,AM34:AN43,BE34:BF43,BW34:BX43)+1)</f>
        <v>20</v>
      </c>
      <c r="CP34" s="375"/>
      <c r="CQ34" s="374" t="str">
        <f>IF('各会計、関係団体の財政状況及び健全化判断比率'!BS7="","",'各会計、関係団体の財政状況及び健全化判断比率'!BS7)</f>
        <v>南牧村振興公社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診療所特別会計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介護保険事業特別会計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8</v>
      </c>
      <c r="BF35" s="375"/>
      <c r="BG35" s="374" t="str">
        <f>IF('各会計、関係団体の財政状況及び健全化判断比率'!B32="","",'各会計、関係団体の財政状況及び健全化判断比率'!B32)</f>
        <v>下水道事業特別会計</v>
      </c>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佐久広域連合（消防特別会計）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下水道事業特別会計（コミプラ分）</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9</v>
      </c>
      <c r="BF36" s="375"/>
      <c r="BG36" s="374" t="str">
        <f>IF('各会計、関係団体の財政状況及び健全化判断比率'!B33="","",'各会計、関係団体の財政状況及び健全化判断比率'!B33)</f>
        <v>宅地造成事業特別会計</v>
      </c>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佐久広域連合（養護老人ホーム特別会計）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13</v>
      </c>
      <c r="BX37" s="375"/>
      <c r="BY37" s="374" t="str">
        <f>IF('各会計、関係団体の財政状況及び健全化判断比率'!B71="","",'各会計、関係団体の財政状況及び健全化判断比率'!B71)</f>
        <v>佐久広域連合（特別養護老人ホーム特別会計）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14</v>
      </c>
      <c r="BX38" s="375"/>
      <c r="BY38" s="374" t="str">
        <f>IF('各会計、関係団体の財政状況及び健全化判断比率'!B72="","",'各会計、関係団体の財政状況及び健全化判断比率'!B72)</f>
        <v>佐久広域連合（救護施設特別会計）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15</v>
      </c>
      <c r="BX39" s="375"/>
      <c r="BY39" s="374" t="str">
        <f>IF('各会計、関係団体の財政状況及び健全化判断比率'!B73="","",'各会計、関係団体の財政状況及び健全化判断比率'!B73)</f>
        <v>佐久広域連合（食肉流通センター特別会計）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16</v>
      </c>
      <c r="BX40" s="375"/>
      <c r="BY40" s="374" t="str">
        <f>IF('各会計、関係団体の財政状況及び健全化判断比率'!B74="","",'各会計、関係団体の財政状況及び健全化判断比率'!B74)</f>
        <v>南佐久環境衛生組合（一般会計）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17</v>
      </c>
      <c r="BX41" s="375"/>
      <c r="BY41" s="374" t="str">
        <f>IF('各会計、関係団体の財政状況及び健全化判断比率'!B75="","",'各会計、関係団体の財政状況及び健全化判断比率'!B75)</f>
        <v>南佐久環境衛生組合（公共下水道事業特別会計）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18</v>
      </c>
      <c r="BX42" s="375"/>
      <c r="BY42" s="374" t="str">
        <f>IF('各会計、関係団体の財政状況及び健全化判断比率'!B76="","",'各会計、関係団体の財政状況及び健全化判断比率'!B76)</f>
        <v>長野県後期高齢者医療広域連合（一般会計）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19</v>
      </c>
      <c r="BX43" s="375"/>
      <c r="BY43" s="374" t="str">
        <f>IF('各会計、関係団体の財政状況及び健全化判断比率'!B77="","",'各会計、関係団体の財政状況及び健全化判断比率'!B77)</f>
        <v>長野県後期高齢者医療広域連合（後期高齢者医療特別会計）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FF00"/>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4" t="s">
        <v>525</v>
      </c>
      <c r="D34" s="1184"/>
      <c r="E34" s="1185"/>
      <c r="F34" s="32">
        <v>13.38</v>
      </c>
      <c r="G34" s="33">
        <v>14.67</v>
      </c>
      <c r="H34" s="33">
        <v>12.51</v>
      </c>
      <c r="I34" s="33">
        <v>11.63</v>
      </c>
      <c r="J34" s="34">
        <v>20.61</v>
      </c>
      <c r="K34" s="22"/>
      <c r="L34" s="22"/>
      <c r="M34" s="22"/>
      <c r="N34" s="22"/>
      <c r="O34" s="22"/>
      <c r="P34" s="22"/>
    </row>
    <row r="35" spans="1:16" ht="39" customHeight="1" x14ac:dyDescent="0.15">
      <c r="A35" s="22"/>
      <c r="B35" s="35"/>
      <c r="C35" s="1178" t="s">
        <v>526</v>
      </c>
      <c r="D35" s="1179"/>
      <c r="E35" s="1180"/>
      <c r="F35" s="36">
        <v>1.92</v>
      </c>
      <c r="G35" s="37">
        <v>0.84</v>
      </c>
      <c r="H35" s="37">
        <v>1.64</v>
      </c>
      <c r="I35" s="37">
        <v>0.41</v>
      </c>
      <c r="J35" s="38">
        <v>2.46</v>
      </c>
      <c r="K35" s="22"/>
      <c r="L35" s="22"/>
      <c r="M35" s="22"/>
      <c r="N35" s="22"/>
      <c r="O35" s="22"/>
      <c r="P35" s="22"/>
    </row>
    <row r="36" spans="1:16" ht="39" customHeight="1" x14ac:dyDescent="0.15">
      <c r="A36" s="22"/>
      <c r="B36" s="35"/>
      <c r="C36" s="1178" t="s">
        <v>527</v>
      </c>
      <c r="D36" s="1179"/>
      <c r="E36" s="1180"/>
      <c r="F36" s="36">
        <v>0.33</v>
      </c>
      <c r="G36" s="37">
        <v>0.41</v>
      </c>
      <c r="H36" s="37">
        <v>0.54</v>
      </c>
      <c r="I36" s="37">
        <v>0.38</v>
      </c>
      <c r="J36" s="38">
        <v>0.62</v>
      </c>
      <c r="K36" s="22"/>
      <c r="L36" s="22"/>
      <c r="M36" s="22"/>
      <c r="N36" s="22"/>
      <c r="O36" s="22"/>
      <c r="P36" s="22"/>
    </row>
    <row r="37" spans="1:16" ht="39" customHeight="1" x14ac:dyDescent="0.15">
      <c r="A37" s="22"/>
      <c r="B37" s="35"/>
      <c r="C37" s="1178" t="s">
        <v>528</v>
      </c>
      <c r="D37" s="1179"/>
      <c r="E37" s="1180"/>
      <c r="F37" s="36">
        <v>0.24</v>
      </c>
      <c r="G37" s="37">
        <v>0.18</v>
      </c>
      <c r="H37" s="37">
        <v>0.17</v>
      </c>
      <c r="I37" s="37">
        <v>0.21</v>
      </c>
      <c r="J37" s="38">
        <v>0.53</v>
      </c>
      <c r="K37" s="22"/>
      <c r="L37" s="22"/>
      <c r="M37" s="22"/>
      <c r="N37" s="22"/>
      <c r="O37" s="22"/>
      <c r="P37" s="22"/>
    </row>
    <row r="38" spans="1:16" ht="39" customHeight="1" x14ac:dyDescent="0.15">
      <c r="A38" s="22"/>
      <c r="B38" s="35"/>
      <c r="C38" s="1178" t="s">
        <v>529</v>
      </c>
      <c r="D38" s="1179"/>
      <c r="E38" s="1180"/>
      <c r="F38" s="36">
        <v>0.36</v>
      </c>
      <c r="G38" s="37">
        <v>0.24</v>
      </c>
      <c r="H38" s="37">
        <v>0.12</v>
      </c>
      <c r="I38" s="37">
        <v>0.18</v>
      </c>
      <c r="J38" s="38">
        <v>0.36</v>
      </c>
      <c r="K38" s="22"/>
      <c r="L38" s="22"/>
      <c r="M38" s="22"/>
      <c r="N38" s="22"/>
      <c r="O38" s="22"/>
      <c r="P38" s="22"/>
    </row>
    <row r="39" spans="1:16" ht="39" customHeight="1" x14ac:dyDescent="0.15">
      <c r="A39" s="22"/>
      <c r="B39" s="35"/>
      <c r="C39" s="1178" t="s">
        <v>530</v>
      </c>
      <c r="D39" s="1179"/>
      <c r="E39" s="1180"/>
      <c r="F39" s="36">
        <v>0.09</v>
      </c>
      <c r="G39" s="37">
        <v>0.08</v>
      </c>
      <c r="H39" s="37">
        <v>0.11</v>
      </c>
      <c r="I39" s="37">
        <v>0.13</v>
      </c>
      <c r="J39" s="38">
        <v>0.11</v>
      </c>
      <c r="K39" s="22"/>
      <c r="L39" s="22"/>
      <c r="M39" s="22"/>
      <c r="N39" s="22"/>
      <c r="O39" s="22"/>
      <c r="P39" s="22"/>
    </row>
    <row r="40" spans="1:16" ht="39" customHeight="1" x14ac:dyDescent="0.15">
      <c r="A40" s="22"/>
      <c r="B40" s="35"/>
      <c r="C40" s="1178" t="s">
        <v>531</v>
      </c>
      <c r="D40" s="1179"/>
      <c r="E40" s="1180"/>
      <c r="F40" s="36">
        <v>0.41</v>
      </c>
      <c r="G40" s="37">
        <v>0.36</v>
      </c>
      <c r="H40" s="37">
        <v>0.35</v>
      </c>
      <c r="I40" s="37">
        <v>0.3</v>
      </c>
      <c r="J40" s="38">
        <v>0.05</v>
      </c>
      <c r="K40" s="22"/>
      <c r="L40" s="22"/>
      <c r="M40" s="22"/>
      <c r="N40" s="22"/>
      <c r="O40" s="22"/>
      <c r="P40" s="22"/>
    </row>
    <row r="41" spans="1:16" ht="39" customHeight="1" x14ac:dyDescent="0.15">
      <c r="A41" s="22"/>
      <c r="B41" s="35"/>
      <c r="C41" s="1178" t="s">
        <v>532</v>
      </c>
      <c r="D41" s="1179"/>
      <c r="E41" s="1180"/>
      <c r="F41" s="36">
        <v>0</v>
      </c>
      <c r="G41" s="37">
        <v>0</v>
      </c>
      <c r="H41" s="37">
        <v>0</v>
      </c>
      <c r="I41" s="37">
        <v>0</v>
      </c>
      <c r="J41" s="38">
        <v>0</v>
      </c>
      <c r="K41" s="22"/>
      <c r="L41" s="22"/>
      <c r="M41" s="22"/>
      <c r="N41" s="22"/>
      <c r="O41" s="22"/>
      <c r="P41" s="22"/>
    </row>
    <row r="42" spans="1:16" ht="39" customHeight="1" x14ac:dyDescent="0.15">
      <c r="A42" s="22"/>
      <c r="B42" s="39"/>
      <c r="C42" s="1178" t="s">
        <v>533</v>
      </c>
      <c r="D42" s="1179"/>
      <c r="E42" s="1180"/>
      <c r="F42" s="36" t="s">
        <v>480</v>
      </c>
      <c r="G42" s="37" t="s">
        <v>480</v>
      </c>
      <c r="H42" s="37" t="s">
        <v>480</v>
      </c>
      <c r="I42" s="37" t="s">
        <v>480</v>
      </c>
      <c r="J42" s="38" t="s">
        <v>480</v>
      </c>
      <c r="K42" s="22"/>
      <c r="L42" s="22"/>
      <c r="M42" s="22"/>
      <c r="N42" s="22"/>
      <c r="O42" s="22"/>
      <c r="P42" s="22"/>
    </row>
    <row r="43" spans="1:16" ht="39" customHeight="1" thickBot="1" x14ac:dyDescent="0.2">
      <c r="A43" s="22"/>
      <c r="B43" s="40"/>
      <c r="C43" s="1181" t="s">
        <v>534</v>
      </c>
      <c r="D43" s="1182"/>
      <c r="E43" s="1183"/>
      <c r="F43" s="41">
        <v>0.01</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00"/>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540</v>
      </c>
      <c r="L45" s="60">
        <v>540</v>
      </c>
      <c r="M45" s="60">
        <v>507</v>
      </c>
      <c r="N45" s="60">
        <v>473</v>
      </c>
      <c r="O45" s="61">
        <v>444</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480</v>
      </c>
      <c r="L47" s="64" t="s">
        <v>480</v>
      </c>
      <c r="M47" s="64" t="s">
        <v>480</v>
      </c>
      <c r="N47" s="64" t="s">
        <v>480</v>
      </c>
      <c r="O47" s="65" t="s">
        <v>480</v>
      </c>
      <c r="P47" s="48"/>
      <c r="Q47" s="48"/>
      <c r="R47" s="48"/>
      <c r="S47" s="48"/>
      <c r="T47" s="48"/>
      <c r="U47" s="48"/>
    </row>
    <row r="48" spans="1:21" ht="30.75" customHeight="1" x14ac:dyDescent="0.15">
      <c r="A48" s="48"/>
      <c r="B48" s="1196"/>
      <c r="C48" s="1197"/>
      <c r="D48" s="62"/>
      <c r="E48" s="1188" t="s">
        <v>15</v>
      </c>
      <c r="F48" s="1188"/>
      <c r="G48" s="1188"/>
      <c r="H48" s="1188"/>
      <c r="I48" s="1188"/>
      <c r="J48" s="1189"/>
      <c r="K48" s="63">
        <v>74</v>
      </c>
      <c r="L48" s="64">
        <v>84</v>
      </c>
      <c r="M48" s="64">
        <v>87</v>
      </c>
      <c r="N48" s="64">
        <v>85</v>
      </c>
      <c r="O48" s="65">
        <v>86</v>
      </c>
      <c r="P48" s="48"/>
      <c r="Q48" s="48"/>
      <c r="R48" s="48"/>
      <c r="S48" s="48"/>
      <c r="T48" s="48"/>
      <c r="U48" s="48"/>
    </row>
    <row r="49" spans="1:21" ht="30.75" customHeight="1" x14ac:dyDescent="0.15">
      <c r="A49" s="48"/>
      <c r="B49" s="1196"/>
      <c r="C49" s="1197"/>
      <c r="D49" s="62"/>
      <c r="E49" s="1188" t="s">
        <v>16</v>
      </c>
      <c r="F49" s="1188"/>
      <c r="G49" s="1188"/>
      <c r="H49" s="1188"/>
      <c r="I49" s="1188"/>
      <c r="J49" s="1189"/>
      <c r="K49" s="63">
        <v>0</v>
      </c>
      <c r="L49" s="64">
        <v>0</v>
      </c>
      <c r="M49" s="64">
        <v>0</v>
      </c>
      <c r="N49" s="64">
        <v>0</v>
      </c>
      <c r="O49" s="65">
        <v>1</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480</v>
      </c>
      <c r="L50" s="64" t="s">
        <v>480</v>
      </c>
      <c r="M50" s="64" t="s">
        <v>480</v>
      </c>
      <c r="N50" s="64" t="s">
        <v>480</v>
      </c>
      <c r="O50" s="65" t="s">
        <v>480</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480</v>
      </c>
      <c r="L51" s="64" t="s">
        <v>480</v>
      </c>
      <c r="M51" s="64" t="s">
        <v>480</v>
      </c>
      <c r="N51" s="64" t="s">
        <v>480</v>
      </c>
      <c r="O51" s="65" t="s">
        <v>480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575</v>
      </c>
      <c r="L52" s="64">
        <v>589</v>
      </c>
      <c r="M52" s="64">
        <v>568</v>
      </c>
      <c r="N52" s="64">
        <v>559</v>
      </c>
      <c r="O52" s="65">
        <v>535</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39</v>
      </c>
      <c r="L53" s="69">
        <v>35</v>
      </c>
      <c r="M53" s="69">
        <v>26</v>
      </c>
      <c r="N53" s="69">
        <v>-1</v>
      </c>
      <c r="O53" s="70">
        <v>-4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FF00"/>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214" t="s">
        <v>24</v>
      </c>
      <c r="C41" s="1215"/>
      <c r="D41" s="81"/>
      <c r="E41" s="1216" t="s">
        <v>25</v>
      </c>
      <c r="F41" s="1216"/>
      <c r="G41" s="1216"/>
      <c r="H41" s="1217"/>
      <c r="I41" s="82">
        <v>3460</v>
      </c>
      <c r="J41" s="83">
        <v>3320</v>
      </c>
      <c r="K41" s="83">
        <v>3307</v>
      </c>
      <c r="L41" s="83">
        <v>3496</v>
      </c>
      <c r="M41" s="84">
        <v>3639</v>
      </c>
    </row>
    <row r="42" spans="2:13" ht="27.75" customHeight="1" x14ac:dyDescent="0.15">
      <c r="B42" s="1204"/>
      <c r="C42" s="1205"/>
      <c r="D42" s="85"/>
      <c r="E42" s="1208" t="s">
        <v>26</v>
      </c>
      <c r="F42" s="1208"/>
      <c r="G42" s="1208"/>
      <c r="H42" s="1209"/>
      <c r="I42" s="86" t="s">
        <v>480</v>
      </c>
      <c r="J42" s="87" t="s">
        <v>480</v>
      </c>
      <c r="K42" s="87" t="s">
        <v>480</v>
      </c>
      <c r="L42" s="87" t="s">
        <v>480</v>
      </c>
      <c r="M42" s="88" t="s">
        <v>480</v>
      </c>
    </row>
    <row r="43" spans="2:13" ht="27.75" customHeight="1" x14ac:dyDescent="0.15">
      <c r="B43" s="1204"/>
      <c r="C43" s="1205"/>
      <c r="D43" s="85"/>
      <c r="E43" s="1208" t="s">
        <v>27</v>
      </c>
      <c r="F43" s="1208"/>
      <c r="G43" s="1208"/>
      <c r="H43" s="1209"/>
      <c r="I43" s="86">
        <v>692</v>
      </c>
      <c r="J43" s="87">
        <v>649</v>
      </c>
      <c r="K43" s="87">
        <v>634</v>
      </c>
      <c r="L43" s="87">
        <v>601</v>
      </c>
      <c r="M43" s="88">
        <v>545</v>
      </c>
    </row>
    <row r="44" spans="2:13" ht="27.75" customHeight="1" x14ac:dyDescent="0.15">
      <c r="B44" s="1204"/>
      <c r="C44" s="1205"/>
      <c r="D44" s="85"/>
      <c r="E44" s="1208" t="s">
        <v>28</v>
      </c>
      <c r="F44" s="1208"/>
      <c r="G44" s="1208"/>
      <c r="H44" s="1209"/>
      <c r="I44" s="86">
        <v>4</v>
      </c>
      <c r="J44" s="87">
        <v>2</v>
      </c>
      <c r="K44" s="87">
        <v>18</v>
      </c>
      <c r="L44" s="87">
        <v>20</v>
      </c>
      <c r="M44" s="88">
        <v>20</v>
      </c>
    </row>
    <row r="45" spans="2:13" ht="27.75" customHeight="1" x14ac:dyDescent="0.15">
      <c r="B45" s="1204"/>
      <c r="C45" s="1205"/>
      <c r="D45" s="85"/>
      <c r="E45" s="1208" t="s">
        <v>29</v>
      </c>
      <c r="F45" s="1208"/>
      <c r="G45" s="1208"/>
      <c r="H45" s="1209"/>
      <c r="I45" s="86">
        <v>456</v>
      </c>
      <c r="J45" s="87">
        <v>456</v>
      </c>
      <c r="K45" s="87">
        <v>431</v>
      </c>
      <c r="L45" s="87">
        <v>414</v>
      </c>
      <c r="M45" s="88">
        <v>414</v>
      </c>
    </row>
    <row r="46" spans="2:13" ht="27.75" customHeight="1" x14ac:dyDescent="0.15">
      <c r="B46" s="1204"/>
      <c r="C46" s="1205"/>
      <c r="D46" s="89"/>
      <c r="E46" s="1208" t="s">
        <v>30</v>
      </c>
      <c r="F46" s="1208"/>
      <c r="G46" s="1208"/>
      <c r="H46" s="1209"/>
      <c r="I46" s="86" t="s">
        <v>480</v>
      </c>
      <c r="J46" s="87" t="s">
        <v>480</v>
      </c>
      <c r="K46" s="87" t="s">
        <v>480</v>
      </c>
      <c r="L46" s="87" t="s">
        <v>480</v>
      </c>
      <c r="M46" s="88" t="s">
        <v>480</v>
      </c>
    </row>
    <row r="47" spans="2:13" ht="27.75" customHeight="1" x14ac:dyDescent="0.15">
      <c r="B47" s="1204"/>
      <c r="C47" s="1205"/>
      <c r="D47" s="90"/>
      <c r="E47" s="1218" t="s">
        <v>31</v>
      </c>
      <c r="F47" s="1219"/>
      <c r="G47" s="1219"/>
      <c r="H47" s="1220"/>
      <c r="I47" s="86" t="s">
        <v>480</v>
      </c>
      <c r="J47" s="87" t="s">
        <v>480</v>
      </c>
      <c r="K47" s="87" t="s">
        <v>480</v>
      </c>
      <c r="L47" s="87" t="s">
        <v>480</v>
      </c>
      <c r="M47" s="88" t="s">
        <v>480</v>
      </c>
    </row>
    <row r="48" spans="2:13" ht="27.75" customHeight="1" x14ac:dyDescent="0.15">
      <c r="B48" s="1204"/>
      <c r="C48" s="1205"/>
      <c r="D48" s="85"/>
      <c r="E48" s="1208" t="s">
        <v>32</v>
      </c>
      <c r="F48" s="1208"/>
      <c r="G48" s="1208"/>
      <c r="H48" s="1209"/>
      <c r="I48" s="86" t="s">
        <v>480</v>
      </c>
      <c r="J48" s="87" t="s">
        <v>480</v>
      </c>
      <c r="K48" s="87" t="s">
        <v>480</v>
      </c>
      <c r="L48" s="87" t="s">
        <v>480</v>
      </c>
      <c r="M48" s="88" t="s">
        <v>480</v>
      </c>
    </row>
    <row r="49" spans="2:13" ht="27.75" customHeight="1" x14ac:dyDescent="0.15">
      <c r="B49" s="1206"/>
      <c r="C49" s="1207"/>
      <c r="D49" s="85"/>
      <c r="E49" s="1208" t="s">
        <v>33</v>
      </c>
      <c r="F49" s="1208"/>
      <c r="G49" s="1208"/>
      <c r="H49" s="1209"/>
      <c r="I49" s="86" t="s">
        <v>480</v>
      </c>
      <c r="J49" s="87" t="s">
        <v>480</v>
      </c>
      <c r="K49" s="87" t="s">
        <v>480</v>
      </c>
      <c r="L49" s="87" t="s">
        <v>480</v>
      </c>
      <c r="M49" s="88" t="s">
        <v>480</v>
      </c>
    </row>
    <row r="50" spans="2:13" ht="27.75" customHeight="1" x14ac:dyDescent="0.15">
      <c r="B50" s="1202" t="s">
        <v>34</v>
      </c>
      <c r="C50" s="1203"/>
      <c r="D50" s="91"/>
      <c r="E50" s="1208" t="s">
        <v>35</v>
      </c>
      <c r="F50" s="1208"/>
      <c r="G50" s="1208"/>
      <c r="H50" s="1209"/>
      <c r="I50" s="86">
        <v>5843</v>
      </c>
      <c r="J50" s="87">
        <v>6215</v>
      </c>
      <c r="K50" s="87">
        <v>6657</v>
      </c>
      <c r="L50" s="87">
        <v>7114</v>
      </c>
      <c r="M50" s="88">
        <v>7221</v>
      </c>
    </row>
    <row r="51" spans="2:13" ht="27.75" customHeight="1" x14ac:dyDescent="0.15">
      <c r="B51" s="1204"/>
      <c r="C51" s="1205"/>
      <c r="D51" s="85"/>
      <c r="E51" s="1208" t="s">
        <v>36</v>
      </c>
      <c r="F51" s="1208"/>
      <c r="G51" s="1208"/>
      <c r="H51" s="1209"/>
      <c r="I51" s="86" t="s">
        <v>480</v>
      </c>
      <c r="J51" s="87" t="s">
        <v>480</v>
      </c>
      <c r="K51" s="87" t="s">
        <v>480</v>
      </c>
      <c r="L51" s="87" t="s">
        <v>480</v>
      </c>
      <c r="M51" s="88" t="s">
        <v>480</v>
      </c>
    </row>
    <row r="52" spans="2:13" ht="27.75" customHeight="1" x14ac:dyDescent="0.15">
      <c r="B52" s="1206"/>
      <c r="C52" s="1207"/>
      <c r="D52" s="85"/>
      <c r="E52" s="1208" t="s">
        <v>37</v>
      </c>
      <c r="F52" s="1208"/>
      <c r="G52" s="1208"/>
      <c r="H52" s="1209"/>
      <c r="I52" s="86">
        <v>4003</v>
      </c>
      <c r="J52" s="87">
        <v>3953</v>
      </c>
      <c r="K52" s="87">
        <v>3934</v>
      </c>
      <c r="L52" s="87">
        <v>4035</v>
      </c>
      <c r="M52" s="88">
        <v>4167</v>
      </c>
    </row>
    <row r="53" spans="2:13" ht="27.75" customHeight="1" thickBot="1" x14ac:dyDescent="0.2">
      <c r="B53" s="1210" t="s">
        <v>38</v>
      </c>
      <c r="C53" s="1211"/>
      <c r="D53" s="92"/>
      <c r="E53" s="1212" t="s">
        <v>39</v>
      </c>
      <c r="F53" s="1212"/>
      <c r="G53" s="1212"/>
      <c r="H53" s="1213"/>
      <c r="I53" s="93">
        <v>-5234</v>
      </c>
      <c r="J53" s="94">
        <v>-5739</v>
      </c>
      <c r="K53" s="94">
        <v>-6202</v>
      </c>
      <c r="L53" s="94">
        <v>-6618</v>
      </c>
      <c r="M53" s="95">
        <v>-6770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ht="13.5"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554</v>
      </c>
    </row>
    <row r="11" spans="1:51" s="347" customFormat="1" ht="13.5"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554</v>
      </c>
    </row>
    <row r="13" spans="1:51" s="347" customFormat="1" ht="13.5"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x14ac:dyDescent="0.15">
      <c r="P19" s="246"/>
      <c r="Q19" s="246"/>
    </row>
    <row r="20" spans="1:259" ht="13.5"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2"/>
      <c r="C40" s="246"/>
      <c r="D40" s="246"/>
      <c r="E40" s="246"/>
      <c r="F40" s="246"/>
      <c r="G40" s="246"/>
      <c r="H40" s="246"/>
      <c r="I40" s="246"/>
      <c r="J40" s="246"/>
      <c r="K40" s="246"/>
      <c r="L40" s="246"/>
      <c r="M40" s="246"/>
      <c r="N40" s="246"/>
      <c r="O40" s="246"/>
      <c r="P40" s="352"/>
      <c r="Q40" s="246"/>
    </row>
    <row r="41" spans="2:17" ht="17.25" x14ac:dyDescent="0.15">
      <c r="B41" s="247" t="s">
        <v>555</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3" t="s">
        <v>556</v>
      </c>
      <c r="I42" s="354"/>
      <c r="J42" s="354"/>
      <c r="K42" s="354"/>
      <c r="L42" s="246"/>
      <c r="M42" s="246"/>
      <c r="N42" s="246"/>
      <c r="O42" s="246"/>
    </row>
    <row r="43" spans="2:17" ht="13.5" x14ac:dyDescent="0.15">
      <c r="B43" s="250"/>
      <c r="C43" s="246"/>
      <c r="D43" s="246"/>
      <c r="E43" s="246"/>
      <c r="F43" s="246"/>
      <c r="G43" s="1235" t="s">
        <v>565</v>
      </c>
      <c r="H43" s="1236"/>
      <c r="I43" s="1236"/>
      <c r="J43" s="1236"/>
      <c r="K43" s="1236"/>
      <c r="L43" s="1236"/>
      <c r="M43" s="1236"/>
      <c r="N43" s="1236"/>
      <c r="O43" s="1237"/>
    </row>
    <row r="44" spans="2:17" ht="13.5" x14ac:dyDescent="0.15">
      <c r="B44" s="250"/>
      <c r="C44" s="246"/>
      <c r="D44" s="246"/>
      <c r="E44" s="246"/>
      <c r="F44" s="246"/>
      <c r="G44" s="1238"/>
      <c r="H44" s="1239"/>
      <c r="I44" s="1239"/>
      <c r="J44" s="1239"/>
      <c r="K44" s="1239"/>
      <c r="L44" s="1239"/>
      <c r="M44" s="1239"/>
      <c r="N44" s="1239"/>
      <c r="O44" s="1240"/>
    </row>
    <row r="45" spans="2:17" ht="13.5" x14ac:dyDescent="0.15">
      <c r="B45" s="250"/>
      <c r="C45" s="246"/>
      <c r="D45" s="246"/>
      <c r="E45" s="246"/>
      <c r="F45" s="246"/>
      <c r="G45" s="1238"/>
      <c r="H45" s="1239"/>
      <c r="I45" s="1239"/>
      <c r="J45" s="1239"/>
      <c r="K45" s="1239"/>
      <c r="L45" s="1239"/>
      <c r="M45" s="1239"/>
      <c r="N45" s="1239"/>
      <c r="O45" s="1240"/>
    </row>
    <row r="46" spans="2:17" ht="13.5" x14ac:dyDescent="0.15">
      <c r="B46" s="250"/>
      <c r="C46" s="246"/>
      <c r="D46" s="246"/>
      <c r="E46" s="246"/>
      <c r="F46" s="246"/>
      <c r="G46" s="1238"/>
      <c r="H46" s="1239"/>
      <c r="I46" s="1239"/>
      <c r="J46" s="1239"/>
      <c r="K46" s="1239"/>
      <c r="L46" s="1239"/>
      <c r="M46" s="1239"/>
      <c r="N46" s="1239"/>
      <c r="O46" s="1240"/>
    </row>
    <row r="47" spans="2:17" ht="13.5" x14ac:dyDescent="0.15">
      <c r="B47" s="250"/>
      <c r="C47" s="246"/>
      <c r="D47" s="246"/>
      <c r="E47" s="246"/>
      <c r="F47" s="246"/>
      <c r="G47" s="1241"/>
      <c r="H47" s="1242"/>
      <c r="I47" s="1242"/>
      <c r="J47" s="1242"/>
      <c r="K47" s="1242"/>
      <c r="L47" s="1242"/>
      <c r="M47" s="1242"/>
      <c r="N47" s="1242"/>
      <c r="O47" s="1243"/>
    </row>
    <row r="48" spans="2:17" ht="13.5" x14ac:dyDescent="0.15">
      <c r="B48" s="250"/>
      <c r="C48" s="246"/>
      <c r="D48" s="246"/>
      <c r="E48" s="246"/>
      <c r="F48" s="246"/>
      <c r="G48" s="246"/>
      <c r="H48" s="355"/>
      <c r="I48" s="355"/>
      <c r="J48" s="355"/>
    </row>
    <row r="49" spans="1:17" ht="13.5" x14ac:dyDescent="0.15">
      <c r="B49" s="250"/>
      <c r="C49" s="246"/>
      <c r="D49" s="246"/>
      <c r="E49" s="246"/>
      <c r="F49" s="246"/>
      <c r="G49" s="245" t="s">
        <v>557</v>
      </c>
    </row>
    <row r="50" spans="1:17" ht="13.5" x14ac:dyDescent="0.15">
      <c r="B50" s="250"/>
      <c r="C50" s="246"/>
      <c r="D50" s="246"/>
      <c r="E50" s="246"/>
      <c r="F50" s="246"/>
      <c r="G50" s="1244"/>
      <c r="H50" s="1245"/>
      <c r="I50" s="1245"/>
      <c r="J50" s="1246"/>
      <c r="K50" s="356" t="s">
        <v>520</v>
      </c>
      <c r="L50" s="356" t="s">
        <v>521</v>
      </c>
      <c r="M50" s="356" t="s">
        <v>522</v>
      </c>
      <c r="N50" s="356" t="s">
        <v>523</v>
      </c>
      <c r="O50" s="356" t="s">
        <v>524</v>
      </c>
    </row>
    <row r="51" spans="1:17" ht="13.5" x14ac:dyDescent="0.15">
      <c r="B51" s="250"/>
      <c r="C51" s="246"/>
      <c r="D51" s="246"/>
      <c r="E51" s="246"/>
      <c r="F51" s="246"/>
      <c r="G51" s="1247" t="s">
        <v>558</v>
      </c>
      <c r="H51" s="1248"/>
      <c r="I51" s="1253" t="s">
        <v>559</v>
      </c>
      <c r="J51" s="1253"/>
      <c r="K51" s="1256"/>
      <c r="L51" s="1256"/>
      <c r="M51" s="1256"/>
      <c r="N51" s="1223"/>
      <c r="O51" s="1256"/>
    </row>
    <row r="52" spans="1:17" ht="13.5" x14ac:dyDescent="0.15">
      <c r="B52" s="250"/>
      <c r="C52" s="246"/>
      <c r="D52" s="246"/>
      <c r="E52" s="246"/>
      <c r="F52" s="246"/>
      <c r="G52" s="1249"/>
      <c r="H52" s="1250"/>
      <c r="I52" s="1254"/>
      <c r="J52" s="1254"/>
      <c r="K52" s="1223"/>
      <c r="L52" s="1223"/>
      <c r="M52" s="1223"/>
      <c r="N52" s="1223"/>
      <c r="O52" s="1223"/>
    </row>
    <row r="53" spans="1:17" ht="13.5" x14ac:dyDescent="0.15">
      <c r="A53" s="357"/>
      <c r="B53" s="250"/>
      <c r="C53" s="246"/>
      <c r="D53" s="246"/>
      <c r="E53" s="246"/>
      <c r="F53" s="246"/>
      <c r="G53" s="1249"/>
      <c r="H53" s="1250"/>
      <c r="I53" s="1233" t="s">
        <v>560</v>
      </c>
      <c r="J53" s="1233"/>
      <c r="K53" s="1255"/>
      <c r="L53" s="1255"/>
      <c r="M53" s="1255"/>
      <c r="N53" s="1221">
        <v>52.2</v>
      </c>
      <c r="O53" s="1255"/>
    </row>
    <row r="54" spans="1:17" ht="13.5" x14ac:dyDescent="0.15">
      <c r="A54" s="357"/>
      <c r="B54" s="250"/>
      <c r="C54" s="246"/>
      <c r="D54" s="246"/>
      <c r="E54" s="246"/>
      <c r="F54" s="246"/>
      <c r="G54" s="1251"/>
      <c r="H54" s="1252"/>
      <c r="I54" s="1233"/>
      <c r="J54" s="1233"/>
      <c r="K54" s="1222"/>
      <c r="L54" s="1222"/>
      <c r="M54" s="1222"/>
      <c r="N54" s="1222"/>
      <c r="O54" s="1222"/>
    </row>
    <row r="55" spans="1:17" ht="13.5" x14ac:dyDescent="0.15">
      <c r="A55" s="357"/>
      <c r="B55" s="250"/>
      <c r="C55" s="246"/>
      <c r="D55" s="246"/>
      <c r="E55" s="246"/>
      <c r="F55" s="246"/>
      <c r="G55" s="1227" t="s">
        <v>561</v>
      </c>
      <c r="H55" s="1228"/>
      <c r="I55" s="1233" t="s">
        <v>559</v>
      </c>
      <c r="J55" s="1233"/>
      <c r="K55" s="1256"/>
      <c r="L55" s="1256"/>
      <c r="M55" s="1256"/>
      <c r="N55" s="1223">
        <v>0</v>
      </c>
      <c r="O55" s="1256"/>
    </row>
    <row r="56" spans="1:17" ht="13.5" x14ac:dyDescent="0.15">
      <c r="A56" s="357"/>
      <c r="B56" s="250"/>
      <c r="C56" s="246"/>
      <c r="D56" s="246"/>
      <c r="E56" s="246"/>
      <c r="F56" s="246"/>
      <c r="G56" s="1229"/>
      <c r="H56" s="1230"/>
      <c r="I56" s="1233"/>
      <c r="J56" s="1233"/>
      <c r="K56" s="1223"/>
      <c r="L56" s="1223"/>
      <c r="M56" s="1223"/>
      <c r="N56" s="1223"/>
      <c r="O56" s="1223"/>
    </row>
    <row r="57" spans="1:17" s="357" customFormat="1" ht="13.5" x14ac:dyDescent="0.15">
      <c r="B57" s="358"/>
      <c r="C57" s="354"/>
      <c r="D57" s="354"/>
      <c r="E57" s="354"/>
      <c r="F57" s="354"/>
      <c r="G57" s="1229"/>
      <c r="H57" s="1230"/>
      <c r="I57" s="1225" t="s">
        <v>560</v>
      </c>
      <c r="J57" s="1225"/>
      <c r="K57" s="1255"/>
      <c r="L57" s="1255"/>
      <c r="M57" s="1255"/>
      <c r="N57" s="1221">
        <v>54.2</v>
      </c>
      <c r="O57" s="1255"/>
      <c r="P57" s="359"/>
      <c r="Q57" s="358"/>
    </row>
    <row r="58" spans="1:17" s="357" customFormat="1" ht="13.5" x14ac:dyDescent="0.15">
      <c r="A58" s="245"/>
      <c r="B58" s="358"/>
      <c r="C58" s="354"/>
      <c r="D58" s="354"/>
      <c r="E58" s="354"/>
      <c r="F58" s="354"/>
      <c r="G58" s="1231"/>
      <c r="H58" s="1232"/>
      <c r="I58" s="1225"/>
      <c r="J58" s="1225"/>
      <c r="K58" s="1222"/>
      <c r="L58" s="1222"/>
      <c r="M58" s="1222"/>
      <c r="N58" s="1222"/>
      <c r="O58" s="1222"/>
      <c r="P58" s="359"/>
      <c r="Q58" s="358"/>
    </row>
    <row r="59" spans="1:17" s="357" customFormat="1" ht="13.5" x14ac:dyDescent="0.15">
      <c r="A59" s="245"/>
      <c r="B59" s="358"/>
      <c r="C59" s="354"/>
      <c r="D59" s="354"/>
      <c r="E59" s="354"/>
      <c r="F59" s="354"/>
      <c r="G59" s="354"/>
      <c r="H59" s="354"/>
      <c r="I59" s="354"/>
      <c r="J59" s="354"/>
      <c r="K59" s="360"/>
      <c r="L59" s="360"/>
      <c r="M59" s="360"/>
      <c r="N59" s="360"/>
      <c r="O59" s="360"/>
      <c r="P59" s="359"/>
      <c r="Q59" s="358"/>
    </row>
    <row r="60" spans="1:17" s="357" customFormat="1" ht="13.5" x14ac:dyDescent="0.15">
      <c r="A60" s="245"/>
      <c r="B60" s="358"/>
      <c r="C60" s="354"/>
      <c r="D60" s="354"/>
      <c r="E60" s="354"/>
      <c r="F60" s="354"/>
      <c r="G60" s="354"/>
      <c r="H60" s="354"/>
      <c r="I60" s="354"/>
      <c r="J60" s="354"/>
      <c r="K60" s="360"/>
      <c r="L60" s="360"/>
      <c r="M60" s="360"/>
      <c r="N60" s="360"/>
      <c r="O60" s="360"/>
      <c r="P60" s="359"/>
      <c r="Q60" s="358"/>
    </row>
    <row r="61" spans="1:17" s="357" customFormat="1" ht="13.5" x14ac:dyDescent="0.15">
      <c r="A61" s="245"/>
      <c r="B61" s="361"/>
      <c r="C61" s="362"/>
      <c r="D61" s="362"/>
      <c r="E61" s="362"/>
      <c r="F61" s="362"/>
      <c r="G61" s="362"/>
      <c r="H61" s="362"/>
      <c r="I61" s="362"/>
      <c r="J61" s="362"/>
      <c r="K61" s="362"/>
      <c r="L61" s="362"/>
      <c r="M61" s="363"/>
      <c r="N61" s="363"/>
      <c r="O61" s="363"/>
      <c r="P61" s="364"/>
      <c r="Q61" s="358"/>
    </row>
    <row r="62" spans="1:17" ht="13.5" x14ac:dyDescent="0.15">
      <c r="B62" s="352"/>
      <c r="C62" s="352"/>
      <c r="D62" s="352"/>
      <c r="E62" s="352"/>
      <c r="F62" s="352"/>
      <c r="G62" s="352"/>
      <c r="H62" s="352"/>
      <c r="I62" s="352"/>
      <c r="J62" s="352"/>
      <c r="K62" s="352"/>
      <c r="L62" s="352"/>
      <c r="M62" s="352"/>
      <c r="N62" s="352"/>
      <c r="O62" s="352"/>
      <c r="P62" s="352"/>
      <c r="Q62" s="246"/>
    </row>
    <row r="63" spans="1:17" ht="17.25" x14ac:dyDescent="0.15">
      <c r="B63" s="309" t="s">
        <v>562</v>
      </c>
      <c r="C63" s="246"/>
      <c r="D63" s="246"/>
      <c r="E63" s="246"/>
      <c r="F63" s="246"/>
      <c r="G63" s="246"/>
      <c r="H63" s="246"/>
      <c r="I63" s="246"/>
      <c r="J63" s="246"/>
      <c r="K63" s="246"/>
      <c r="L63" s="246"/>
      <c r="M63" s="246"/>
      <c r="N63" s="246"/>
      <c r="O63" s="246"/>
    </row>
    <row r="64" spans="1:17" ht="13.5" x14ac:dyDescent="0.15">
      <c r="B64" s="250"/>
      <c r="C64" s="246"/>
      <c r="D64" s="246"/>
      <c r="E64" s="246"/>
      <c r="F64" s="246"/>
      <c r="G64" s="353" t="s">
        <v>556</v>
      </c>
      <c r="I64" s="354"/>
      <c r="J64" s="354"/>
      <c r="K64" s="354"/>
      <c r="L64" s="246"/>
      <c r="M64" s="246"/>
      <c r="N64" s="246"/>
      <c r="O64" s="246"/>
    </row>
    <row r="65" spans="2:30" ht="13.5" x14ac:dyDescent="0.15">
      <c r="B65" s="250"/>
      <c r="C65" s="246"/>
      <c r="D65" s="246"/>
      <c r="E65" s="246"/>
      <c r="F65" s="246"/>
      <c r="G65" s="1235" t="s">
        <v>566</v>
      </c>
      <c r="H65" s="1236"/>
      <c r="I65" s="1236"/>
      <c r="J65" s="1236"/>
      <c r="K65" s="1236"/>
      <c r="L65" s="1236"/>
      <c r="M65" s="1236"/>
      <c r="N65" s="1236"/>
      <c r="O65" s="1237"/>
    </row>
    <row r="66" spans="2:30" ht="13.5" x14ac:dyDescent="0.15">
      <c r="B66" s="250"/>
      <c r="C66" s="246"/>
      <c r="D66" s="246"/>
      <c r="E66" s="246"/>
      <c r="F66" s="246"/>
      <c r="G66" s="1238"/>
      <c r="H66" s="1239"/>
      <c r="I66" s="1239"/>
      <c r="J66" s="1239"/>
      <c r="K66" s="1239"/>
      <c r="L66" s="1239"/>
      <c r="M66" s="1239"/>
      <c r="N66" s="1239"/>
      <c r="O66" s="1240"/>
    </row>
    <row r="67" spans="2:30" ht="13.5" x14ac:dyDescent="0.15">
      <c r="B67" s="250"/>
      <c r="C67" s="246"/>
      <c r="D67" s="246"/>
      <c r="E67" s="246"/>
      <c r="F67" s="246"/>
      <c r="G67" s="1238"/>
      <c r="H67" s="1239"/>
      <c r="I67" s="1239"/>
      <c r="J67" s="1239"/>
      <c r="K67" s="1239"/>
      <c r="L67" s="1239"/>
      <c r="M67" s="1239"/>
      <c r="N67" s="1239"/>
      <c r="O67" s="1240"/>
    </row>
    <row r="68" spans="2:30" ht="13.5" x14ac:dyDescent="0.15">
      <c r="B68" s="250"/>
      <c r="C68" s="246"/>
      <c r="D68" s="246"/>
      <c r="E68" s="246"/>
      <c r="F68" s="246"/>
      <c r="G68" s="1238"/>
      <c r="H68" s="1239"/>
      <c r="I68" s="1239"/>
      <c r="J68" s="1239"/>
      <c r="K68" s="1239"/>
      <c r="L68" s="1239"/>
      <c r="M68" s="1239"/>
      <c r="N68" s="1239"/>
      <c r="O68" s="1240"/>
    </row>
    <row r="69" spans="2:30" ht="13.5" x14ac:dyDescent="0.15">
      <c r="B69" s="250"/>
      <c r="C69" s="246"/>
      <c r="D69" s="246"/>
      <c r="E69" s="246"/>
      <c r="F69" s="246"/>
      <c r="G69" s="1241"/>
      <c r="H69" s="1242"/>
      <c r="I69" s="1242"/>
      <c r="J69" s="1242"/>
      <c r="K69" s="1242"/>
      <c r="L69" s="1242"/>
      <c r="M69" s="1242"/>
      <c r="N69" s="1242"/>
      <c r="O69" s="1243"/>
    </row>
    <row r="70" spans="2:30" ht="13.5" x14ac:dyDescent="0.15">
      <c r="B70" s="250"/>
      <c r="C70" s="246"/>
      <c r="D70" s="246"/>
      <c r="E70" s="246"/>
      <c r="F70" s="246"/>
      <c r="G70" s="246"/>
      <c r="H70" s="365"/>
      <c r="I70" s="365"/>
      <c r="J70" s="366"/>
      <c r="K70" s="366"/>
      <c r="L70" s="367"/>
      <c r="M70" s="366"/>
      <c r="N70" s="367"/>
      <c r="O70" s="368"/>
    </row>
    <row r="71" spans="2:30" ht="13.5" x14ac:dyDescent="0.15">
      <c r="B71" s="250"/>
      <c r="C71" s="246"/>
      <c r="D71" s="246"/>
      <c r="E71" s="246"/>
      <c r="F71" s="246"/>
      <c r="G71" s="369" t="s">
        <v>563</v>
      </c>
      <c r="I71" s="370"/>
      <c r="J71" s="366"/>
      <c r="K71" s="366"/>
      <c r="L71" s="367"/>
      <c r="M71" s="366"/>
      <c r="N71" s="367"/>
      <c r="O71" s="368"/>
    </row>
    <row r="72" spans="2:30" ht="13.5" x14ac:dyDescent="0.15">
      <c r="B72" s="250"/>
      <c r="C72" s="246"/>
      <c r="D72" s="246"/>
      <c r="E72" s="246"/>
      <c r="F72" s="246"/>
      <c r="G72" s="1244"/>
      <c r="H72" s="1245"/>
      <c r="I72" s="1245"/>
      <c r="J72" s="1246"/>
      <c r="K72" s="356" t="s">
        <v>520</v>
      </c>
      <c r="L72" s="356" t="s">
        <v>521</v>
      </c>
      <c r="M72" s="356" t="s">
        <v>522</v>
      </c>
      <c r="N72" s="356" t="s">
        <v>523</v>
      </c>
      <c r="O72" s="356" t="s">
        <v>524</v>
      </c>
    </row>
    <row r="73" spans="2:30" ht="13.5" x14ac:dyDescent="0.15">
      <c r="B73" s="250"/>
      <c r="C73" s="246"/>
      <c r="D73" s="246"/>
      <c r="E73" s="246"/>
      <c r="F73" s="246"/>
      <c r="G73" s="1247" t="s">
        <v>558</v>
      </c>
      <c r="H73" s="1248"/>
      <c r="I73" s="1253" t="s">
        <v>559</v>
      </c>
      <c r="J73" s="1253"/>
      <c r="K73" s="1234"/>
      <c r="L73" s="1234"/>
      <c r="M73" s="1223"/>
      <c r="N73" s="1223"/>
      <c r="O73" s="1223"/>
      <c r="S73" s="245">
        <v>9.9</v>
      </c>
    </row>
    <row r="74" spans="2:30" ht="13.5" x14ac:dyDescent="0.15">
      <c r="B74" s="250"/>
      <c r="C74" s="246"/>
      <c r="D74" s="246"/>
      <c r="E74" s="246"/>
      <c r="F74" s="246"/>
      <c r="G74" s="1249"/>
      <c r="H74" s="1250"/>
      <c r="I74" s="1254"/>
      <c r="J74" s="1254"/>
      <c r="K74" s="1234"/>
      <c r="L74" s="1234"/>
      <c r="M74" s="1223"/>
      <c r="N74" s="1223"/>
      <c r="O74" s="1223"/>
    </row>
    <row r="75" spans="2:30" ht="13.5" x14ac:dyDescent="0.15">
      <c r="B75" s="250"/>
      <c r="C75" s="246"/>
      <c r="D75" s="246"/>
      <c r="E75" s="246"/>
      <c r="F75" s="246"/>
      <c r="G75" s="1249"/>
      <c r="H75" s="1250"/>
      <c r="I75" s="1233" t="s">
        <v>564</v>
      </c>
      <c r="J75" s="1233"/>
      <c r="K75" s="1221">
        <v>3.6</v>
      </c>
      <c r="L75" s="1221">
        <v>2.5</v>
      </c>
      <c r="M75" s="1221">
        <v>1.6</v>
      </c>
      <c r="N75" s="1221">
        <v>1</v>
      </c>
      <c r="O75" s="1221">
        <v>0.3</v>
      </c>
      <c r="U75" s="245">
        <v>81.2</v>
      </c>
      <c r="W75" s="245">
        <v>87.2</v>
      </c>
      <c r="Y75" s="245">
        <v>99.8</v>
      </c>
      <c r="AA75" s="245">
        <v>109.5</v>
      </c>
      <c r="AC75" s="245">
        <v>115.2</v>
      </c>
    </row>
    <row r="76" spans="2:30" ht="13.5" x14ac:dyDescent="0.15">
      <c r="B76" s="250"/>
      <c r="C76" s="246"/>
      <c r="D76" s="246"/>
      <c r="E76" s="246"/>
      <c r="F76" s="246"/>
      <c r="G76" s="1251"/>
      <c r="H76" s="1252"/>
      <c r="I76" s="1233"/>
      <c r="J76" s="1233"/>
      <c r="K76" s="1222"/>
      <c r="L76" s="1222"/>
      <c r="M76" s="1222"/>
      <c r="N76" s="1222"/>
      <c r="O76" s="1222"/>
    </row>
    <row r="77" spans="2:30" ht="13.5" x14ac:dyDescent="0.15">
      <c r="B77" s="250"/>
      <c r="C77" s="246"/>
      <c r="D77" s="246"/>
      <c r="E77" s="246"/>
      <c r="F77" s="246"/>
      <c r="G77" s="1227" t="s">
        <v>561</v>
      </c>
      <c r="H77" s="1228"/>
      <c r="I77" s="1233" t="s">
        <v>559</v>
      </c>
      <c r="J77" s="1233"/>
      <c r="K77" s="1234">
        <v>0</v>
      </c>
      <c r="L77" s="1234">
        <v>0</v>
      </c>
      <c r="M77" s="1223">
        <v>0</v>
      </c>
      <c r="N77" s="1223">
        <v>0</v>
      </c>
      <c r="O77" s="1223">
        <v>0</v>
      </c>
      <c r="R77" s="245">
        <v>12.3</v>
      </c>
      <c r="T77" s="245">
        <v>11.1</v>
      </c>
    </row>
    <row r="78" spans="2:30" ht="13.5" x14ac:dyDescent="0.15">
      <c r="B78" s="250"/>
      <c r="C78" s="246"/>
      <c r="D78" s="246"/>
      <c r="E78" s="246"/>
      <c r="F78" s="246"/>
      <c r="G78" s="1229"/>
      <c r="H78" s="1230"/>
      <c r="I78" s="1233"/>
      <c r="J78" s="1233"/>
      <c r="K78" s="1234"/>
      <c r="L78" s="1234"/>
      <c r="M78" s="1223"/>
      <c r="N78" s="1223"/>
      <c r="O78" s="1223"/>
    </row>
    <row r="79" spans="2:30" ht="13.5" x14ac:dyDescent="0.15">
      <c r="B79" s="250"/>
      <c r="C79" s="246"/>
      <c r="D79" s="246"/>
      <c r="E79" s="246"/>
      <c r="F79" s="246"/>
      <c r="G79" s="1229"/>
      <c r="H79" s="1230"/>
      <c r="I79" s="1224" t="s">
        <v>564</v>
      </c>
      <c r="J79" s="1225"/>
      <c r="K79" s="1226">
        <v>10.1</v>
      </c>
      <c r="L79" s="1226">
        <v>9.1999999999999993</v>
      </c>
      <c r="M79" s="1226">
        <v>8.1999999999999993</v>
      </c>
      <c r="N79" s="1226">
        <v>7.8</v>
      </c>
      <c r="O79" s="1226">
        <v>7.4</v>
      </c>
      <c r="V79" s="245">
        <v>53.5</v>
      </c>
      <c r="X79" s="245">
        <v>48.2</v>
      </c>
      <c r="Z79" s="245">
        <v>34.200000000000003</v>
      </c>
      <c r="AB79" s="245">
        <v>30.3</v>
      </c>
      <c r="AD79" s="245">
        <v>28.9</v>
      </c>
    </row>
    <row r="80" spans="2:30" ht="13.5" x14ac:dyDescent="0.15">
      <c r="B80" s="250"/>
      <c r="C80" s="246"/>
      <c r="D80" s="246"/>
      <c r="E80" s="246"/>
      <c r="F80" s="246"/>
      <c r="G80" s="1231"/>
      <c r="H80" s="1232"/>
      <c r="I80" s="1225"/>
      <c r="J80" s="1225"/>
      <c r="K80" s="1226"/>
      <c r="L80" s="1226"/>
      <c r="M80" s="1226"/>
      <c r="N80" s="1226"/>
      <c r="O80" s="1226"/>
    </row>
    <row r="81" spans="2:17" ht="13.5"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73"/>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N53:N54"/>
    <mergeCell ref="O53:O54"/>
    <mergeCell ref="N55:N56"/>
    <mergeCell ref="O55:O56"/>
    <mergeCell ref="I57:J58"/>
    <mergeCell ref="K57:K58"/>
    <mergeCell ref="L57:L58"/>
    <mergeCell ref="M57:M58"/>
    <mergeCell ref="N57:N58"/>
    <mergeCell ref="O57:O58"/>
    <mergeCell ref="K53:K54"/>
    <mergeCell ref="L53:L54"/>
    <mergeCell ref="M53:M54"/>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N75:N76"/>
    <mergeCell ref="O75:O76"/>
    <mergeCell ref="N77:N78"/>
    <mergeCell ref="O77:O78"/>
    <mergeCell ref="I79:J80"/>
    <mergeCell ref="K79:K80"/>
    <mergeCell ref="L79:L80"/>
    <mergeCell ref="M79:M80"/>
    <mergeCell ref="N79:N80"/>
    <mergeCell ref="O79:O80"/>
    <mergeCell ref="K75:K76"/>
    <mergeCell ref="L75:L76"/>
    <mergeCell ref="M75:M76"/>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519</v>
      </c>
      <c r="G2" s="113"/>
      <c r="H2" s="114"/>
    </row>
    <row r="3" spans="1:8" x14ac:dyDescent="0.15">
      <c r="A3" s="110" t="s">
        <v>512</v>
      </c>
      <c r="B3" s="115"/>
      <c r="C3" s="116"/>
      <c r="D3" s="117">
        <v>244565</v>
      </c>
      <c r="E3" s="118"/>
      <c r="F3" s="119">
        <v>228305</v>
      </c>
      <c r="G3" s="120"/>
      <c r="H3" s="121"/>
    </row>
    <row r="4" spans="1:8" x14ac:dyDescent="0.15">
      <c r="A4" s="122"/>
      <c r="B4" s="123"/>
      <c r="C4" s="124"/>
      <c r="D4" s="125">
        <v>95628</v>
      </c>
      <c r="E4" s="126"/>
      <c r="F4" s="127">
        <v>86611</v>
      </c>
      <c r="G4" s="128"/>
      <c r="H4" s="129"/>
    </row>
    <row r="5" spans="1:8" x14ac:dyDescent="0.15">
      <c r="A5" s="110" t="s">
        <v>514</v>
      </c>
      <c r="B5" s="115"/>
      <c r="C5" s="116"/>
      <c r="D5" s="117">
        <v>383127</v>
      </c>
      <c r="E5" s="118"/>
      <c r="F5" s="119">
        <v>316331</v>
      </c>
      <c r="G5" s="120"/>
      <c r="H5" s="121"/>
    </row>
    <row r="6" spans="1:8" x14ac:dyDescent="0.15">
      <c r="A6" s="122"/>
      <c r="B6" s="123"/>
      <c r="C6" s="124"/>
      <c r="D6" s="125">
        <v>273222</v>
      </c>
      <c r="E6" s="126"/>
      <c r="F6" s="127">
        <v>106387</v>
      </c>
      <c r="G6" s="128"/>
      <c r="H6" s="129"/>
    </row>
    <row r="7" spans="1:8" x14ac:dyDescent="0.15">
      <c r="A7" s="110" t="s">
        <v>515</v>
      </c>
      <c r="B7" s="115"/>
      <c r="C7" s="116"/>
      <c r="D7" s="117">
        <v>290490</v>
      </c>
      <c r="E7" s="118"/>
      <c r="F7" s="119">
        <v>333013</v>
      </c>
      <c r="G7" s="120"/>
      <c r="H7" s="121"/>
    </row>
    <row r="8" spans="1:8" x14ac:dyDescent="0.15">
      <c r="A8" s="122"/>
      <c r="B8" s="123"/>
      <c r="C8" s="124"/>
      <c r="D8" s="125">
        <v>206363</v>
      </c>
      <c r="E8" s="126"/>
      <c r="F8" s="127">
        <v>126732</v>
      </c>
      <c r="G8" s="128"/>
      <c r="H8" s="129"/>
    </row>
    <row r="9" spans="1:8" x14ac:dyDescent="0.15">
      <c r="A9" s="110" t="s">
        <v>516</v>
      </c>
      <c r="B9" s="115"/>
      <c r="C9" s="116"/>
      <c r="D9" s="117">
        <v>373608</v>
      </c>
      <c r="E9" s="118"/>
      <c r="F9" s="119">
        <v>280458</v>
      </c>
      <c r="G9" s="120"/>
      <c r="H9" s="121"/>
    </row>
    <row r="10" spans="1:8" x14ac:dyDescent="0.15">
      <c r="A10" s="122"/>
      <c r="B10" s="123"/>
      <c r="C10" s="124"/>
      <c r="D10" s="125">
        <v>254711</v>
      </c>
      <c r="E10" s="126"/>
      <c r="F10" s="127">
        <v>127286</v>
      </c>
      <c r="G10" s="128"/>
      <c r="H10" s="129"/>
    </row>
    <row r="11" spans="1:8" x14ac:dyDescent="0.15">
      <c r="A11" s="110" t="s">
        <v>517</v>
      </c>
      <c r="B11" s="115"/>
      <c r="C11" s="116"/>
      <c r="D11" s="117">
        <v>386952</v>
      </c>
      <c r="E11" s="118"/>
      <c r="F11" s="119">
        <v>291945</v>
      </c>
      <c r="G11" s="120"/>
      <c r="H11" s="121"/>
    </row>
    <row r="12" spans="1:8" x14ac:dyDescent="0.15">
      <c r="A12" s="122"/>
      <c r="B12" s="123"/>
      <c r="C12" s="130"/>
      <c r="D12" s="125">
        <v>238098</v>
      </c>
      <c r="E12" s="126"/>
      <c r="F12" s="127">
        <v>127651</v>
      </c>
      <c r="G12" s="128"/>
      <c r="H12" s="129"/>
    </row>
    <row r="13" spans="1:8" x14ac:dyDescent="0.15">
      <c r="A13" s="110"/>
      <c r="B13" s="115"/>
      <c r="C13" s="131"/>
      <c r="D13" s="132">
        <v>335748</v>
      </c>
      <c r="E13" s="133"/>
      <c r="F13" s="134">
        <v>290010</v>
      </c>
      <c r="G13" s="135"/>
      <c r="H13" s="121"/>
    </row>
    <row r="14" spans="1:8" x14ac:dyDescent="0.15">
      <c r="A14" s="122"/>
      <c r="B14" s="123"/>
      <c r="C14" s="124"/>
      <c r="D14" s="125">
        <v>213604</v>
      </c>
      <c r="E14" s="126"/>
      <c r="F14" s="127">
        <v>114933</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13.73</v>
      </c>
      <c r="C19" s="136">
        <f>ROUND(VALUE(SUBSTITUTE(実質収支比率等に係る経年分析!G$48,"▲","-")),2)</f>
        <v>15.09</v>
      </c>
      <c r="D19" s="136">
        <f>ROUND(VALUE(SUBSTITUTE(実質収支比率等に係る経年分析!H$48,"▲","-")),2)</f>
        <v>13.06</v>
      </c>
      <c r="E19" s="136">
        <f>ROUND(VALUE(SUBSTITUTE(実質収支比率等に係る経年分析!I$48,"▲","-")),2)</f>
        <v>12.03</v>
      </c>
      <c r="F19" s="136">
        <f>ROUND(VALUE(SUBSTITUTE(実質収支比率等に係る経年分析!J$48,"▲","-")),2)</f>
        <v>21.25</v>
      </c>
    </row>
    <row r="20" spans="1:11" x14ac:dyDescent="0.15">
      <c r="A20" s="136" t="s">
        <v>44</v>
      </c>
      <c r="B20" s="136">
        <f>ROUND(VALUE(SUBSTITUTE(実質収支比率等に係る経年分析!F$47,"▲","-")),2)</f>
        <v>15.72</v>
      </c>
      <c r="C20" s="136">
        <f>ROUND(VALUE(SUBSTITUTE(実質収支比率等に係る経年分析!G$47,"▲","-")),2)</f>
        <v>15.58</v>
      </c>
      <c r="D20" s="136">
        <f>ROUND(VALUE(SUBSTITUTE(実質収支比率等に係る経年分析!H$47,"▲","-")),2)</f>
        <v>26.87</v>
      </c>
      <c r="E20" s="136">
        <f>ROUND(VALUE(SUBSTITUTE(実質収支比率等に係る経年分析!I$47,"▲","-")),2)</f>
        <v>25.75</v>
      </c>
      <c r="F20" s="136">
        <f>ROUND(VALUE(SUBSTITUTE(実質収支比率等に係る経年分析!J$47,"▲","-")),2)</f>
        <v>26.84</v>
      </c>
    </row>
    <row r="21" spans="1:11" x14ac:dyDescent="0.15">
      <c r="A21" s="136" t="s">
        <v>45</v>
      </c>
      <c r="B21" s="136">
        <f>IF(ISNUMBER(VALUE(SUBSTITUTE(実質収支比率等に係る経年分析!F$49,"▲","-"))),ROUND(VALUE(SUBSTITUTE(実質収支比率等に係る経年分析!F$49,"▲","-")),2),NA())</f>
        <v>11.36</v>
      </c>
      <c r="C21" s="136">
        <f>IF(ISNUMBER(VALUE(SUBSTITUTE(実質収支比率等に係る経年分析!G$49,"▲","-"))),ROUND(VALUE(SUBSTITUTE(実質収支比率等に係る経年分析!G$49,"▲","-")),2),NA())</f>
        <v>8.6</v>
      </c>
      <c r="D21" s="136">
        <f>IF(ISNUMBER(VALUE(SUBSTITUTE(実質収支比率等に係る経年分析!H$49,"▲","-"))),ROUND(VALUE(SUBSTITUTE(実質収支比率等に係る経年分析!H$49,"▲","-")),2),NA())</f>
        <v>13.35</v>
      </c>
      <c r="E21" s="136">
        <f>IF(ISNUMBER(VALUE(SUBSTITUTE(実質収支比率等に係る経年分析!I$49,"▲","-"))),ROUND(VALUE(SUBSTITUTE(実質収支比率等に係る経年分析!I$49,"▲","-")),2),NA())</f>
        <v>5.16</v>
      </c>
      <c r="F21" s="136">
        <f>IF(ISNUMBER(VALUE(SUBSTITUTE(実質収支比率等に係る経年分析!J$49,"▲","-"))),ROUND(VALUE(SUBSTITUTE(実質収支比率等に係る経年分析!J$49,"▲","-")),2),NA())</f>
        <v>14.23</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宅地造成事業特別会計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0.41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0.36</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0.35</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0.05</v>
      </c>
    </row>
    <row r="31" spans="1:11" x14ac:dyDescent="0.15">
      <c r="A31" s="137" t="str">
        <f>IF(連結実質赤字比率に係る赤字・黒字の構成分析!C$39="",NA(),連結実質赤字比率に係る赤字・黒字の構成分析!C$39)</f>
        <v>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0.09</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0.08</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0.11</v>
      </c>
    </row>
    <row r="32" spans="1:11" x14ac:dyDescent="0.15">
      <c r="A32" s="137" t="str">
        <f>IF(連結実質赤字比率に係る赤字・黒字の構成分析!C$38="",NA(),連結実質赤字比率に係る赤字・黒字の構成分析!C$38)</f>
        <v>介護保険事業特別会計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0.36</v>
      </c>
    </row>
    <row r="33" spans="1:16" x14ac:dyDescent="0.15">
      <c r="A33" s="137" t="str">
        <f>IF(連結実質赤字比率に係る赤字・黒字の構成分析!C$37="",NA(),連結実質赤字比率に係る赤字・黒字の構成分析!C$37)</f>
        <v>村営水道事業特別会計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0.53</v>
      </c>
    </row>
    <row r="34" spans="1:16" x14ac:dyDescent="0.15">
      <c r="A34" s="137" t="str">
        <f>IF(連結実質赤字比率に係る赤字・黒字の構成分析!C$36="",NA(),連結実質赤字比率に係る赤字・黒字の構成分析!C$36)</f>
        <v>診療所特別会計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0.33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0.41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0.54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0.38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0.62</v>
      </c>
    </row>
    <row r="35" spans="1:16" x14ac:dyDescent="0.15">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1.92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0.84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1.64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0.41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2.46</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13.38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14.67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12.51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11.63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20.61</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575</v>
      </c>
      <c r="E42" s="138"/>
      <c r="F42" s="138"/>
      <c r="G42" s="138">
        <f>'実質公債費比率（分子）の構造'!L$52</f>
        <v>589</v>
      </c>
      <c r="H42" s="138"/>
      <c r="I42" s="138"/>
      <c r="J42" s="138">
        <f>'実質公債費比率（分子）の構造'!M$52</f>
        <v>568</v>
      </c>
      <c r="K42" s="138"/>
      <c r="L42" s="138"/>
      <c r="M42" s="138">
        <f>'実質公債費比率（分子）の構造'!N$52</f>
        <v>559</v>
      </c>
      <c r="N42" s="138"/>
      <c r="O42" s="138"/>
      <c r="P42" s="138">
        <f>'実質公債費比率（分子）の構造'!O$52</f>
        <v>535</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55</v>
      </c>
      <c r="B45" s="138">
        <f>'実質公債費比率（分子）の構造'!K$49</f>
        <v>0</v>
      </c>
      <c r="C45" s="138"/>
      <c r="D45" s="138"/>
      <c r="E45" s="138">
        <f>'実質公債費比率（分子）の構造'!L$49</f>
        <v>0</v>
      </c>
      <c r="F45" s="138"/>
      <c r="G45" s="138"/>
      <c r="H45" s="138">
        <f>'実質公債費比率（分子）の構造'!M$49</f>
        <v>0</v>
      </c>
      <c r="I45" s="138"/>
      <c r="J45" s="138"/>
      <c r="K45" s="138">
        <f>'実質公債費比率（分子）の構造'!N$49</f>
        <v>0</v>
      </c>
      <c r="L45" s="138"/>
      <c r="M45" s="138"/>
      <c r="N45" s="138">
        <f>'実質公債費比率（分子）の構造'!O$49</f>
        <v>1</v>
      </c>
      <c r="O45" s="138"/>
      <c r="P45" s="138"/>
    </row>
    <row r="46" spans="1:16" x14ac:dyDescent="0.15">
      <c r="A46" s="138" t="s">
        <v>56</v>
      </c>
      <c r="B46" s="138">
        <f>'実質公債費比率（分子）の構造'!K$48</f>
        <v>74</v>
      </c>
      <c r="C46" s="138"/>
      <c r="D46" s="138"/>
      <c r="E46" s="138">
        <f>'実質公債費比率（分子）の構造'!L$48</f>
        <v>84</v>
      </c>
      <c r="F46" s="138"/>
      <c r="G46" s="138"/>
      <c r="H46" s="138">
        <f>'実質公債費比率（分子）の構造'!M$48</f>
        <v>87</v>
      </c>
      <c r="I46" s="138"/>
      <c r="J46" s="138"/>
      <c r="K46" s="138">
        <f>'実質公債費比率（分子）の構造'!N$48</f>
        <v>85</v>
      </c>
      <c r="L46" s="138"/>
      <c r="M46" s="138"/>
      <c r="N46" s="138">
        <f>'実質公債費比率（分子）の構造'!O$48</f>
        <v>86</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540</v>
      </c>
      <c r="C49" s="138"/>
      <c r="D49" s="138"/>
      <c r="E49" s="138">
        <f>'実質公債費比率（分子）の構造'!L$45</f>
        <v>540</v>
      </c>
      <c r="F49" s="138"/>
      <c r="G49" s="138"/>
      <c r="H49" s="138">
        <f>'実質公債費比率（分子）の構造'!M$45</f>
        <v>507</v>
      </c>
      <c r="I49" s="138"/>
      <c r="J49" s="138"/>
      <c r="K49" s="138">
        <f>'実質公債費比率（分子）の構造'!N$45</f>
        <v>473</v>
      </c>
      <c r="L49" s="138"/>
      <c r="M49" s="138"/>
      <c r="N49" s="138">
        <f>'実質公債費比率（分子）の構造'!O$45</f>
        <v>444</v>
      </c>
      <c r="O49" s="138"/>
      <c r="P49" s="138"/>
    </row>
    <row r="50" spans="1:16" x14ac:dyDescent="0.15">
      <c r="A50" s="138" t="s">
        <v>60</v>
      </c>
      <c r="B50" s="138" t="e">
        <f>NA()</f>
        <v>#N/A</v>
      </c>
      <c r="C50" s="138">
        <f>IF(ISNUMBER('実質公債費比率（分子）の構造'!K$53),'実質公債費比率（分子）の構造'!K$53,NA())</f>
        <v>39</v>
      </c>
      <c r="D50" s="138" t="e">
        <f>NA()</f>
        <v>#N/A</v>
      </c>
      <c r="E50" s="138" t="e">
        <f>NA()</f>
        <v>#N/A</v>
      </c>
      <c r="F50" s="138">
        <f>IF(ISNUMBER('実質公債費比率（分子）の構造'!L$53),'実質公債費比率（分子）の構造'!L$53,NA())</f>
        <v>35</v>
      </c>
      <c r="G50" s="138" t="e">
        <f>NA()</f>
        <v>#N/A</v>
      </c>
      <c r="H50" s="138" t="e">
        <f>NA()</f>
        <v>#N/A</v>
      </c>
      <c r="I50" s="138">
        <f>IF(ISNUMBER('実質公債費比率（分子）の構造'!M$53),'実質公債費比率（分子）の構造'!M$53,NA())</f>
        <v>26</v>
      </c>
      <c r="J50" s="138" t="e">
        <f>NA()</f>
        <v>#N/A</v>
      </c>
      <c r="K50" s="138" t="e">
        <f>NA()</f>
        <v>#N/A</v>
      </c>
      <c r="L50" s="138">
        <f>IF(ISNUMBER('実質公債費比率（分子）の構造'!N$53),'実質公債費比率（分子）の構造'!N$53,NA())</f>
        <v>-1</v>
      </c>
      <c r="M50" s="138" t="e">
        <f>NA()</f>
        <v>#N/A</v>
      </c>
      <c r="N50" s="138" t="e">
        <f>NA()</f>
        <v>#N/A</v>
      </c>
      <c r="O50" s="138">
        <f>IF(ISNUMBER('実質公債費比率（分子）の構造'!O$53),'実質公債費比率（分子）の構造'!O$53,NA())</f>
        <v>-4</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4003</v>
      </c>
      <c r="E56" s="137"/>
      <c r="F56" s="137"/>
      <c r="G56" s="137">
        <f>'将来負担比率（分子）の構造'!J$52</f>
        <v>3953</v>
      </c>
      <c r="H56" s="137"/>
      <c r="I56" s="137"/>
      <c r="J56" s="137">
        <f>'将来負担比率（分子）の構造'!K$52</f>
        <v>3934</v>
      </c>
      <c r="K56" s="137"/>
      <c r="L56" s="137"/>
      <c r="M56" s="137">
        <f>'将来負担比率（分子）の構造'!L$52</f>
        <v>4035</v>
      </c>
      <c r="N56" s="137"/>
      <c r="O56" s="137"/>
      <c r="P56" s="137">
        <f>'将来負担比率（分子）の構造'!M$52</f>
        <v>4167</v>
      </c>
    </row>
    <row r="57" spans="1:16" x14ac:dyDescent="0.15">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5843</v>
      </c>
      <c r="E58" s="137"/>
      <c r="F58" s="137"/>
      <c r="G58" s="137">
        <f>'将来負担比率（分子）の構造'!J$50</f>
        <v>6215</v>
      </c>
      <c r="H58" s="137"/>
      <c r="I58" s="137"/>
      <c r="J58" s="137">
        <f>'将来負担比率（分子）の構造'!K$50</f>
        <v>6657</v>
      </c>
      <c r="K58" s="137"/>
      <c r="L58" s="137"/>
      <c r="M58" s="137">
        <f>'将来負担比率（分子）の構造'!L$50</f>
        <v>7114</v>
      </c>
      <c r="N58" s="137"/>
      <c r="O58" s="137"/>
      <c r="P58" s="137">
        <f>'将来負担比率（分子）の構造'!M$50</f>
        <v>7221</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456</v>
      </c>
      <c r="C62" s="137"/>
      <c r="D62" s="137"/>
      <c r="E62" s="137">
        <f>'将来負担比率（分子）の構造'!J$45</f>
        <v>456</v>
      </c>
      <c r="F62" s="137"/>
      <c r="G62" s="137"/>
      <c r="H62" s="137">
        <f>'将来負担比率（分子）の構造'!K$45</f>
        <v>431</v>
      </c>
      <c r="I62" s="137"/>
      <c r="J62" s="137"/>
      <c r="K62" s="137">
        <f>'将来負担比率（分子）の構造'!L$45</f>
        <v>414</v>
      </c>
      <c r="L62" s="137"/>
      <c r="M62" s="137"/>
      <c r="N62" s="137">
        <f>'将来負担比率（分子）の構造'!M$45</f>
        <v>414</v>
      </c>
      <c r="O62" s="137"/>
      <c r="P62" s="137"/>
    </row>
    <row r="63" spans="1:16" x14ac:dyDescent="0.15">
      <c r="A63" s="137" t="s">
        <v>28</v>
      </c>
      <c r="B63" s="137">
        <f>'将来負担比率（分子）の構造'!I$44</f>
        <v>4</v>
      </c>
      <c r="C63" s="137"/>
      <c r="D63" s="137"/>
      <c r="E63" s="137">
        <f>'将来負担比率（分子）の構造'!J$44</f>
        <v>2</v>
      </c>
      <c r="F63" s="137"/>
      <c r="G63" s="137"/>
      <c r="H63" s="137">
        <f>'将来負担比率（分子）の構造'!K$44</f>
        <v>18</v>
      </c>
      <c r="I63" s="137"/>
      <c r="J63" s="137"/>
      <c r="K63" s="137">
        <f>'将来負担比率（分子）の構造'!L$44</f>
        <v>20</v>
      </c>
      <c r="L63" s="137"/>
      <c r="M63" s="137"/>
      <c r="N63" s="137">
        <f>'将来負担比率（分子）の構造'!M$44</f>
        <v>20</v>
      </c>
      <c r="O63" s="137"/>
      <c r="P63" s="137"/>
    </row>
    <row r="64" spans="1:16" x14ac:dyDescent="0.15">
      <c r="A64" s="137" t="s">
        <v>27</v>
      </c>
      <c r="B64" s="137">
        <f>'将来負担比率（分子）の構造'!I$43</f>
        <v>692</v>
      </c>
      <c r="C64" s="137"/>
      <c r="D64" s="137"/>
      <c r="E64" s="137">
        <f>'将来負担比率（分子）の構造'!J$43</f>
        <v>649</v>
      </c>
      <c r="F64" s="137"/>
      <c r="G64" s="137"/>
      <c r="H64" s="137">
        <f>'将来負担比率（分子）の構造'!K$43</f>
        <v>634</v>
      </c>
      <c r="I64" s="137"/>
      <c r="J64" s="137"/>
      <c r="K64" s="137">
        <f>'将来負担比率（分子）の構造'!L$43</f>
        <v>601</v>
      </c>
      <c r="L64" s="137"/>
      <c r="M64" s="137"/>
      <c r="N64" s="137">
        <f>'将来負担比率（分子）の構造'!M$43</f>
        <v>545</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3460</v>
      </c>
      <c r="C66" s="137"/>
      <c r="D66" s="137"/>
      <c r="E66" s="137">
        <f>'将来負担比率（分子）の構造'!J$41</f>
        <v>3320</v>
      </c>
      <c r="F66" s="137"/>
      <c r="G66" s="137"/>
      <c r="H66" s="137">
        <f>'将来負担比率（分子）の構造'!K$41</f>
        <v>3307</v>
      </c>
      <c r="I66" s="137"/>
      <c r="J66" s="137"/>
      <c r="K66" s="137">
        <f>'将来負担比率（分子）の構造'!L$41</f>
        <v>3496</v>
      </c>
      <c r="L66" s="137"/>
      <c r="M66" s="137"/>
      <c r="N66" s="137">
        <f>'将来負担比率（分子）の構造'!M$41</f>
        <v>3639</v>
      </c>
      <c r="O66" s="137"/>
      <c r="P66" s="137"/>
    </row>
    <row r="67" spans="1:16" x14ac:dyDescent="0.15">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210</v>
      </c>
      <c r="C5" s="708"/>
      <c r="D5" s="708"/>
      <c r="E5" s="708"/>
      <c r="F5" s="708"/>
      <c r="G5" s="708"/>
      <c r="H5" s="708"/>
      <c r="I5" s="708"/>
      <c r="J5" s="708"/>
      <c r="K5" s="708"/>
      <c r="L5" s="708"/>
      <c r="M5" s="708"/>
      <c r="N5" s="708"/>
      <c r="O5" s="708"/>
      <c r="P5" s="708"/>
      <c r="Q5" s="709"/>
      <c r="R5" s="670">
        <v>683438</v>
      </c>
      <c r="S5" s="671"/>
      <c r="T5" s="671"/>
      <c r="U5" s="671"/>
      <c r="V5" s="671"/>
      <c r="W5" s="671"/>
      <c r="X5" s="671"/>
      <c r="Y5" s="718"/>
      <c r="Z5" s="731">
        <v>16.2</v>
      </c>
      <c r="AA5" s="731"/>
      <c r="AB5" s="731"/>
      <c r="AC5" s="731"/>
      <c r="AD5" s="732">
        <v>683438</v>
      </c>
      <c r="AE5" s="732"/>
      <c r="AF5" s="732"/>
      <c r="AG5" s="732"/>
      <c r="AH5" s="732"/>
      <c r="AI5" s="732"/>
      <c r="AJ5" s="732"/>
      <c r="AK5" s="732"/>
      <c r="AL5" s="719">
        <v>28.7</v>
      </c>
      <c r="AM5" s="688"/>
      <c r="AN5" s="688"/>
      <c r="AO5" s="720"/>
      <c r="AP5" s="707" t="s">
        <v>211</v>
      </c>
      <c r="AQ5" s="708"/>
      <c r="AR5" s="708"/>
      <c r="AS5" s="708"/>
      <c r="AT5" s="708"/>
      <c r="AU5" s="708"/>
      <c r="AV5" s="708"/>
      <c r="AW5" s="708"/>
      <c r="AX5" s="708"/>
      <c r="AY5" s="708"/>
      <c r="AZ5" s="708"/>
      <c r="BA5" s="708"/>
      <c r="BB5" s="708"/>
      <c r="BC5" s="708"/>
      <c r="BD5" s="708"/>
      <c r="BE5" s="708"/>
      <c r="BF5" s="709"/>
      <c r="BG5" s="620">
        <v>682768</v>
      </c>
      <c r="BH5" s="621"/>
      <c r="BI5" s="621"/>
      <c r="BJ5" s="621"/>
      <c r="BK5" s="621"/>
      <c r="BL5" s="621"/>
      <c r="BM5" s="621"/>
      <c r="BN5" s="622"/>
      <c r="BO5" s="673">
        <v>99.9</v>
      </c>
      <c r="BP5" s="673"/>
      <c r="BQ5" s="673"/>
      <c r="BR5" s="673"/>
      <c r="BS5" s="674">
        <v>36</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204</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15">
      <c r="B6" s="617" t="s">
        <v>215</v>
      </c>
      <c r="C6" s="618"/>
      <c r="D6" s="618"/>
      <c r="E6" s="618"/>
      <c r="F6" s="618"/>
      <c r="G6" s="618"/>
      <c r="H6" s="618"/>
      <c r="I6" s="618"/>
      <c r="J6" s="618"/>
      <c r="K6" s="618"/>
      <c r="L6" s="618"/>
      <c r="M6" s="618"/>
      <c r="N6" s="618"/>
      <c r="O6" s="618"/>
      <c r="P6" s="618"/>
      <c r="Q6" s="619"/>
      <c r="R6" s="620">
        <v>85846</v>
      </c>
      <c r="S6" s="621"/>
      <c r="T6" s="621"/>
      <c r="U6" s="621"/>
      <c r="V6" s="621"/>
      <c r="W6" s="621"/>
      <c r="X6" s="621"/>
      <c r="Y6" s="622"/>
      <c r="Z6" s="673">
        <v>2</v>
      </c>
      <c r="AA6" s="673"/>
      <c r="AB6" s="673"/>
      <c r="AC6" s="673"/>
      <c r="AD6" s="674">
        <v>85846</v>
      </c>
      <c r="AE6" s="674"/>
      <c r="AF6" s="674"/>
      <c r="AG6" s="674"/>
      <c r="AH6" s="674"/>
      <c r="AI6" s="674"/>
      <c r="AJ6" s="674"/>
      <c r="AK6" s="674"/>
      <c r="AL6" s="643">
        <v>3.6</v>
      </c>
      <c r="AM6" s="675"/>
      <c r="AN6" s="675"/>
      <c r="AO6" s="676"/>
      <c r="AP6" s="617" t="s">
        <v>216</v>
      </c>
      <c r="AQ6" s="618"/>
      <c r="AR6" s="618"/>
      <c r="AS6" s="618"/>
      <c r="AT6" s="618"/>
      <c r="AU6" s="618"/>
      <c r="AV6" s="618"/>
      <c r="AW6" s="618"/>
      <c r="AX6" s="618"/>
      <c r="AY6" s="618"/>
      <c r="AZ6" s="618"/>
      <c r="BA6" s="618"/>
      <c r="BB6" s="618"/>
      <c r="BC6" s="618"/>
      <c r="BD6" s="618"/>
      <c r="BE6" s="618"/>
      <c r="BF6" s="619"/>
      <c r="BG6" s="620">
        <v>682768</v>
      </c>
      <c r="BH6" s="621"/>
      <c r="BI6" s="621"/>
      <c r="BJ6" s="621"/>
      <c r="BK6" s="621"/>
      <c r="BL6" s="621"/>
      <c r="BM6" s="621"/>
      <c r="BN6" s="622"/>
      <c r="BO6" s="673">
        <v>99.9</v>
      </c>
      <c r="BP6" s="673"/>
      <c r="BQ6" s="673"/>
      <c r="BR6" s="673"/>
      <c r="BS6" s="674">
        <v>36</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32594</v>
      </c>
      <c r="CS6" s="621"/>
      <c r="CT6" s="621"/>
      <c r="CU6" s="621"/>
      <c r="CV6" s="621"/>
      <c r="CW6" s="621"/>
      <c r="CX6" s="621"/>
      <c r="CY6" s="622"/>
      <c r="CZ6" s="673">
        <v>0.9</v>
      </c>
      <c r="DA6" s="673"/>
      <c r="DB6" s="673"/>
      <c r="DC6" s="673"/>
      <c r="DD6" s="626" t="s">
        <v>218</v>
      </c>
      <c r="DE6" s="621"/>
      <c r="DF6" s="621"/>
      <c r="DG6" s="621"/>
      <c r="DH6" s="621"/>
      <c r="DI6" s="621"/>
      <c r="DJ6" s="621"/>
      <c r="DK6" s="621"/>
      <c r="DL6" s="621"/>
      <c r="DM6" s="621"/>
      <c r="DN6" s="621"/>
      <c r="DO6" s="621"/>
      <c r="DP6" s="622"/>
      <c r="DQ6" s="626">
        <v>32594</v>
      </c>
      <c r="DR6" s="621"/>
      <c r="DS6" s="621"/>
      <c r="DT6" s="621"/>
      <c r="DU6" s="621"/>
      <c r="DV6" s="621"/>
      <c r="DW6" s="621"/>
      <c r="DX6" s="621"/>
      <c r="DY6" s="621"/>
      <c r="DZ6" s="621"/>
      <c r="EA6" s="621"/>
      <c r="EB6" s="621"/>
      <c r="EC6" s="656"/>
    </row>
    <row r="7" spans="2:143" ht="11.25" customHeight="1" x14ac:dyDescent="0.15">
      <c r="B7" s="617" t="s">
        <v>219</v>
      </c>
      <c r="C7" s="618"/>
      <c r="D7" s="618"/>
      <c r="E7" s="618"/>
      <c r="F7" s="618"/>
      <c r="G7" s="618"/>
      <c r="H7" s="618"/>
      <c r="I7" s="618"/>
      <c r="J7" s="618"/>
      <c r="K7" s="618"/>
      <c r="L7" s="618"/>
      <c r="M7" s="618"/>
      <c r="N7" s="618"/>
      <c r="O7" s="618"/>
      <c r="P7" s="618"/>
      <c r="Q7" s="619"/>
      <c r="R7" s="620">
        <v>462</v>
      </c>
      <c r="S7" s="621"/>
      <c r="T7" s="621"/>
      <c r="U7" s="621"/>
      <c r="V7" s="621"/>
      <c r="W7" s="621"/>
      <c r="X7" s="621"/>
      <c r="Y7" s="622"/>
      <c r="Z7" s="673">
        <v>0</v>
      </c>
      <c r="AA7" s="673"/>
      <c r="AB7" s="673"/>
      <c r="AC7" s="673"/>
      <c r="AD7" s="674">
        <v>462</v>
      </c>
      <c r="AE7" s="674"/>
      <c r="AF7" s="674"/>
      <c r="AG7" s="674"/>
      <c r="AH7" s="674"/>
      <c r="AI7" s="674"/>
      <c r="AJ7" s="674"/>
      <c r="AK7" s="674"/>
      <c r="AL7" s="643">
        <v>0</v>
      </c>
      <c r="AM7" s="675"/>
      <c r="AN7" s="675"/>
      <c r="AO7" s="676"/>
      <c r="AP7" s="617" t="s">
        <v>220</v>
      </c>
      <c r="AQ7" s="618"/>
      <c r="AR7" s="618"/>
      <c r="AS7" s="618"/>
      <c r="AT7" s="618"/>
      <c r="AU7" s="618"/>
      <c r="AV7" s="618"/>
      <c r="AW7" s="618"/>
      <c r="AX7" s="618"/>
      <c r="AY7" s="618"/>
      <c r="AZ7" s="618"/>
      <c r="BA7" s="618"/>
      <c r="BB7" s="618"/>
      <c r="BC7" s="618"/>
      <c r="BD7" s="618"/>
      <c r="BE7" s="618"/>
      <c r="BF7" s="619"/>
      <c r="BG7" s="620">
        <v>260792</v>
      </c>
      <c r="BH7" s="621"/>
      <c r="BI7" s="621"/>
      <c r="BJ7" s="621"/>
      <c r="BK7" s="621"/>
      <c r="BL7" s="621"/>
      <c r="BM7" s="621"/>
      <c r="BN7" s="622"/>
      <c r="BO7" s="673">
        <v>38.200000000000003</v>
      </c>
      <c r="BP7" s="673"/>
      <c r="BQ7" s="673"/>
      <c r="BR7" s="673"/>
      <c r="BS7" s="674">
        <v>36</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421508</v>
      </c>
      <c r="CS7" s="621"/>
      <c r="CT7" s="621"/>
      <c r="CU7" s="621"/>
      <c r="CV7" s="621"/>
      <c r="CW7" s="621"/>
      <c r="CX7" s="621"/>
      <c r="CY7" s="622"/>
      <c r="CZ7" s="673">
        <v>11.5</v>
      </c>
      <c r="DA7" s="673"/>
      <c r="DB7" s="673"/>
      <c r="DC7" s="673"/>
      <c r="DD7" s="626">
        <v>71059</v>
      </c>
      <c r="DE7" s="621"/>
      <c r="DF7" s="621"/>
      <c r="DG7" s="621"/>
      <c r="DH7" s="621"/>
      <c r="DI7" s="621"/>
      <c r="DJ7" s="621"/>
      <c r="DK7" s="621"/>
      <c r="DL7" s="621"/>
      <c r="DM7" s="621"/>
      <c r="DN7" s="621"/>
      <c r="DO7" s="621"/>
      <c r="DP7" s="622"/>
      <c r="DQ7" s="626">
        <v>353346</v>
      </c>
      <c r="DR7" s="621"/>
      <c r="DS7" s="621"/>
      <c r="DT7" s="621"/>
      <c r="DU7" s="621"/>
      <c r="DV7" s="621"/>
      <c r="DW7" s="621"/>
      <c r="DX7" s="621"/>
      <c r="DY7" s="621"/>
      <c r="DZ7" s="621"/>
      <c r="EA7" s="621"/>
      <c r="EB7" s="621"/>
      <c r="EC7" s="656"/>
    </row>
    <row r="8" spans="2:143" ht="11.25" customHeight="1" x14ac:dyDescent="0.15">
      <c r="B8" s="617" t="s">
        <v>222</v>
      </c>
      <c r="C8" s="618"/>
      <c r="D8" s="618"/>
      <c r="E8" s="618"/>
      <c r="F8" s="618"/>
      <c r="G8" s="618"/>
      <c r="H8" s="618"/>
      <c r="I8" s="618"/>
      <c r="J8" s="618"/>
      <c r="K8" s="618"/>
      <c r="L8" s="618"/>
      <c r="M8" s="618"/>
      <c r="N8" s="618"/>
      <c r="O8" s="618"/>
      <c r="P8" s="618"/>
      <c r="Q8" s="619"/>
      <c r="R8" s="620">
        <v>1425</v>
      </c>
      <c r="S8" s="621"/>
      <c r="T8" s="621"/>
      <c r="U8" s="621"/>
      <c r="V8" s="621"/>
      <c r="W8" s="621"/>
      <c r="X8" s="621"/>
      <c r="Y8" s="622"/>
      <c r="Z8" s="673">
        <v>0</v>
      </c>
      <c r="AA8" s="673"/>
      <c r="AB8" s="673"/>
      <c r="AC8" s="673"/>
      <c r="AD8" s="674">
        <v>1425</v>
      </c>
      <c r="AE8" s="674"/>
      <c r="AF8" s="674"/>
      <c r="AG8" s="674"/>
      <c r="AH8" s="674"/>
      <c r="AI8" s="674"/>
      <c r="AJ8" s="674"/>
      <c r="AK8" s="674"/>
      <c r="AL8" s="643">
        <v>0.1</v>
      </c>
      <c r="AM8" s="675"/>
      <c r="AN8" s="675"/>
      <c r="AO8" s="676"/>
      <c r="AP8" s="617" t="s">
        <v>223</v>
      </c>
      <c r="AQ8" s="618"/>
      <c r="AR8" s="618"/>
      <c r="AS8" s="618"/>
      <c r="AT8" s="618"/>
      <c r="AU8" s="618"/>
      <c r="AV8" s="618"/>
      <c r="AW8" s="618"/>
      <c r="AX8" s="618"/>
      <c r="AY8" s="618"/>
      <c r="AZ8" s="618"/>
      <c r="BA8" s="618"/>
      <c r="BB8" s="618"/>
      <c r="BC8" s="618"/>
      <c r="BD8" s="618"/>
      <c r="BE8" s="618"/>
      <c r="BF8" s="619"/>
      <c r="BG8" s="620">
        <v>10419</v>
      </c>
      <c r="BH8" s="621"/>
      <c r="BI8" s="621"/>
      <c r="BJ8" s="621"/>
      <c r="BK8" s="621"/>
      <c r="BL8" s="621"/>
      <c r="BM8" s="621"/>
      <c r="BN8" s="622"/>
      <c r="BO8" s="673">
        <v>1.5</v>
      </c>
      <c r="BP8" s="673"/>
      <c r="BQ8" s="673"/>
      <c r="BR8" s="673"/>
      <c r="BS8" s="626" t="s">
        <v>114</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522157</v>
      </c>
      <c r="CS8" s="621"/>
      <c r="CT8" s="621"/>
      <c r="CU8" s="621"/>
      <c r="CV8" s="621"/>
      <c r="CW8" s="621"/>
      <c r="CX8" s="621"/>
      <c r="CY8" s="622"/>
      <c r="CZ8" s="673">
        <v>14.2</v>
      </c>
      <c r="DA8" s="673"/>
      <c r="DB8" s="673"/>
      <c r="DC8" s="673"/>
      <c r="DD8" s="626">
        <v>2182</v>
      </c>
      <c r="DE8" s="621"/>
      <c r="DF8" s="621"/>
      <c r="DG8" s="621"/>
      <c r="DH8" s="621"/>
      <c r="DI8" s="621"/>
      <c r="DJ8" s="621"/>
      <c r="DK8" s="621"/>
      <c r="DL8" s="621"/>
      <c r="DM8" s="621"/>
      <c r="DN8" s="621"/>
      <c r="DO8" s="621"/>
      <c r="DP8" s="622"/>
      <c r="DQ8" s="626">
        <v>363933</v>
      </c>
      <c r="DR8" s="621"/>
      <c r="DS8" s="621"/>
      <c r="DT8" s="621"/>
      <c r="DU8" s="621"/>
      <c r="DV8" s="621"/>
      <c r="DW8" s="621"/>
      <c r="DX8" s="621"/>
      <c r="DY8" s="621"/>
      <c r="DZ8" s="621"/>
      <c r="EA8" s="621"/>
      <c r="EB8" s="621"/>
      <c r="EC8" s="656"/>
    </row>
    <row r="9" spans="2:143" ht="11.25" customHeight="1" x14ac:dyDescent="0.15">
      <c r="B9" s="617" t="s">
        <v>225</v>
      </c>
      <c r="C9" s="618"/>
      <c r="D9" s="618"/>
      <c r="E9" s="618"/>
      <c r="F9" s="618"/>
      <c r="G9" s="618"/>
      <c r="H9" s="618"/>
      <c r="I9" s="618"/>
      <c r="J9" s="618"/>
      <c r="K9" s="618"/>
      <c r="L9" s="618"/>
      <c r="M9" s="618"/>
      <c r="N9" s="618"/>
      <c r="O9" s="618"/>
      <c r="P9" s="618"/>
      <c r="Q9" s="619"/>
      <c r="R9" s="620">
        <v>852</v>
      </c>
      <c r="S9" s="621"/>
      <c r="T9" s="621"/>
      <c r="U9" s="621"/>
      <c r="V9" s="621"/>
      <c r="W9" s="621"/>
      <c r="X9" s="621"/>
      <c r="Y9" s="622"/>
      <c r="Z9" s="673">
        <v>0</v>
      </c>
      <c r="AA9" s="673"/>
      <c r="AB9" s="673"/>
      <c r="AC9" s="673"/>
      <c r="AD9" s="674">
        <v>852</v>
      </c>
      <c r="AE9" s="674"/>
      <c r="AF9" s="674"/>
      <c r="AG9" s="674"/>
      <c r="AH9" s="674"/>
      <c r="AI9" s="674"/>
      <c r="AJ9" s="674"/>
      <c r="AK9" s="674"/>
      <c r="AL9" s="643">
        <v>0</v>
      </c>
      <c r="AM9" s="675"/>
      <c r="AN9" s="675"/>
      <c r="AO9" s="676"/>
      <c r="AP9" s="617" t="s">
        <v>226</v>
      </c>
      <c r="AQ9" s="618"/>
      <c r="AR9" s="618"/>
      <c r="AS9" s="618"/>
      <c r="AT9" s="618"/>
      <c r="AU9" s="618"/>
      <c r="AV9" s="618"/>
      <c r="AW9" s="618"/>
      <c r="AX9" s="618"/>
      <c r="AY9" s="618"/>
      <c r="AZ9" s="618"/>
      <c r="BA9" s="618"/>
      <c r="BB9" s="618"/>
      <c r="BC9" s="618"/>
      <c r="BD9" s="618"/>
      <c r="BE9" s="618"/>
      <c r="BF9" s="619"/>
      <c r="BG9" s="620">
        <v>216546</v>
      </c>
      <c r="BH9" s="621"/>
      <c r="BI9" s="621"/>
      <c r="BJ9" s="621"/>
      <c r="BK9" s="621"/>
      <c r="BL9" s="621"/>
      <c r="BM9" s="621"/>
      <c r="BN9" s="622"/>
      <c r="BO9" s="673">
        <v>31.7</v>
      </c>
      <c r="BP9" s="673"/>
      <c r="BQ9" s="673"/>
      <c r="BR9" s="673"/>
      <c r="BS9" s="626" t="s">
        <v>114</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268609</v>
      </c>
      <c r="CS9" s="621"/>
      <c r="CT9" s="621"/>
      <c r="CU9" s="621"/>
      <c r="CV9" s="621"/>
      <c r="CW9" s="621"/>
      <c r="CX9" s="621"/>
      <c r="CY9" s="622"/>
      <c r="CZ9" s="673">
        <v>7.3</v>
      </c>
      <c r="DA9" s="673"/>
      <c r="DB9" s="673"/>
      <c r="DC9" s="673"/>
      <c r="DD9" s="626">
        <v>40346</v>
      </c>
      <c r="DE9" s="621"/>
      <c r="DF9" s="621"/>
      <c r="DG9" s="621"/>
      <c r="DH9" s="621"/>
      <c r="DI9" s="621"/>
      <c r="DJ9" s="621"/>
      <c r="DK9" s="621"/>
      <c r="DL9" s="621"/>
      <c r="DM9" s="621"/>
      <c r="DN9" s="621"/>
      <c r="DO9" s="621"/>
      <c r="DP9" s="622"/>
      <c r="DQ9" s="626">
        <v>146989</v>
      </c>
      <c r="DR9" s="621"/>
      <c r="DS9" s="621"/>
      <c r="DT9" s="621"/>
      <c r="DU9" s="621"/>
      <c r="DV9" s="621"/>
      <c r="DW9" s="621"/>
      <c r="DX9" s="621"/>
      <c r="DY9" s="621"/>
      <c r="DZ9" s="621"/>
      <c r="EA9" s="621"/>
      <c r="EB9" s="621"/>
      <c r="EC9" s="656"/>
    </row>
    <row r="10" spans="2:143" ht="11.25" customHeight="1" x14ac:dyDescent="0.15">
      <c r="B10" s="617" t="s">
        <v>228</v>
      </c>
      <c r="C10" s="618"/>
      <c r="D10" s="618"/>
      <c r="E10" s="618"/>
      <c r="F10" s="618"/>
      <c r="G10" s="618"/>
      <c r="H10" s="618"/>
      <c r="I10" s="618"/>
      <c r="J10" s="618"/>
      <c r="K10" s="618"/>
      <c r="L10" s="618"/>
      <c r="M10" s="618"/>
      <c r="N10" s="618"/>
      <c r="O10" s="618"/>
      <c r="P10" s="618"/>
      <c r="Q10" s="619"/>
      <c r="R10" s="620">
        <v>60565</v>
      </c>
      <c r="S10" s="621"/>
      <c r="T10" s="621"/>
      <c r="U10" s="621"/>
      <c r="V10" s="621"/>
      <c r="W10" s="621"/>
      <c r="X10" s="621"/>
      <c r="Y10" s="622"/>
      <c r="Z10" s="673">
        <v>1.4</v>
      </c>
      <c r="AA10" s="673"/>
      <c r="AB10" s="673"/>
      <c r="AC10" s="673"/>
      <c r="AD10" s="674">
        <v>60565</v>
      </c>
      <c r="AE10" s="674"/>
      <c r="AF10" s="674"/>
      <c r="AG10" s="674"/>
      <c r="AH10" s="674"/>
      <c r="AI10" s="674"/>
      <c r="AJ10" s="674"/>
      <c r="AK10" s="674"/>
      <c r="AL10" s="643">
        <v>2.5</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17438</v>
      </c>
      <c r="BH10" s="621"/>
      <c r="BI10" s="621"/>
      <c r="BJ10" s="621"/>
      <c r="BK10" s="621"/>
      <c r="BL10" s="621"/>
      <c r="BM10" s="621"/>
      <c r="BN10" s="622"/>
      <c r="BO10" s="673">
        <v>2.6</v>
      </c>
      <c r="BP10" s="673"/>
      <c r="BQ10" s="673"/>
      <c r="BR10" s="673"/>
      <c r="BS10" s="626" t="s">
        <v>114</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t="s">
        <v>114</v>
      </c>
      <c r="CS10" s="621"/>
      <c r="CT10" s="621"/>
      <c r="CU10" s="621"/>
      <c r="CV10" s="621"/>
      <c r="CW10" s="621"/>
      <c r="CX10" s="621"/>
      <c r="CY10" s="622"/>
      <c r="CZ10" s="673" t="s">
        <v>114</v>
      </c>
      <c r="DA10" s="673"/>
      <c r="DB10" s="673"/>
      <c r="DC10" s="673"/>
      <c r="DD10" s="626" t="s">
        <v>114</v>
      </c>
      <c r="DE10" s="621"/>
      <c r="DF10" s="621"/>
      <c r="DG10" s="621"/>
      <c r="DH10" s="621"/>
      <c r="DI10" s="621"/>
      <c r="DJ10" s="621"/>
      <c r="DK10" s="621"/>
      <c r="DL10" s="621"/>
      <c r="DM10" s="621"/>
      <c r="DN10" s="621"/>
      <c r="DO10" s="621"/>
      <c r="DP10" s="622"/>
      <c r="DQ10" s="626" t="s">
        <v>114</v>
      </c>
      <c r="DR10" s="621"/>
      <c r="DS10" s="621"/>
      <c r="DT10" s="621"/>
      <c r="DU10" s="621"/>
      <c r="DV10" s="621"/>
      <c r="DW10" s="621"/>
      <c r="DX10" s="621"/>
      <c r="DY10" s="621"/>
      <c r="DZ10" s="621"/>
      <c r="EA10" s="621"/>
      <c r="EB10" s="621"/>
      <c r="EC10" s="656"/>
    </row>
    <row r="11" spans="2:143" ht="11.25" customHeight="1" x14ac:dyDescent="0.15">
      <c r="B11" s="617" t="s">
        <v>231</v>
      </c>
      <c r="C11" s="618"/>
      <c r="D11" s="618"/>
      <c r="E11" s="618"/>
      <c r="F11" s="618"/>
      <c r="G11" s="618"/>
      <c r="H11" s="618"/>
      <c r="I11" s="618"/>
      <c r="J11" s="618"/>
      <c r="K11" s="618"/>
      <c r="L11" s="618"/>
      <c r="M11" s="618"/>
      <c r="N11" s="618"/>
      <c r="O11" s="618"/>
      <c r="P11" s="618"/>
      <c r="Q11" s="619"/>
      <c r="R11" s="620">
        <v>8047</v>
      </c>
      <c r="S11" s="621"/>
      <c r="T11" s="621"/>
      <c r="U11" s="621"/>
      <c r="V11" s="621"/>
      <c r="W11" s="621"/>
      <c r="X11" s="621"/>
      <c r="Y11" s="622"/>
      <c r="Z11" s="673">
        <v>0.2</v>
      </c>
      <c r="AA11" s="673"/>
      <c r="AB11" s="673"/>
      <c r="AC11" s="673"/>
      <c r="AD11" s="674">
        <v>8047</v>
      </c>
      <c r="AE11" s="674"/>
      <c r="AF11" s="674"/>
      <c r="AG11" s="674"/>
      <c r="AH11" s="674"/>
      <c r="AI11" s="674"/>
      <c r="AJ11" s="674"/>
      <c r="AK11" s="674"/>
      <c r="AL11" s="643">
        <v>0.3</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16389</v>
      </c>
      <c r="BH11" s="621"/>
      <c r="BI11" s="621"/>
      <c r="BJ11" s="621"/>
      <c r="BK11" s="621"/>
      <c r="BL11" s="621"/>
      <c r="BM11" s="621"/>
      <c r="BN11" s="622"/>
      <c r="BO11" s="673">
        <v>2.4</v>
      </c>
      <c r="BP11" s="673"/>
      <c r="BQ11" s="673"/>
      <c r="BR11" s="673"/>
      <c r="BS11" s="626">
        <v>36</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311246</v>
      </c>
      <c r="CS11" s="621"/>
      <c r="CT11" s="621"/>
      <c r="CU11" s="621"/>
      <c r="CV11" s="621"/>
      <c r="CW11" s="621"/>
      <c r="CX11" s="621"/>
      <c r="CY11" s="622"/>
      <c r="CZ11" s="673">
        <v>8.5</v>
      </c>
      <c r="DA11" s="673"/>
      <c r="DB11" s="673"/>
      <c r="DC11" s="673"/>
      <c r="DD11" s="626">
        <v>207655</v>
      </c>
      <c r="DE11" s="621"/>
      <c r="DF11" s="621"/>
      <c r="DG11" s="621"/>
      <c r="DH11" s="621"/>
      <c r="DI11" s="621"/>
      <c r="DJ11" s="621"/>
      <c r="DK11" s="621"/>
      <c r="DL11" s="621"/>
      <c r="DM11" s="621"/>
      <c r="DN11" s="621"/>
      <c r="DO11" s="621"/>
      <c r="DP11" s="622"/>
      <c r="DQ11" s="626">
        <v>188973</v>
      </c>
      <c r="DR11" s="621"/>
      <c r="DS11" s="621"/>
      <c r="DT11" s="621"/>
      <c r="DU11" s="621"/>
      <c r="DV11" s="621"/>
      <c r="DW11" s="621"/>
      <c r="DX11" s="621"/>
      <c r="DY11" s="621"/>
      <c r="DZ11" s="621"/>
      <c r="EA11" s="621"/>
      <c r="EB11" s="621"/>
      <c r="EC11" s="656"/>
    </row>
    <row r="12" spans="2:143" ht="11.25" customHeight="1" x14ac:dyDescent="0.15">
      <c r="B12" s="617" t="s">
        <v>234</v>
      </c>
      <c r="C12" s="618"/>
      <c r="D12" s="618"/>
      <c r="E12" s="618"/>
      <c r="F12" s="618"/>
      <c r="G12" s="618"/>
      <c r="H12" s="618"/>
      <c r="I12" s="618"/>
      <c r="J12" s="618"/>
      <c r="K12" s="618"/>
      <c r="L12" s="618"/>
      <c r="M12" s="618"/>
      <c r="N12" s="618"/>
      <c r="O12" s="618"/>
      <c r="P12" s="618"/>
      <c r="Q12" s="619"/>
      <c r="R12" s="620" t="s">
        <v>114</v>
      </c>
      <c r="S12" s="621"/>
      <c r="T12" s="621"/>
      <c r="U12" s="621"/>
      <c r="V12" s="621"/>
      <c r="W12" s="621"/>
      <c r="X12" s="621"/>
      <c r="Y12" s="622"/>
      <c r="Z12" s="673" t="s">
        <v>114</v>
      </c>
      <c r="AA12" s="673"/>
      <c r="AB12" s="673"/>
      <c r="AC12" s="673"/>
      <c r="AD12" s="674" t="s">
        <v>114</v>
      </c>
      <c r="AE12" s="674"/>
      <c r="AF12" s="674"/>
      <c r="AG12" s="674"/>
      <c r="AH12" s="674"/>
      <c r="AI12" s="674"/>
      <c r="AJ12" s="674"/>
      <c r="AK12" s="674"/>
      <c r="AL12" s="643" t="s">
        <v>114</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380618</v>
      </c>
      <c r="BH12" s="621"/>
      <c r="BI12" s="621"/>
      <c r="BJ12" s="621"/>
      <c r="BK12" s="621"/>
      <c r="BL12" s="621"/>
      <c r="BM12" s="621"/>
      <c r="BN12" s="622"/>
      <c r="BO12" s="673">
        <v>55.7</v>
      </c>
      <c r="BP12" s="673"/>
      <c r="BQ12" s="673"/>
      <c r="BR12" s="673"/>
      <c r="BS12" s="626" t="s">
        <v>114</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54101</v>
      </c>
      <c r="CS12" s="621"/>
      <c r="CT12" s="621"/>
      <c r="CU12" s="621"/>
      <c r="CV12" s="621"/>
      <c r="CW12" s="621"/>
      <c r="CX12" s="621"/>
      <c r="CY12" s="622"/>
      <c r="CZ12" s="673">
        <v>1.5</v>
      </c>
      <c r="DA12" s="673"/>
      <c r="DB12" s="673"/>
      <c r="DC12" s="673"/>
      <c r="DD12" s="626">
        <v>5589</v>
      </c>
      <c r="DE12" s="621"/>
      <c r="DF12" s="621"/>
      <c r="DG12" s="621"/>
      <c r="DH12" s="621"/>
      <c r="DI12" s="621"/>
      <c r="DJ12" s="621"/>
      <c r="DK12" s="621"/>
      <c r="DL12" s="621"/>
      <c r="DM12" s="621"/>
      <c r="DN12" s="621"/>
      <c r="DO12" s="621"/>
      <c r="DP12" s="622"/>
      <c r="DQ12" s="626">
        <v>54059</v>
      </c>
      <c r="DR12" s="621"/>
      <c r="DS12" s="621"/>
      <c r="DT12" s="621"/>
      <c r="DU12" s="621"/>
      <c r="DV12" s="621"/>
      <c r="DW12" s="621"/>
      <c r="DX12" s="621"/>
      <c r="DY12" s="621"/>
      <c r="DZ12" s="621"/>
      <c r="EA12" s="621"/>
      <c r="EB12" s="621"/>
      <c r="EC12" s="656"/>
    </row>
    <row r="13" spans="2:143" ht="11.25" customHeight="1" x14ac:dyDescent="0.15">
      <c r="B13" s="617" t="s">
        <v>237</v>
      </c>
      <c r="C13" s="618"/>
      <c r="D13" s="618"/>
      <c r="E13" s="618"/>
      <c r="F13" s="618"/>
      <c r="G13" s="618"/>
      <c r="H13" s="618"/>
      <c r="I13" s="618"/>
      <c r="J13" s="618"/>
      <c r="K13" s="618"/>
      <c r="L13" s="618"/>
      <c r="M13" s="618"/>
      <c r="N13" s="618"/>
      <c r="O13" s="618"/>
      <c r="P13" s="618"/>
      <c r="Q13" s="619"/>
      <c r="R13" s="620">
        <v>15394</v>
      </c>
      <c r="S13" s="621"/>
      <c r="T13" s="621"/>
      <c r="U13" s="621"/>
      <c r="V13" s="621"/>
      <c r="W13" s="621"/>
      <c r="X13" s="621"/>
      <c r="Y13" s="622"/>
      <c r="Z13" s="673">
        <v>0.4</v>
      </c>
      <c r="AA13" s="673"/>
      <c r="AB13" s="673"/>
      <c r="AC13" s="673"/>
      <c r="AD13" s="674">
        <v>15394</v>
      </c>
      <c r="AE13" s="674"/>
      <c r="AF13" s="674"/>
      <c r="AG13" s="674"/>
      <c r="AH13" s="674"/>
      <c r="AI13" s="674"/>
      <c r="AJ13" s="674"/>
      <c r="AK13" s="674"/>
      <c r="AL13" s="643">
        <v>0.6</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377898</v>
      </c>
      <c r="BH13" s="621"/>
      <c r="BI13" s="621"/>
      <c r="BJ13" s="621"/>
      <c r="BK13" s="621"/>
      <c r="BL13" s="621"/>
      <c r="BM13" s="621"/>
      <c r="BN13" s="622"/>
      <c r="BO13" s="673">
        <v>55.3</v>
      </c>
      <c r="BP13" s="673"/>
      <c r="BQ13" s="673"/>
      <c r="BR13" s="673"/>
      <c r="BS13" s="626" t="s">
        <v>114</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964117</v>
      </c>
      <c r="CS13" s="621"/>
      <c r="CT13" s="621"/>
      <c r="CU13" s="621"/>
      <c r="CV13" s="621"/>
      <c r="CW13" s="621"/>
      <c r="CX13" s="621"/>
      <c r="CY13" s="622"/>
      <c r="CZ13" s="673">
        <v>26.3</v>
      </c>
      <c r="DA13" s="673"/>
      <c r="DB13" s="673"/>
      <c r="DC13" s="673"/>
      <c r="DD13" s="626">
        <v>828878</v>
      </c>
      <c r="DE13" s="621"/>
      <c r="DF13" s="621"/>
      <c r="DG13" s="621"/>
      <c r="DH13" s="621"/>
      <c r="DI13" s="621"/>
      <c r="DJ13" s="621"/>
      <c r="DK13" s="621"/>
      <c r="DL13" s="621"/>
      <c r="DM13" s="621"/>
      <c r="DN13" s="621"/>
      <c r="DO13" s="621"/>
      <c r="DP13" s="622"/>
      <c r="DQ13" s="626">
        <v>286637</v>
      </c>
      <c r="DR13" s="621"/>
      <c r="DS13" s="621"/>
      <c r="DT13" s="621"/>
      <c r="DU13" s="621"/>
      <c r="DV13" s="621"/>
      <c r="DW13" s="621"/>
      <c r="DX13" s="621"/>
      <c r="DY13" s="621"/>
      <c r="DZ13" s="621"/>
      <c r="EA13" s="621"/>
      <c r="EB13" s="621"/>
      <c r="EC13" s="656"/>
    </row>
    <row r="14" spans="2:143" ht="11.25" customHeight="1" x14ac:dyDescent="0.15">
      <c r="B14" s="617" t="s">
        <v>240</v>
      </c>
      <c r="C14" s="618"/>
      <c r="D14" s="618"/>
      <c r="E14" s="618"/>
      <c r="F14" s="618"/>
      <c r="G14" s="618"/>
      <c r="H14" s="618"/>
      <c r="I14" s="618"/>
      <c r="J14" s="618"/>
      <c r="K14" s="618"/>
      <c r="L14" s="618"/>
      <c r="M14" s="618"/>
      <c r="N14" s="618"/>
      <c r="O14" s="618"/>
      <c r="P14" s="618"/>
      <c r="Q14" s="619"/>
      <c r="R14" s="620" t="s">
        <v>114</v>
      </c>
      <c r="S14" s="621"/>
      <c r="T14" s="621"/>
      <c r="U14" s="621"/>
      <c r="V14" s="621"/>
      <c r="W14" s="621"/>
      <c r="X14" s="621"/>
      <c r="Y14" s="622"/>
      <c r="Z14" s="673" t="s">
        <v>114</v>
      </c>
      <c r="AA14" s="673"/>
      <c r="AB14" s="673"/>
      <c r="AC14" s="673"/>
      <c r="AD14" s="674" t="s">
        <v>114</v>
      </c>
      <c r="AE14" s="674"/>
      <c r="AF14" s="674"/>
      <c r="AG14" s="674"/>
      <c r="AH14" s="674"/>
      <c r="AI14" s="674"/>
      <c r="AJ14" s="674"/>
      <c r="AK14" s="674"/>
      <c r="AL14" s="643" t="s">
        <v>114</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16049</v>
      </c>
      <c r="BH14" s="621"/>
      <c r="BI14" s="621"/>
      <c r="BJ14" s="621"/>
      <c r="BK14" s="621"/>
      <c r="BL14" s="621"/>
      <c r="BM14" s="621"/>
      <c r="BN14" s="622"/>
      <c r="BO14" s="673">
        <v>2.2999999999999998</v>
      </c>
      <c r="BP14" s="673"/>
      <c r="BQ14" s="673"/>
      <c r="BR14" s="673"/>
      <c r="BS14" s="626" t="s">
        <v>114</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158369</v>
      </c>
      <c r="CS14" s="621"/>
      <c r="CT14" s="621"/>
      <c r="CU14" s="621"/>
      <c r="CV14" s="621"/>
      <c r="CW14" s="621"/>
      <c r="CX14" s="621"/>
      <c r="CY14" s="622"/>
      <c r="CZ14" s="673">
        <v>4.3</v>
      </c>
      <c r="DA14" s="673"/>
      <c r="DB14" s="673"/>
      <c r="DC14" s="673"/>
      <c r="DD14" s="626">
        <v>61434</v>
      </c>
      <c r="DE14" s="621"/>
      <c r="DF14" s="621"/>
      <c r="DG14" s="621"/>
      <c r="DH14" s="621"/>
      <c r="DI14" s="621"/>
      <c r="DJ14" s="621"/>
      <c r="DK14" s="621"/>
      <c r="DL14" s="621"/>
      <c r="DM14" s="621"/>
      <c r="DN14" s="621"/>
      <c r="DO14" s="621"/>
      <c r="DP14" s="622"/>
      <c r="DQ14" s="626">
        <v>98968</v>
      </c>
      <c r="DR14" s="621"/>
      <c r="DS14" s="621"/>
      <c r="DT14" s="621"/>
      <c r="DU14" s="621"/>
      <c r="DV14" s="621"/>
      <c r="DW14" s="621"/>
      <c r="DX14" s="621"/>
      <c r="DY14" s="621"/>
      <c r="DZ14" s="621"/>
      <c r="EA14" s="621"/>
      <c r="EB14" s="621"/>
      <c r="EC14" s="656"/>
    </row>
    <row r="15" spans="2:143" ht="11.25" customHeight="1" x14ac:dyDescent="0.15">
      <c r="B15" s="617" t="s">
        <v>243</v>
      </c>
      <c r="C15" s="618"/>
      <c r="D15" s="618"/>
      <c r="E15" s="618"/>
      <c r="F15" s="618"/>
      <c r="G15" s="618"/>
      <c r="H15" s="618"/>
      <c r="I15" s="618"/>
      <c r="J15" s="618"/>
      <c r="K15" s="618"/>
      <c r="L15" s="618"/>
      <c r="M15" s="618"/>
      <c r="N15" s="618"/>
      <c r="O15" s="618"/>
      <c r="P15" s="618"/>
      <c r="Q15" s="619"/>
      <c r="R15" s="620">
        <v>1066</v>
      </c>
      <c r="S15" s="621"/>
      <c r="T15" s="621"/>
      <c r="U15" s="621"/>
      <c r="V15" s="621"/>
      <c r="W15" s="621"/>
      <c r="X15" s="621"/>
      <c r="Y15" s="622"/>
      <c r="Z15" s="673">
        <v>0</v>
      </c>
      <c r="AA15" s="673"/>
      <c r="AB15" s="673"/>
      <c r="AC15" s="673"/>
      <c r="AD15" s="674">
        <v>1066</v>
      </c>
      <c r="AE15" s="674"/>
      <c r="AF15" s="674"/>
      <c r="AG15" s="674"/>
      <c r="AH15" s="674"/>
      <c r="AI15" s="674"/>
      <c r="AJ15" s="674"/>
      <c r="AK15" s="674"/>
      <c r="AL15" s="643">
        <v>0</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25309</v>
      </c>
      <c r="BH15" s="621"/>
      <c r="BI15" s="621"/>
      <c r="BJ15" s="621"/>
      <c r="BK15" s="621"/>
      <c r="BL15" s="621"/>
      <c r="BM15" s="621"/>
      <c r="BN15" s="622"/>
      <c r="BO15" s="673">
        <v>3.7</v>
      </c>
      <c r="BP15" s="673"/>
      <c r="BQ15" s="673"/>
      <c r="BR15" s="673"/>
      <c r="BS15" s="626" t="s">
        <v>114</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355039</v>
      </c>
      <c r="CS15" s="621"/>
      <c r="CT15" s="621"/>
      <c r="CU15" s="621"/>
      <c r="CV15" s="621"/>
      <c r="CW15" s="621"/>
      <c r="CX15" s="621"/>
      <c r="CY15" s="622"/>
      <c r="CZ15" s="673">
        <v>9.6999999999999993</v>
      </c>
      <c r="DA15" s="673"/>
      <c r="DB15" s="673"/>
      <c r="DC15" s="673"/>
      <c r="DD15" s="626">
        <v>20328</v>
      </c>
      <c r="DE15" s="621"/>
      <c r="DF15" s="621"/>
      <c r="DG15" s="621"/>
      <c r="DH15" s="621"/>
      <c r="DI15" s="621"/>
      <c r="DJ15" s="621"/>
      <c r="DK15" s="621"/>
      <c r="DL15" s="621"/>
      <c r="DM15" s="621"/>
      <c r="DN15" s="621"/>
      <c r="DO15" s="621"/>
      <c r="DP15" s="622"/>
      <c r="DQ15" s="626">
        <v>335109</v>
      </c>
      <c r="DR15" s="621"/>
      <c r="DS15" s="621"/>
      <c r="DT15" s="621"/>
      <c r="DU15" s="621"/>
      <c r="DV15" s="621"/>
      <c r="DW15" s="621"/>
      <c r="DX15" s="621"/>
      <c r="DY15" s="621"/>
      <c r="DZ15" s="621"/>
      <c r="EA15" s="621"/>
      <c r="EB15" s="621"/>
      <c r="EC15" s="656"/>
    </row>
    <row r="16" spans="2:143" ht="11.25" customHeight="1" x14ac:dyDescent="0.15">
      <c r="B16" s="617" t="s">
        <v>246</v>
      </c>
      <c r="C16" s="618"/>
      <c r="D16" s="618"/>
      <c r="E16" s="618"/>
      <c r="F16" s="618"/>
      <c r="G16" s="618"/>
      <c r="H16" s="618"/>
      <c r="I16" s="618"/>
      <c r="J16" s="618"/>
      <c r="K16" s="618"/>
      <c r="L16" s="618"/>
      <c r="M16" s="618"/>
      <c r="N16" s="618"/>
      <c r="O16" s="618"/>
      <c r="P16" s="618"/>
      <c r="Q16" s="619"/>
      <c r="R16" s="620">
        <v>1654871</v>
      </c>
      <c r="S16" s="621"/>
      <c r="T16" s="621"/>
      <c r="U16" s="621"/>
      <c r="V16" s="621"/>
      <c r="W16" s="621"/>
      <c r="X16" s="621"/>
      <c r="Y16" s="622"/>
      <c r="Z16" s="673">
        <v>39.200000000000003</v>
      </c>
      <c r="AA16" s="673"/>
      <c r="AB16" s="673"/>
      <c r="AC16" s="673"/>
      <c r="AD16" s="674">
        <v>1504659</v>
      </c>
      <c r="AE16" s="674"/>
      <c r="AF16" s="674"/>
      <c r="AG16" s="674"/>
      <c r="AH16" s="674"/>
      <c r="AI16" s="674"/>
      <c r="AJ16" s="674"/>
      <c r="AK16" s="674"/>
      <c r="AL16" s="643">
        <v>63.3</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114</v>
      </c>
      <c r="BH16" s="621"/>
      <c r="BI16" s="621"/>
      <c r="BJ16" s="621"/>
      <c r="BK16" s="621"/>
      <c r="BL16" s="621"/>
      <c r="BM16" s="621"/>
      <c r="BN16" s="622"/>
      <c r="BO16" s="673" t="s">
        <v>114</v>
      </c>
      <c r="BP16" s="673"/>
      <c r="BQ16" s="673"/>
      <c r="BR16" s="673"/>
      <c r="BS16" s="626" t="s">
        <v>114</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v>1350</v>
      </c>
      <c r="CS16" s="621"/>
      <c r="CT16" s="621"/>
      <c r="CU16" s="621"/>
      <c r="CV16" s="621"/>
      <c r="CW16" s="621"/>
      <c r="CX16" s="621"/>
      <c r="CY16" s="622"/>
      <c r="CZ16" s="673">
        <v>0</v>
      </c>
      <c r="DA16" s="673"/>
      <c r="DB16" s="673"/>
      <c r="DC16" s="673"/>
      <c r="DD16" s="626" t="s">
        <v>114</v>
      </c>
      <c r="DE16" s="621"/>
      <c r="DF16" s="621"/>
      <c r="DG16" s="621"/>
      <c r="DH16" s="621"/>
      <c r="DI16" s="621"/>
      <c r="DJ16" s="621"/>
      <c r="DK16" s="621"/>
      <c r="DL16" s="621"/>
      <c r="DM16" s="621"/>
      <c r="DN16" s="621"/>
      <c r="DO16" s="621"/>
      <c r="DP16" s="622"/>
      <c r="DQ16" s="626">
        <v>945</v>
      </c>
      <c r="DR16" s="621"/>
      <c r="DS16" s="621"/>
      <c r="DT16" s="621"/>
      <c r="DU16" s="621"/>
      <c r="DV16" s="621"/>
      <c r="DW16" s="621"/>
      <c r="DX16" s="621"/>
      <c r="DY16" s="621"/>
      <c r="DZ16" s="621"/>
      <c r="EA16" s="621"/>
      <c r="EB16" s="621"/>
      <c r="EC16" s="656"/>
    </row>
    <row r="17" spans="2:133" ht="11.25" customHeight="1" x14ac:dyDescent="0.15">
      <c r="B17" s="617" t="s">
        <v>249</v>
      </c>
      <c r="C17" s="618"/>
      <c r="D17" s="618"/>
      <c r="E17" s="618"/>
      <c r="F17" s="618"/>
      <c r="G17" s="618"/>
      <c r="H17" s="618"/>
      <c r="I17" s="618"/>
      <c r="J17" s="618"/>
      <c r="K17" s="618"/>
      <c r="L17" s="618"/>
      <c r="M17" s="618"/>
      <c r="N17" s="618"/>
      <c r="O17" s="618"/>
      <c r="P17" s="618"/>
      <c r="Q17" s="619"/>
      <c r="R17" s="620">
        <v>1504659</v>
      </c>
      <c r="S17" s="621"/>
      <c r="T17" s="621"/>
      <c r="U17" s="621"/>
      <c r="V17" s="621"/>
      <c r="W17" s="621"/>
      <c r="X17" s="621"/>
      <c r="Y17" s="622"/>
      <c r="Z17" s="673">
        <v>35.700000000000003</v>
      </c>
      <c r="AA17" s="673"/>
      <c r="AB17" s="673"/>
      <c r="AC17" s="673"/>
      <c r="AD17" s="674">
        <v>1504659</v>
      </c>
      <c r="AE17" s="674"/>
      <c r="AF17" s="674"/>
      <c r="AG17" s="674"/>
      <c r="AH17" s="674"/>
      <c r="AI17" s="674"/>
      <c r="AJ17" s="674"/>
      <c r="AK17" s="674"/>
      <c r="AL17" s="643">
        <v>63.3</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114</v>
      </c>
      <c r="BH17" s="621"/>
      <c r="BI17" s="621"/>
      <c r="BJ17" s="621"/>
      <c r="BK17" s="621"/>
      <c r="BL17" s="621"/>
      <c r="BM17" s="621"/>
      <c r="BN17" s="622"/>
      <c r="BO17" s="673" t="s">
        <v>114</v>
      </c>
      <c r="BP17" s="673"/>
      <c r="BQ17" s="673"/>
      <c r="BR17" s="673"/>
      <c r="BS17" s="626" t="s">
        <v>114</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577157</v>
      </c>
      <c r="CS17" s="621"/>
      <c r="CT17" s="621"/>
      <c r="CU17" s="621"/>
      <c r="CV17" s="621"/>
      <c r="CW17" s="621"/>
      <c r="CX17" s="621"/>
      <c r="CY17" s="622"/>
      <c r="CZ17" s="673">
        <v>15.7</v>
      </c>
      <c r="DA17" s="673"/>
      <c r="DB17" s="673"/>
      <c r="DC17" s="673"/>
      <c r="DD17" s="626" t="s">
        <v>114</v>
      </c>
      <c r="DE17" s="621"/>
      <c r="DF17" s="621"/>
      <c r="DG17" s="621"/>
      <c r="DH17" s="621"/>
      <c r="DI17" s="621"/>
      <c r="DJ17" s="621"/>
      <c r="DK17" s="621"/>
      <c r="DL17" s="621"/>
      <c r="DM17" s="621"/>
      <c r="DN17" s="621"/>
      <c r="DO17" s="621"/>
      <c r="DP17" s="622"/>
      <c r="DQ17" s="626">
        <v>577157</v>
      </c>
      <c r="DR17" s="621"/>
      <c r="DS17" s="621"/>
      <c r="DT17" s="621"/>
      <c r="DU17" s="621"/>
      <c r="DV17" s="621"/>
      <c r="DW17" s="621"/>
      <c r="DX17" s="621"/>
      <c r="DY17" s="621"/>
      <c r="DZ17" s="621"/>
      <c r="EA17" s="621"/>
      <c r="EB17" s="621"/>
      <c r="EC17" s="656"/>
    </row>
    <row r="18" spans="2:133" ht="11.25" customHeight="1" x14ac:dyDescent="0.15">
      <c r="B18" s="617" t="s">
        <v>252</v>
      </c>
      <c r="C18" s="618"/>
      <c r="D18" s="618"/>
      <c r="E18" s="618"/>
      <c r="F18" s="618"/>
      <c r="G18" s="618"/>
      <c r="H18" s="618"/>
      <c r="I18" s="618"/>
      <c r="J18" s="618"/>
      <c r="K18" s="618"/>
      <c r="L18" s="618"/>
      <c r="M18" s="618"/>
      <c r="N18" s="618"/>
      <c r="O18" s="618"/>
      <c r="P18" s="618"/>
      <c r="Q18" s="619"/>
      <c r="R18" s="620">
        <v>150212</v>
      </c>
      <c r="S18" s="621"/>
      <c r="T18" s="621"/>
      <c r="U18" s="621"/>
      <c r="V18" s="621"/>
      <c r="W18" s="621"/>
      <c r="X18" s="621"/>
      <c r="Y18" s="622"/>
      <c r="Z18" s="673">
        <v>3.6</v>
      </c>
      <c r="AA18" s="673"/>
      <c r="AB18" s="673"/>
      <c r="AC18" s="673"/>
      <c r="AD18" s="674" t="s">
        <v>114</v>
      </c>
      <c r="AE18" s="674"/>
      <c r="AF18" s="674"/>
      <c r="AG18" s="674"/>
      <c r="AH18" s="674"/>
      <c r="AI18" s="674"/>
      <c r="AJ18" s="674"/>
      <c r="AK18" s="674"/>
      <c r="AL18" s="643" t="s">
        <v>114</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114</v>
      </c>
      <c r="BH18" s="621"/>
      <c r="BI18" s="621"/>
      <c r="BJ18" s="621"/>
      <c r="BK18" s="621"/>
      <c r="BL18" s="621"/>
      <c r="BM18" s="621"/>
      <c r="BN18" s="622"/>
      <c r="BO18" s="673" t="s">
        <v>114</v>
      </c>
      <c r="BP18" s="673"/>
      <c r="BQ18" s="673"/>
      <c r="BR18" s="673"/>
      <c r="BS18" s="626" t="s">
        <v>114</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t="s">
        <v>114</v>
      </c>
      <c r="CS18" s="621"/>
      <c r="CT18" s="621"/>
      <c r="CU18" s="621"/>
      <c r="CV18" s="621"/>
      <c r="CW18" s="621"/>
      <c r="CX18" s="621"/>
      <c r="CY18" s="622"/>
      <c r="CZ18" s="673" t="s">
        <v>114</v>
      </c>
      <c r="DA18" s="673"/>
      <c r="DB18" s="673"/>
      <c r="DC18" s="673"/>
      <c r="DD18" s="626" t="s">
        <v>114</v>
      </c>
      <c r="DE18" s="621"/>
      <c r="DF18" s="621"/>
      <c r="DG18" s="621"/>
      <c r="DH18" s="621"/>
      <c r="DI18" s="621"/>
      <c r="DJ18" s="621"/>
      <c r="DK18" s="621"/>
      <c r="DL18" s="621"/>
      <c r="DM18" s="621"/>
      <c r="DN18" s="621"/>
      <c r="DO18" s="621"/>
      <c r="DP18" s="622"/>
      <c r="DQ18" s="626" t="s">
        <v>114</v>
      </c>
      <c r="DR18" s="621"/>
      <c r="DS18" s="621"/>
      <c r="DT18" s="621"/>
      <c r="DU18" s="621"/>
      <c r="DV18" s="621"/>
      <c r="DW18" s="621"/>
      <c r="DX18" s="621"/>
      <c r="DY18" s="621"/>
      <c r="DZ18" s="621"/>
      <c r="EA18" s="621"/>
      <c r="EB18" s="621"/>
      <c r="EC18" s="656"/>
    </row>
    <row r="19" spans="2:133" ht="11.25" customHeight="1" x14ac:dyDescent="0.15">
      <c r="B19" s="617" t="s">
        <v>255</v>
      </c>
      <c r="C19" s="618"/>
      <c r="D19" s="618"/>
      <c r="E19" s="618"/>
      <c r="F19" s="618"/>
      <c r="G19" s="618"/>
      <c r="H19" s="618"/>
      <c r="I19" s="618"/>
      <c r="J19" s="618"/>
      <c r="K19" s="618"/>
      <c r="L19" s="618"/>
      <c r="M19" s="618"/>
      <c r="N19" s="618"/>
      <c r="O19" s="618"/>
      <c r="P19" s="618"/>
      <c r="Q19" s="619"/>
      <c r="R19" s="620" t="s">
        <v>114</v>
      </c>
      <c r="S19" s="621"/>
      <c r="T19" s="621"/>
      <c r="U19" s="621"/>
      <c r="V19" s="621"/>
      <c r="W19" s="621"/>
      <c r="X19" s="621"/>
      <c r="Y19" s="622"/>
      <c r="Z19" s="673" t="s">
        <v>114</v>
      </c>
      <c r="AA19" s="673"/>
      <c r="AB19" s="673"/>
      <c r="AC19" s="673"/>
      <c r="AD19" s="674" t="s">
        <v>114</v>
      </c>
      <c r="AE19" s="674"/>
      <c r="AF19" s="674"/>
      <c r="AG19" s="674"/>
      <c r="AH19" s="674"/>
      <c r="AI19" s="674"/>
      <c r="AJ19" s="674"/>
      <c r="AK19" s="674"/>
      <c r="AL19" s="643" t="s">
        <v>114</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v>670</v>
      </c>
      <c r="BH19" s="621"/>
      <c r="BI19" s="621"/>
      <c r="BJ19" s="621"/>
      <c r="BK19" s="621"/>
      <c r="BL19" s="621"/>
      <c r="BM19" s="621"/>
      <c r="BN19" s="622"/>
      <c r="BO19" s="673">
        <v>0.1</v>
      </c>
      <c r="BP19" s="673"/>
      <c r="BQ19" s="673"/>
      <c r="BR19" s="673"/>
      <c r="BS19" s="626" t="s">
        <v>114</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114</v>
      </c>
      <c r="CS19" s="621"/>
      <c r="CT19" s="621"/>
      <c r="CU19" s="621"/>
      <c r="CV19" s="621"/>
      <c r="CW19" s="621"/>
      <c r="CX19" s="621"/>
      <c r="CY19" s="622"/>
      <c r="CZ19" s="673" t="s">
        <v>114</v>
      </c>
      <c r="DA19" s="673"/>
      <c r="DB19" s="673"/>
      <c r="DC19" s="673"/>
      <c r="DD19" s="626" t="s">
        <v>114</v>
      </c>
      <c r="DE19" s="621"/>
      <c r="DF19" s="621"/>
      <c r="DG19" s="621"/>
      <c r="DH19" s="621"/>
      <c r="DI19" s="621"/>
      <c r="DJ19" s="621"/>
      <c r="DK19" s="621"/>
      <c r="DL19" s="621"/>
      <c r="DM19" s="621"/>
      <c r="DN19" s="621"/>
      <c r="DO19" s="621"/>
      <c r="DP19" s="622"/>
      <c r="DQ19" s="626" t="s">
        <v>114</v>
      </c>
      <c r="DR19" s="621"/>
      <c r="DS19" s="621"/>
      <c r="DT19" s="621"/>
      <c r="DU19" s="621"/>
      <c r="DV19" s="621"/>
      <c r="DW19" s="621"/>
      <c r="DX19" s="621"/>
      <c r="DY19" s="621"/>
      <c r="DZ19" s="621"/>
      <c r="EA19" s="621"/>
      <c r="EB19" s="621"/>
      <c r="EC19" s="656"/>
    </row>
    <row r="20" spans="2:133" ht="11.25" customHeight="1" x14ac:dyDescent="0.15">
      <c r="B20" s="617" t="s">
        <v>258</v>
      </c>
      <c r="C20" s="618"/>
      <c r="D20" s="618"/>
      <c r="E20" s="618"/>
      <c r="F20" s="618"/>
      <c r="G20" s="618"/>
      <c r="H20" s="618"/>
      <c r="I20" s="618"/>
      <c r="J20" s="618"/>
      <c r="K20" s="618"/>
      <c r="L20" s="618"/>
      <c r="M20" s="618"/>
      <c r="N20" s="618"/>
      <c r="O20" s="618"/>
      <c r="P20" s="618"/>
      <c r="Q20" s="619"/>
      <c r="R20" s="620">
        <v>2511966</v>
      </c>
      <c r="S20" s="621"/>
      <c r="T20" s="621"/>
      <c r="U20" s="621"/>
      <c r="V20" s="621"/>
      <c r="W20" s="621"/>
      <c r="X20" s="621"/>
      <c r="Y20" s="622"/>
      <c r="Z20" s="673">
        <v>59.6</v>
      </c>
      <c r="AA20" s="673"/>
      <c r="AB20" s="673"/>
      <c r="AC20" s="673"/>
      <c r="AD20" s="674">
        <v>2361754</v>
      </c>
      <c r="AE20" s="674"/>
      <c r="AF20" s="674"/>
      <c r="AG20" s="674"/>
      <c r="AH20" s="674"/>
      <c r="AI20" s="674"/>
      <c r="AJ20" s="674"/>
      <c r="AK20" s="674"/>
      <c r="AL20" s="643">
        <v>99.3</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v>670</v>
      </c>
      <c r="BH20" s="621"/>
      <c r="BI20" s="621"/>
      <c r="BJ20" s="621"/>
      <c r="BK20" s="621"/>
      <c r="BL20" s="621"/>
      <c r="BM20" s="621"/>
      <c r="BN20" s="622"/>
      <c r="BO20" s="673">
        <v>0.1</v>
      </c>
      <c r="BP20" s="673"/>
      <c r="BQ20" s="673"/>
      <c r="BR20" s="673"/>
      <c r="BS20" s="626" t="s">
        <v>114</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3666247</v>
      </c>
      <c r="CS20" s="621"/>
      <c r="CT20" s="621"/>
      <c r="CU20" s="621"/>
      <c r="CV20" s="621"/>
      <c r="CW20" s="621"/>
      <c r="CX20" s="621"/>
      <c r="CY20" s="622"/>
      <c r="CZ20" s="673">
        <v>100</v>
      </c>
      <c r="DA20" s="673"/>
      <c r="DB20" s="673"/>
      <c r="DC20" s="673"/>
      <c r="DD20" s="626">
        <v>1237471</v>
      </c>
      <c r="DE20" s="621"/>
      <c r="DF20" s="621"/>
      <c r="DG20" s="621"/>
      <c r="DH20" s="621"/>
      <c r="DI20" s="621"/>
      <c r="DJ20" s="621"/>
      <c r="DK20" s="621"/>
      <c r="DL20" s="621"/>
      <c r="DM20" s="621"/>
      <c r="DN20" s="621"/>
      <c r="DO20" s="621"/>
      <c r="DP20" s="622"/>
      <c r="DQ20" s="626">
        <v>2438710</v>
      </c>
      <c r="DR20" s="621"/>
      <c r="DS20" s="621"/>
      <c r="DT20" s="621"/>
      <c r="DU20" s="621"/>
      <c r="DV20" s="621"/>
      <c r="DW20" s="621"/>
      <c r="DX20" s="621"/>
      <c r="DY20" s="621"/>
      <c r="DZ20" s="621"/>
      <c r="EA20" s="621"/>
      <c r="EB20" s="621"/>
      <c r="EC20" s="656"/>
    </row>
    <row r="21" spans="2:133" ht="11.25" customHeight="1" x14ac:dyDescent="0.15">
      <c r="B21" s="617" t="s">
        <v>261</v>
      </c>
      <c r="C21" s="618"/>
      <c r="D21" s="618"/>
      <c r="E21" s="618"/>
      <c r="F21" s="618"/>
      <c r="G21" s="618"/>
      <c r="H21" s="618"/>
      <c r="I21" s="618"/>
      <c r="J21" s="618"/>
      <c r="K21" s="618"/>
      <c r="L21" s="618"/>
      <c r="M21" s="618"/>
      <c r="N21" s="618"/>
      <c r="O21" s="618"/>
      <c r="P21" s="618"/>
      <c r="Q21" s="619"/>
      <c r="R21" s="620">
        <v>665</v>
      </c>
      <c r="S21" s="621"/>
      <c r="T21" s="621"/>
      <c r="U21" s="621"/>
      <c r="V21" s="621"/>
      <c r="W21" s="621"/>
      <c r="X21" s="621"/>
      <c r="Y21" s="622"/>
      <c r="Z21" s="673">
        <v>0</v>
      </c>
      <c r="AA21" s="673"/>
      <c r="AB21" s="673"/>
      <c r="AC21" s="673"/>
      <c r="AD21" s="674">
        <v>665</v>
      </c>
      <c r="AE21" s="674"/>
      <c r="AF21" s="674"/>
      <c r="AG21" s="674"/>
      <c r="AH21" s="674"/>
      <c r="AI21" s="674"/>
      <c r="AJ21" s="674"/>
      <c r="AK21" s="674"/>
      <c r="AL21" s="643">
        <v>0</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v>670</v>
      </c>
      <c r="BH21" s="621"/>
      <c r="BI21" s="621"/>
      <c r="BJ21" s="621"/>
      <c r="BK21" s="621"/>
      <c r="BL21" s="621"/>
      <c r="BM21" s="621"/>
      <c r="BN21" s="622"/>
      <c r="BO21" s="673">
        <v>0.1</v>
      </c>
      <c r="BP21" s="673"/>
      <c r="BQ21" s="673"/>
      <c r="BR21" s="673"/>
      <c r="BS21" s="626" t="s">
        <v>114</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263</v>
      </c>
      <c r="C22" s="618"/>
      <c r="D22" s="618"/>
      <c r="E22" s="618"/>
      <c r="F22" s="618"/>
      <c r="G22" s="618"/>
      <c r="H22" s="618"/>
      <c r="I22" s="618"/>
      <c r="J22" s="618"/>
      <c r="K22" s="618"/>
      <c r="L22" s="618"/>
      <c r="M22" s="618"/>
      <c r="N22" s="618"/>
      <c r="O22" s="618"/>
      <c r="P22" s="618"/>
      <c r="Q22" s="619"/>
      <c r="R22" s="620">
        <v>35283</v>
      </c>
      <c r="S22" s="621"/>
      <c r="T22" s="621"/>
      <c r="U22" s="621"/>
      <c r="V22" s="621"/>
      <c r="W22" s="621"/>
      <c r="X22" s="621"/>
      <c r="Y22" s="622"/>
      <c r="Z22" s="673">
        <v>0.8</v>
      </c>
      <c r="AA22" s="673"/>
      <c r="AB22" s="673"/>
      <c r="AC22" s="673"/>
      <c r="AD22" s="674" t="s">
        <v>114</v>
      </c>
      <c r="AE22" s="674"/>
      <c r="AF22" s="674"/>
      <c r="AG22" s="674"/>
      <c r="AH22" s="674"/>
      <c r="AI22" s="674"/>
      <c r="AJ22" s="674"/>
      <c r="AK22" s="674"/>
      <c r="AL22" s="643" t="s">
        <v>114</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114</v>
      </c>
      <c r="BH22" s="621"/>
      <c r="BI22" s="621"/>
      <c r="BJ22" s="621"/>
      <c r="BK22" s="621"/>
      <c r="BL22" s="621"/>
      <c r="BM22" s="621"/>
      <c r="BN22" s="622"/>
      <c r="BO22" s="673" t="s">
        <v>114</v>
      </c>
      <c r="BP22" s="673"/>
      <c r="BQ22" s="673"/>
      <c r="BR22" s="673"/>
      <c r="BS22" s="626" t="s">
        <v>114</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266</v>
      </c>
      <c r="C23" s="618"/>
      <c r="D23" s="618"/>
      <c r="E23" s="618"/>
      <c r="F23" s="618"/>
      <c r="G23" s="618"/>
      <c r="H23" s="618"/>
      <c r="I23" s="618"/>
      <c r="J23" s="618"/>
      <c r="K23" s="618"/>
      <c r="L23" s="618"/>
      <c r="M23" s="618"/>
      <c r="N23" s="618"/>
      <c r="O23" s="618"/>
      <c r="P23" s="618"/>
      <c r="Q23" s="619"/>
      <c r="R23" s="620">
        <v>48066</v>
      </c>
      <c r="S23" s="621"/>
      <c r="T23" s="621"/>
      <c r="U23" s="621"/>
      <c r="V23" s="621"/>
      <c r="W23" s="621"/>
      <c r="X23" s="621"/>
      <c r="Y23" s="622"/>
      <c r="Z23" s="673">
        <v>1.1000000000000001</v>
      </c>
      <c r="AA23" s="673"/>
      <c r="AB23" s="673"/>
      <c r="AC23" s="673"/>
      <c r="AD23" s="674">
        <v>2175</v>
      </c>
      <c r="AE23" s="674"/>
      <c r="AF23" s="674"/>
      <c r="AG23" s="674"/>
      <c r="AH23" s="674"/>
      <c r="AI23" s="674"/>
      <c r="AJ23" s="674"/>
      <c r="AK23" s="674"/>
      <c r="AL23" s="643">
        <v>0.1</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t="s">
        <v>114</v>
      </c>
      <c r="BH23" s="621"/>
      <c r="BI23" s="621"/>
      <c r="BJ23" s="621"/>
      <c r="BK23" s="621"/>
      <c r="BL23" s="621"/>
      <c r="BM23" s="621"/>
      <c r="BN23" s="622"/>
      <c r="BO23" s="673" t="s">
        <v>114</v>
      </c>
      <c r="BP23" s="673"/>
      <c r="BQ23" s="673"/>
      <c r="BR23" s="673"/>
      <c r="BS23" s="626" t="s">
        <v>114</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x14ac:dyDescent="0.15">
      <c r="B24" s="617" t="s">
        <v>273</v>
      </c>
      <c r="C24" s="618"/>
      <c r="D24" s="618"/>
      <c r="E24" s="618"/>
      <c r="F24" s="618"/>
      <c r="G24" s="618"/>
      <c r="H24" s="618"/>
      <c r="I24" s="618"/>
      <c r="J24" s="618"/>
      <c r="K24" s="618"/>
      <c r="L24" s="618"/>
      <c r="M24" s="618"/>
      <c r="N24" s="618"/>
      <c r="O24" s="618"/>
      <c r="P24" s="618"/>
      <c r="Q24" s="619"/>
      <c r="R24" s="620">
        <v>2538</v>
      </c>
      <c r="S24" s="621"/>
      <c r="T24" s="621"/>
      <c r="U24" s="621"/>
      <c r="V24" s="621"/>
      <c r="W24" s="621"/>
      <c r="X24" s="621"/>
      <c r="Y24" s="622"/>
      <c r="Z24" s="673">
        <v>0.1</v>
      </c>
      <c r="AA24" s="673"/>
      <c r="AB24" s="673"/>
      <c r="AC24" s="673"/>
      <c r="AD24" s="674" t="s">
        <v>114</v>
      </c>
      <c r="AE24" s="674"/>
      <c r="AF24" s="674"/>
      <c r="AG24" s="674"/>
      <c r="AH24" s="674"/>
      <c r="AI24" s="674"/>
      <c r="AJ24" s="674"/>
      <c r="AK24" s="674"/>
      <c r="AL24" s="643" t="s">
        <v>114</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114</v>
      </c>
      <c r="BH24" s="621"/>
      <c r="BI24" s="621"/>
      <c r="BJ24" s="621"/>
      <c r="BK24" s="621"/>
      <c r="BL24" s="621"/>
      <c r="BM24" s="621"/>
      <c r="BN24" s="622"/>
      <c r="BO24" s="673" t="s">
        <v>114</v>
      </c>
      <c r="BP24" s="673"/>
      <c r="BQ24" s="673"/>
      <c r="BR24" s="673"/>
      <c r="BS24" s="626" t="s">
        <v>114</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1113592</v>
      </c>
      <c r="CS24" s="671"/>
      <c r="CT24" s="671"/>
      <c r="CU24" s="671"/>
      <c r="CV24" s="671"/>
      <c r="CW24" s="671"/>
      <c r="CX24" s="671"/>
      <c r="CY24" s="718"/>
      <c r="CZ24" s="722">
        <v>30.4</v>
      </c>
      <c r="DA24" s="723"/>
      <c r="DB24" s="723"/>
      <c r="DC24" s="724"/>
      <c r="DD24" s="717">
        <v>961978</v>
      </c>
      <c r="DE24" s="671"/>
      <c r="DF24" s="671"/>
      <c r="DG24" s="671"/>
      <c r="DH24" s="671"/>
      <c r="DI24" s="671"/>
      <c r="DJ24" s="671"/>
      <c r="DK24" s="718"/>
      <c r="DL24" s="717">
        <v>829170</v>
      </c>
      <c r="DM24" s="671"/>
      <c r="DN24" s="671"/>
      <c r="DO24" s="671"/>
      <c r="DP24" s="671"/>
      <c r="DQ24" s="671"/>
      <c r="DR24" s="671"/>
      <c r="DS24" s="671"/>
      <c r="DT24" s="671"/>
      <c r="DU24" s="671"/>
      <c r="DV24" s="718"/>
      <c r="DW24" s="719">
        <v>33.5</v>
      </c>
      <c r="DX24" s="688"/>
      <c r="DY24" s="688"/>
      <c r="DZ24" s="688"/>
      <c r="EA24" s="688"/>
      <c r="EB24" s="688"/>
      <c r="EC24" s="720"/>
    </row>
    <row r="25" spans="2:133" ht="11.25" customHeight="1" x14ac:dyDescent="0.15">
      <c r="B25" s="617" t="s">
        <v>276</v>
      </c>
      <c r="C25" s="618"/>
      <c r="D25" s="618"/>
      <c r="E25" s="618"/>
      <c r="F25" s="618"/>
      <c r="G25" s="618"/>
      <c r="H25" s="618"/>
      <c r="I25" s="618"/>
      <c r="J25" s="618"/>
      <c r="K25" s="618"/>
      <c r="L25" s="618"/>
      <c r="M25" s="618"/>
      <c r="N25" s="618"/>
      <c r="O25" s="618"/>
      <c r="P25" s="618"/>
      <c r="Q25" s="619"/>
      <c r="R25" s="620">
        <v>256653</v>
      </c>
      <c r="S25" s="621"/>
      <c r="T25" s="621"/>
      <c r="U25" s="621"/>
      <c r="V25" s="621"/>
      <c r="W25" s="621"/>
      <c r="X25" s="621"/>
      <c r="Y25" s="622"/>
      <c r="Z25" s="673">
        <v>6.1</v>
      </c>
      <c r="AA25" s="673"/>
      <c r="AB25" s="673"/>
      <c r="AC25" s="673"/>
      <c r="AD25" s="674" t="s">
        <v>114</v>
      </c>
      <c r="AE25" s="674"/>
      <c r="AF25" s="674"/>
      <c r="AG25" s="674"/>
      <c r="AH25" s="674"/>
      <c r="AI25" s="674"/>
      <c r="AJ25" s="674"/>
      <c r="AK25" s="674"/>
      <c r="AL25" s="643" t="s">
        <v>114</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114</v>
      </c>
      <c r="BH25" s="621"/>
      <c r="BI25" s="621"/>
      <c r="BJ25" s="621"/>
      <c r="BK25" s="621"/>
      <c r="BL25" s="621"/>
      <c r="BM25" s="621"/>
      <c r="BN25" s="622"/>
      <c r="BO25" s="673" t="s">
        <v>114</v>
      </c>
      <c r="BP25" s="673"/>
      <c r="BQ25" s="673"/>
      <c r="BR25" s="673"/>
      <c r="BS25" s="626" t="s">
        <v>114</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395656</v>
      </c>
      <c r="CS25" s="639"/>
      <c r="CT25" s="639"/>
      <c r="CU25" s="639"/>
      <c r="CV25" s="639"/>
      <c r="CW25" s="639"/>
      <c r="CX25" s="639"/>
      <c r="CY25" s="640"/>
      <c r="CZ25" s="623">
        <v>10.8</v>
      </c>
      <c r="DA25" s="641"/>
      <c r="DB25" s="641"/>
      <c r="DC25" s="642"/>
      <c r="DD25" s="626">
        <v>344352</v>
      </c>
      <c r="DE25" s="639"/>
      <c r="DF25" s="639"/>
      <c r="DG25" s="639"/>
      <c r="DH25" s="639"/>
      <c r="DI25" s="639"/>
      <c r="DJ25" s="639"/>
      <c r="DK25" s="640"/>
      <c r="DL25" s="626">
        <v>344244</v>
      </c>
      <c r="DM25" s="639"/>
      <c r="DN25" s="639"/>
      <c r="DO25" s="639"/>
      <c r="DP25" s="639"/>
      <c r="DQ25" s="639"/>
      <c r="DR25" s="639"/>
      <c r="DS25" s="639"/>
      <c r="DT25" s="639"/>
      <c r="DU25" s="639"/>
      <c r="DV25" s="640"/>
      <c r="DW25" s="643">
        <v>13.9</v>
      </c>
      <c r="DX25" s="644"/>
      <c r="DY25" s="644"/>
      <c r="DZ25" s="644"/>
      <c r="EA25" s="644"/>
      <c r="EB25" s="644"/>
      <c r="EC25" s="645"/>
    </row>
    <row r="26" spans="2:133" ht="11.25" customHeight="1" x14ac:dyDescent="0.15">
      <c r="B26" s="714" t="s">
        <v>279</v>
      </c>
      <c r="C26" s="715"/>
      <c r="D26" s="715"/>
      <c r="E26" s="715"/>
      <c r="F26" s="715"/>
      <c r="G26" s="715"/>
      <c r="H26" s="715"/>
      <c r="I26" s="715"/>
      <c r="J26" s="715"/>
      <c r="K26" s="715"/>
      <c r="L26" s="715"/>
      <c r="M26" s="715"/>
      <c r="N26" s="715"/>
      <c r="O26" s="715"/>
      <c r="P26" s="715"/>
      <c r="Q26" s="716"/>
      <c r="R26" s="620" t="s">
        <v>114</v>
      </c>
      <c r="S26" s="621"/>
      <c r="T26" s="621"/>
      <c r="U26" s="621"/>
      <c r="V26" s="621"/>
      <c r="W26" s="621"/>
      <c r="X26" s="621"/>
      <c r="Y26" s="622"/>
      <c r="Z26" s="673" t="s">
        <v>114</v>
      </c>
      <c r="AA26" s="673"/>
      <c r="AB26" s="673"/>
      <c r="AC26" s="673"/>
      <c r="AD26" s="674" t="s">
        <v>114</v>
      </c>
      <c r="AE26" s="674"/>
      <c r="AF26" s="674"/>
      <c r="AG26" s="674"/>
      <c r="AH26" s="674"/>
      <c r="AI26" s="674"/>
      <c r="AJ26" s="674"/>
      <c r="AK26" s="674"/>
      <c r="AL26" s="643" t="s">
        <v>114</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114</v>
      </c>
      <c r="BH26" s="621"/>
      <c r="BI26" s="621"/>
      <c r="BJ26" s="621"/>
      <c r="BK26" s="621"/>
      <c r="BL26" s="621"/>
      <c r="BM26" s="621"/>
      <c r="BN26" s="622"/>
      <c r="BO26" s="673" t="s">
        <v>114</v>
      </c>
      <c r="BP26" s="673"/>
      <c r="BQ26" s="673"/>
      <c r="BR26" s="673"/>
      <c r="BS26" s="626" t="s">
        <v>114</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233625</v>
      </c>
      <c r="CS26" s="621"/>
      <c r="CT26" s="621"/>
      <c r="CU26" s="621"/>
      <c r="CV26" s="621"/>
      <c r="CW26" s="621"/>
      <c r="CX26" s="621"/>
      <c r="CY26" s="622"/>
      <c r="CZ26" s="623">
        <v>6.4</v>
      </c>
      <c r="DA26" s="641"/>
      <c r="DB26" s="641"/>
      <c r="DC26" s="642"/>
      <c r="DD26" s="626">
        <v>186962</v>
      </c>
      <c r="DE26" s="621"/>
      <c r="DF26" s="621"/>
      <c r="DG26" s="621"/>
      <c r="DH26" s="621"/>
      <c r="DI26" s="621"/>
      <c r="DJ26" s="621"/>
      <c r="DK26" s="622"/>
      <c r="DL26" s="626" t="s">
        <v>218</v>
      </c>
      <c r="DM26" s="621"/>
      <c r="DN26" s="621"/>
      <c r="DO26" s="621"/>
      <c r="DP26" s="621"/>
      <c r="DQ26" s="621"/>
      <c r="DR26" s="621"/>
      <c r="DS26" s="621"/>
      <c r="DT26" s="621"/>
      <c r="DU26" s="621"/>
      <c r="DV26" s="622"/>
      <c r="DW26" s="643" t="s">
        <v>218</v>
      </c>
      <c r="DX26" s="644"/>
      <c r="DY26" s="644"/>
      <c r="DZ26" s="644"/>
      <c r="EA26" s="644"/>
      <c r="EB26" s="644"/>
      <c r="EC26" s="645"/>
    </row>
    <row r="27" spans="2:133" ht="11.25" customHeight="1" x14ac:dyDescent="0.15">
      <c r="B27" s="617" t="s">
        <v>282</v>
      </c>
      <c r="C27" s="618"/>
      <c r="D27" s="618"/>
      <c r="E27" s="618"/>
      <c r="F27" s="618"/>
      <c r="G27" s="618"/>
      <c r="H27" s="618"/>
      <c r="I27" s="618"/>
      <c r="J27" s="618"/>
      <c r="K27" s="618"/>
      <c r="L27" s="618"/>
      <c r="M27" s="618"/>
      <c r="N27" s="618"/>
      <c r="O27" s="618"/>
      <c r="P27" s="618"/>
      <c r="Q27" s="619"/>
      <c r="R27" s="620">
        <v>106290</v>
      </c>
      <c r="S27" s="621"/>
      <c r="T27" s="621"/>
      <c r="U27" s="621"/>
      <c r="V27" s="621"/>
      <c r="W27" s="621"/>
      <c r="X27" s="621"/>
      <c r="Y27" s="622"/>
      <c r="Z27" s="673">
        <v>2.5</v>
      </c>
      <c r="AA27" s="673"/>
      <c r="AB27" s="673"/>
      <c r="AC27" s="673"/>
      <c r="AD27" s="674" t="s">
        <v>114</v>
      </c>
      <c r="AE27" s="674"/>
      <c r="AF27" s="674"/>
      <c r="AG27" s="674"/>
      <c r="AH27" s="674"/>
      <c r="AI27" s="674"/>
      <c r="AJ27" s="674"/>
      <c r="AK27" s="674"/>
      <c r="AL27" s="643" t="s">
        <v>114</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683438</v>
      </c>
      <c r="BH27" s="621"/>
      <c r="BI27" s="621"/>
      <c r="BJ27" s="621"/>
      <c r="BK27" s="621"/>
      <c r="BL27" s="621"/>
      <c r="BM27" s="621"/>
      <c r="BN27" s="622"/>
      <c r="BO27" s="673">
        <v>100</v>
      </c>
      <c r="BP27" s="673"/>
      <c r="BQ27" s="673"/>
      <c r="BR27" s="673"/>
      <c r="BS27" s="626">
        <v>36</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140779</v>
      </c>
      <c r="CS27" s="639"/>
      <c r="CT27" s="639"/>
      <c r="CU27" s="639"/>
      <c r="CV27" s="639"/>
      <c r="CW27" s="639"/>
      <c r="CX27" s="639"/>
      <c r="CY27" s="640"/>
      <c r="CZ27" s="623">
        <v>3.8</v>
      </c>
      <c r="DA27" s="641"/>
      <c r="DB27" s="641"/>
      <c r="DC27" s="642"/>
      <c r="DD27" s="626">
        <v>40469</v>
      </c>
      <c r="DE27" s="639"/>
      <c r="DF27" s="639"/>
      <c r="DG27" s="639"/>
      <c r="DH27" s="639"/>
      <c r="DI27" s="639"/>
      <c r="DJ27" s="639"/>
      <c r="DK27" s="640"/>
      <c r="DL27" s="626">
        <v>40469</v>
      </c>
      <c r="DM27" s="639"/>
      <c r="DN27" s="639"/>
      <c r="DO27" s="639"/>
      <c r="DP27" s="639"/>
      <c r="DQ27" s="639"/>
      <c r="DR27" s="639"/>
      <c r="DS27" s="639"/>
      <c r="DT27" s="639"/>
      <c r="DU27" s="639"/>
      <c r="DV27" s="640"/>
      <c r="DW27" s="643">
        <v>1.6</v>
      </c>
      <c r="DX27" s="644"/>
      <c r="DY27" s="644"/>
      <c r="DZ27" s="644"/>
      <c r="EA27" s="644"/>
      <c r="EB27" s="644"/>
      <c r="EC27" s="645"/>
    </row>
    <row r="28" spans="2:133" ht="11.25" customHeight="1" x14ac:dyDescent="0.15">
      <c r="B28" s="617" t="s">
        <v>285</v>
      </c>
      <c r="C28" s="618"/>
      <c r="D28" s="618"/>
      <c r="E28" s="618"/>
      <c r="F28" s="618"/>
      <c r="G28" s="618"/>
      <c r="H28" s="618"/>
      <c r="I28" s="618"/>
      <c r="J28" s="618"/>
      <c r="K28" s="618"/>
      <c r="L28" s="618"/>
      <c r="M28" s="618"/>
      <c r="N28" s="618"/>
      <c r="O28" s="618"/>
      <c r="P28" s="618"/>
      <c r="Q28" s="619"/>
      <c r="R28" s="620">
        <v>26478</v>
      </c>
      <c r="S28" s="621"/>
      <c r="T28" s="621"/>
      <c r="U28" s="621"/>
      <c r="V28" s="621"/>
      <c r="W28" s="621"/>
      <c r="X28" s="621"/>
      <c r="Y28" s="622"/>
      <c r="Z28" s="673">
        <v>0.6</v>
      </c>
      <c r="AA28" s="673"/>
      <c r="AB28" s="673"/>
      <c r="AC28" s="673"/>
      <c r="AD28" s="674">
        <v>13969</v>
      </c>
      <c r="AE28" s="674"/>
      <c r="AF28" s="674"/>
      <c r="AG28" s="674"/>
      <c r="AH28" s="674"/>
      <c r="AI28" s="674"/>
      <c r="AJ28" s="674"/>
      <c r="AK28" s="674"/>
      <c r="AL28" s="643">
        <v>0.6</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577157</v>
      </c>
      <c r="CS28" s="621"/>
      <c r="CT28" s="621"/>
      <c r="CU28" s="621"/>
      <c r="CV28" s="621"/>
      <c r="CW28" s="621"/>
      <c r="CX28" s="621"/>
      <c r="CY28" s="622"/>
      <c r="CZ28" s="623">
        <v>15.7</v>
      </c>
      <c r="DA28" s="641"/>
      <c r="DB28" s="641"/>
      <c r="DC28" s="642"/>
      <c r="DD28" s="626">
        <v>577157</v>
      </c>
      <c r="DE28" s="621"/>
      <c r="DF28" s="621"/>
      <c r="DG28" s="621"/>
      <c r="DH28" s="621"/>
      <c r="DI28" s="621"/>
      <c r="DJ28" s="621"/>
      <c r="DK28" s="622"/>
      <c r="DL28" s="626">
        <v>444457</v>
      </c>
      <c r="DM28" s="621"/>
      <c r="DN28" s="621"/>
      <c r="DO28" s="621"/>
      <c r="DP28" s="621"/>
      <c r="DQ28" s="621"/>
      <c r="DR28" s="621"/>
      <c r="DS28" s="621"/>
      <c r="DT28" s="621"/>
      <c r="DU28" s="621"/>
      <c r="DV28" s="622"/>
      <c r="DW28" s="643">
        <v>17.899999999999999</v>
      </c>
      <c r="DX28" s="644"/>
      <c r="DY28" s="644"/>
      <c r="DZ28" s="644"/>
      <c r="EA28" s="644"/>
      <c r="EB28" s="644"/>
      <c r="EC28" s="645"/>
    </row>
    <row r="29" spans="2:133" ht="11.25" customHeight="1" x14ac:dyDescent="0.15">
      <c r="B29" s="617" t="s">
        <v>287</v>
      </c>
      <c r="C29" s="618"/>
      <c r="D29" s="618"/>
      <c r="E29" s="618"/>
      <c r="F29" s="618"/>
      <c r="G29" s="618"/>
      <c r="H29" s="618"/>
      <c r="I29" s="618"/>
      <c r="J29" s="618"/>
      <c r="K29" s="618"/>
      <c r="L29" s="618"/>
      <c r="M29" s="618"/>
      <c r="N29" s="618"/>
      <c r="O29" s="618"/>
      <c r="P29" s="618"/>
      <c r="Q29" s="619"/>
      <c r="R29" s="620">
        <v>585</v>
      </c>
      <c r="S29" s="621"/>
      <c r="T29" s="621"/>
      <c r="U29" s="621"/>
      <c r="V29" s="621"/>
      <c r="W29" s="621"/>
      <c r="X29" s="621"/>
      <c r="Y29" s="622"/>
      <c r="Z29" s="673">
        <v>0</v>
      </c>
      <c r="AA29" s="673"/>
      <c r="AB29" s="673"/>
      <c r="AC29" s="673"/>
      <c r="AD29" s="674" t="s">
        <v>114</v>
      </c>
      <c r="AE29" s="674"/>
      <c r="AF29" s="674"/>
      <c r="AG29" s="674"/>
      <c r="AH29" s="674"/>
      <c r="AI29" s="674"/>
      <c r="AJ29" s="674"/>
      <c r="AK29" s="674"/>
      <c r="AL29" s="643" t="s">
        <v>114</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59</v>
      </c>
      <c r="CG29" s="654"/>
      <c r="CH29" s="654"/>
      <c r="CI29" s="654"/>
      <c r="CJ29" s="654"/>
      <c r="CK29" s="654"/>
      <c r="CL29" s="654"/>
      <c r="CM29" s="654"/>
      <c r="CN29" s="654"/>
      <c r="CO29" s="654"/>
      <c r="CP29" s="654"/>
      <c r="CQ29" s="655"/>
      <c r="CR29" s="620">
        <v>577157</v>
      </c>
      <c r="CS29" s="639"/>
      <c r="CT29" s="639"/>
      <c r="CU29" s="639"/>
      <c r="CV29" s="639"/>
      <c r="CW29" s="639"/>
      <c r="CX29" s="639"/>
      <c r="CY29" s="640"/>
      <c r="CZ29" s="623">
        <v>15.7</v>
      </c>
      <c r="DA29" s="641"/>
      <c r="DB29" s="641"/>
      <c r="DC29" s="642"/>
      <c r="DD29" s="626">
        <v>577157</v>
      </c>
      <c r="DE29" s="639"/>
      <c r="DF29" s="639"/>
      <c r="DG29" s="639"/>
      <c r="DH29" s="639"/>
      <c r="DI29" s="639"/>
      <c r="DJ29" s="639"/>
      <c r="DK29" s="640"/>
      <c r="DL29" s="626">
        <v>444457</v>
      </c>
      <c r="DM29" s="639"/>
      <c r="DN29" s="639"/>
      <c r="DO29" s="639"/>
      <c r="DP29" s="639"/>
      <c r="DQ29" s="639"/>
      <c r="DR29" s="639"/>
      <c r="DS29" s="639"/>
      <c r="DT29" s="639"/>
      <c r="DU29" s="639"/>
      <c r="DV29" s="640"/>
      <c r="DW29" s="643">
        <v>17.899999999999999</v>
      </c>
      <c r="DX29" s="644"/>
      <c r="DY29" s="644"/>
      <c r="DZ29" s="644"/>
      <c r="EA29" s="644"/>
      <c r="EB29" s="644"/>
      <c r="EC29" s="645"/>
    </row>
    <row r="30" spans="2:133" ht="11.25" customHeight="1" x14ac:dyDescent="0.15">
      <c r="B30" s="617" t="s">
        <v>291</v>
      </c>
      <c r="C30" s="618"/>
      <c r="D30" s="618"/>
      <c r="E30" s="618"/>
      <c r="F30" s="618"/>
      <c r="G30" s="618"/>
      <c r="H30" s="618"/>
      <c r="I30" s="618"/>
      <c r="J30" s="618"/>
      <c r="K30" s="618"/>
      <c r="L30" s="618"/>
      <c r="M30" s="618"/>
      <c r="N30" s="618"/>
      <c r="O30" s="618"/>
      <c r="P30" s="618"/>
      <c r="Q30" s="619"/>
      <c r="R30" s="620">
        <v>8662</v>
      </c>
      <c r="S30" s="621"/>
      <c r="T30" s="621"/>
      <c r="U30" s="621"/>
      <c r="V30" s="621"/>
      <c r="W30" s="621"/>
      <c r="X30" s="621"/>
      <c r="Y30" s="622"/>
      <c r="Z30" s="673">
        <v>0.2</v>
      </c>
      <c r="AA30" s="673"/>
      <c r="AB30" s="673"/>
      <c r="AC30" s="673"/>
      <c r="AD30" s="674" t="s">
        <v>114</v>
      </c>
      <c r="AE30" s="674"/>
      <c r="AF30" s="674"/>
      <c r="AG30" s="674"/>
      <c r="AH30" s="674"/>
      <c r="AI30" s="674"/>
      <c r="AJ30" s="674"/>
      <c r="AK30" s="674"/>
      <c r="AL30" s="643" t="s">
        <v>114</v>
      </c>
      <c r="AM30" s="675"/>
      <c r="AN30" s="675"/>
      <c r="AO30" s="676"/>
      <c r="AP30" s="698" t="s">
        <v>292</v>
      </c>
      <c r="AQ30" s="699"/>
      <c r="AR30" s="699"/>
      <c r="AS30" s="699"/>
      <c r="AT30" s="704" t="s">
        <v>293</v>
      </c>
      <c r="AU30" s="184"/>
      <c r="AV30" s="184"/>
      <c r="AW30" s="184"/>
      <c r="AX30" s="707" t="s">
        <v>172</v>
      </c>
      <c r="AY30" s="708"/>
      <c r="AZ30" s="708"/>
      <c r="BA30" s="708"/>
      <c r="BB30" s="708"/>
      <c r="BC30" s="708"/>
      <c r="BD30" s="708"/>
      <c r="BE30" s="708"/>
      <c r="BF30" s="709"/>
      <c r="BG30" s="686">
        <v>98.8</v>
      </c>
      <c r="BH30" s="687"/>
      <c r="BI30" s="687"/>
      <c r="BJ30" s="687"/>
      <c r="BK30" s="687"/>
      <c r="BL30" s="687"/>
      <c r="BM30" s="688">
        <v>92</v>
      </c>
      <c r="BN30" s="687"/>
      <c r="BO30" s="687"/>
      <c r="BP30" s="687"/>
      <c r="BQ30" s="689"/>
      <c r="BR30" s="686">
        <v>98.7</v>
      </c>
      <c r="BS30" s="687"/>
      <c r="BT30" s="687"/>
      <c r="BU30" s="687"/>
      <c r="BV30" s="687"/>
      <c r="BW30" s="687"/>
      <c r="BX30" s="688">
        <v>91</v>
      </c>
      <c r="BY30" s="687"/>
      <c r="BZ30" s="687"/>
      <c r="CA30" s="687"/>
      <c r="CB30" s="689"/>
      <c r="CD30" s="692"/>
      <c r="CE30" s="693"/>
      <c r="CF30" s="657" t="s">
        <v>294</v>
      </c>
      <c r="CG30" s="654"/>
      <c r="CH30" s="654"/>
      <c r="CI30" s="654"/>
      <c r="CJ30" s="654"/>
      <c r="CK30" s="654"/>
      <c r="CL30" s="654"/>
      <c r="CM30" s="654"/>
      <c r="CN30" s="654"/>
      <c r="CO30" s="654"/>
      <c r="CP30" s="654"/>
      <c r="CQ30" s="655"/>
      <c r="CR30" s="620">
        <v>558623</v>
      </c>
      <c r="CS30" s="621"/>
      <c r="CT30" s="621"/>
      <c r="CU30" s="621"/>
      <c r="CV30" s="621"/>
      <c r="CW30" s="621"/>
      <c r="CX30" s="621"/>
      <c r="CY30" s="622"/>
      <c r="CZ30" s="623">
        <v>15.2</v>
      </c>
      <c r="DA30" s="641"/>
      <c r="DB30" s="641"/>
      <c r="DC30" s="642"/>
      <c r="DD30" s="626">
        <v>558623</v>
      </c>
      <c r="DE30" s="621"/>
      <c r="DF30" s="621"/>
      <c r="DG30" s="621"/>
      <c r="DH30" s="621"/>
      <c r="DI30" s="621"/>
      <c r="DJ30" s="621"/>
      <c r="DK30" s="622"/>
      <c r="DL30" s="626">
        <v>425923</v>
      </c>
      <c r="DM30" s="621"/>
      <c r="DN30" s="621"/>
      <c r="DO30" s="621"/>
      <c r="DP30" s="621"/>
      <c r="DQ30" s="621"/>
      <c r="DR30" s="621"/>
      <c r="DS30" s="621"/>
      <c r="DT30" s="621"/>
      <c r="DU30" s="621"/>
      <c r="DV30" s="622"/>
      <c r="DW30" s="643">
        <v>17.2</v>
      </c>
      <c r="DX30" s="644"/>
      <c r="DY30" s="644"/>
      <c r="DZ30" s="644"/>
      <c r="EA30" s="644"/>
      <c r="EB30" s="644"/>
      <c r="EC30" s="645"/>
    </row>
    <row r="31" spans="2:133" ht="11.25" customHeight="1" x14ac:dyDescent="0.15">
      <c r="B31" s="617" t="s">
        <v>295</v>
      </c>
      <c r="C31" s="618"/>
      <c r="D31" s="618"/>
      <c r="E31" s="618"/>
      <c r="F31" s="618"/>
      <c r="G31" s="618"/>
      <c r="H31" s="618"/>
      <c r="I31" s="618"/>
      <c r="J31" s="618"/>
      <c r="K31" s="618"/>
      <c r="L31" s="618"/>
      <c r="M31" s="618"/>
      <c r="N31" s="618"/>
      <c r="O31" s="618"/>
      <c r="P31" s="618"/>
      <c r="Q31" s="619"/>
      <c r="R31" s="620">
        <v>419446</v>
      </c>
      <c r="S31" s="621"/>
      <c r="T31" s="621"/>
      <c r="U31" s="621"/>
      <c r="V31" s="621"/>
      <c r="W31" s="621"/>
      <c r="X31" s="621"/>
      <c r="Y31" s="622"/>
      <c r="Z31" s="673">
        <v>9.9</v>
      </c>
      <c r="AA31" s="673"/>
      <c r="AB31" s="673"/>
      <c r="AC31" s="673"/>
      <c r="AD31" s="674" t="s">
        <v>114</v>
      </c>
      <c r="AE31" s="674"/>
      <c r="AF31" s="674"/>
      <c r="AG31" s="674"/>
      <c r="AH31" s="674"/>
      <c r="AI31" s="674"/>
      <c r="AJ31" s="674"/>
      <c r="AK31" s="674"/>
      <c r="AL31" s="643" t="s">
        <v>114</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98.7</v>
      </c>
      <c r="BH31" s="639"/>
      <c r="BI31" s="639"/>
      <c r="BJ31" s="639"/>
      <c r="BK31" s="639"/>
      <c r="BL31" s="639"/>
      <c r="BM31" s="675">
        <v>95.4</v>
      </c>
      <c r="BN31" s="685"/>
      <c r="BO31" s="685"/>
      <c r="BP31" s="685"/>
      <c r="BQ31" s="649"/>
      <c r="BR31" s="684">
        <v>98.4</v>
      </c>
      <c r="BS31" s="639"/>
      <c r="BT31" s="639"/>
      <c r="BU31" s="639"/>
      <c r="BV31" s="639"/>
      <c r="BW31" s="639"/>
      <c r="BX31" s="675">
        <v>95.2</v>
      </c>
      <c r="BY31" s="685"/>
      <c r="BZ31" s="685"/>
      <c r="CA31" s="685"/>
      <c r="CB31" s="649"/>
      <c r="CD31" s="692"/>
      <c r="CE31" s="693"/>
      <c r="CF31" s="657" t="s">
        <v>298</v>
      </c>
      <c r="CG31" s="654"/>
      <c r="CH31" s="654"/>
      <c r="CI31" s="654"/>
      <c r="CJ31" s="654"/>
      <c r="CK31" s="654"/>
      <c r="CL31" s="654"/>
      <c r="CM31" s="654"/>
      <c r="CN31" s="654"/>
      <c r="CO31" s="654"/>
      <c r="CP31" s="654"/>
      <c r="CQ31" s="655"/>
      <c r="CR31" s="620">
        <v>18534</v>
      </c>
      <c r="CS31" s="639"/>
      <c r="CT31" s="639"/>
      <c r="CU31" s="639"/>
      <c r="CV31" s="639"/>
      <c r="CW31" s="639"/>
      <c r="CX31" s="639"/>
      <c r="CY31" s="640"/>
      <c r="CZ31" s="623">
        <v>0.5</v>
      </c>
      <c r="DA31" s="641"/>
      <c r="DB31" s="641"/>
      <c r="DC31" s="642"/>
      <c r="DD31" s="626">
        <v>18534</v>
      </c>
      <c r="DE31" s="639"/>
      <c r="DF31" s="639"/>
      <c r="DG31" s="639"/>
      <c r="DH31" s="639"/>
      <c r="DI31" s="639"/>
      <c r="DJ31" s="639"/>
      <c r="DK31" s="640"/>
      <c r="DL31" s="626">
        <v>18534</v>
      </c>
      <c r="DM31" s="639"/>
      <c r="DN31" s="639"/>
      <c r="DO31" s="639"/>
      <c r="DP31" s="639"/>
      <c r="DQ31" s="639"/>
      <c r="DR31" s="639"/>
      <c r="DS31" s="639"/>
      <c r="DT31" s="639"/>
      <c r="DU31" s="639"/>
      <c r="DV31" s="640"/>
      <c r="DW31" s="643">
        <v>0.7</v>
      </c>
      <c r="DX31" s="644"/>
      <c r="DY31" s="644"/>
      <c r="DZ31" s="644"/>
      <c r="EA31" s="644"/>
      <c r="EB31" s="644"/>
      <c r="EC31" s="645"/>
    </row>
    <row r="32" spans="2:133" ht="11.25" customHeight="1" x14ac:dyDescent="0.15">
      <c r="B32" s="617" t="s">
        <v>299</v>
      </c>
      <c r="C32" s="618"/>
      <c r="D32" s="618"/>
      <c r="E32" s="618"/>
      <c r="F32" s="618"/>
      <c r="G32" s="618"/>
      <c r="H32" s="618"/>
      <c r="I32" s="618"/>
      <c r="J32" s="618"/>
      <c r="K32" s="618"/>
      <c r="L32" s="618"/>
      <c r="M32" s="618"/>
      <c r="N32" s="618"/>
      <c r="O32" s="618"/>
      <c r="P32" s="618"/>
      <c r="Q32" s="619"/>
      <c r="R32" s="620">
        <v>99263</v>
      </c>
      <c r="S32" s="621"/>
      <c r="T32" s="621"/>
      <c r="U32" s="621"/>
      <c r="V32" s="621"/>
      <c r="W32" s="621"/>
      <c r="X32" s="621"/>
      <c r="Y32" s="622"/>
      <c r="Z32" s="673">
        <v>2.4</v>
      </c>
      <c r="AA32" s="673"/>
      <c r="AB32" s="673"/>
      <c r="AC32" s="673"/>
      <c r="AD32" s="674">
        <v>192</v>
      </c>
      <c r="AE32" s="674"/>
      <c r="AF32" s="674"/>
      <c r="AG32" s="674"/>
      <c r="AH32" s="674"/>
      <c r="AI32" s="674"/>
      <c r="AJ32" s="674"/>
      <c r="AK32" s="674"/>
      <c r="AL32" s="643">
        <v>0</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98.7</v>
      </c>
      <c r="BH32" s="605"/>
      <c r="BI32" s="605"/>
      <c r="BJ32" s="605"/>
      <c r="BK32" s="605"/>
      <c r="BL32" s="605"/>
      <c r="BM32" s="668">
        <v>89.2</v>
      </c>
      <c r="BN32" s="605"/>
      <c r="BO32" s="605"/>
      <c r="BP32" s="605"/>
      <c r="BQ32" s="662"/>
      <c r="BR32" s="683">
        <v>98.7</v>
      </c>
      <c r="BS32" s="605"/>
      <c r="BT32" s="605"/>
      <c r="BU32" s="605"/>
      <c r="BV32" s="605"/>
      <c r="BW32" s="605"/>
      <c r="BX32" s="668">
        <v>87.8</v>
      </c>
      <c r="BY32" s="605"/>
      <c r="BZ32" s="605"/>
      <c r="CA32" s="605"/>
      <c r="CB32" s="662"/>
      <c r="CD32" s="694"/>
      <c r="CE32" s="695"/>
      <c r="CF32" s="657" t="s">
        <v>301</v>
      </c>
      <c r="CG32" s="654"/>
      <c r="CH32" s="654"/>
      <c r="CI32" s="654"/>
      <c r="CJ32" s="654"/>
      <c r="CK32" s="654"/>
      <c r="CL32" s="654"/>
      <c r="CM32" s="654"/>
      <c r="CN32" s="654"/>
      <c r="CO32" s="654"/>
      <c r="CP32" s="654"/>
      <c r="CQ32" s="655"/>
      <c r="CR32" s="620" t="s">
        <v>114</v>
      </c>
      <c r="CS32" s="621"/>
      <c r="CT32" s="621"/>
      <c r="CU32" s="621"/>
      <c r="CV32" s="621"/>
      <c r="CW32" s="621"/>
      <c r="CX32" s="621"/>
      <c r="CY32" s="622"/>
      <c r="CZ32" s="623" t="s">
        <v>114</v>
      </c>
      <c r="DA32" s="641"/>
      <c r="DB32" s="641"/>
      <c r="DC32" s="642"/>
      <c r="DD32" s="626" t="s">
        <v>114</v>
      </c>
      <c r="DE32" s="621"/>
      <c r="DF32" s="621"/>
      <c r="DG32" s="621"/>
      <c r="DH32" s="621"/>
      <c r="DI32" s="621"/>
      <c r="DJ32" s="621"/>
      <c r="DK32" s="622"/>
      <c r="DL32" s="626" t="s">
        <v>114</v>
      </c>
      <c r="DM32" s="621"/>
      <c r="DN32" s="621"/>
      <c r="DO32" s="621"/>
      <c r="DP32" s="621"/>
      <c r="DQ32" s="621"/>
      <c r="DR32" s="621"/>
      <c r="DS32" s="621"/>
      <c r="DT32" s="621"/>
      <c r="DU32" s="621"/>
      <c r="DV32" s="622"/>
      <c r="DW32" s="643" t="s">
        <v>114</v>
      </c>
      <c r="DX32" s="644"/>
      <c r="DY32" s="644"/>
      <c r="DZ32" s="644"/>
      <c r="EA32" s="644"/>
      <c r="EB32" s="644"/>
      <c r="EC32" s="645"/>
    </row>
    <row r="33" spans="2:133" ht="11.25" customHeight="1" x14ac:dyDescent="0.15">
      <c r="B33" s="617" t="s">
        <v>302</v>
      </c>
      <c r="C33" s="618"/>
      <c r="D33" s="618"/>
      <c r="E33" s="618"/>
      <c r="F33" s="618"/>
      <c r="G33" s="618"/>
      <c r="H33" s="618"/>
      <c r="I33" s="618"/>
      <c r="J33" s="618"/>
      <c r="K33" s="618"/>
      <c r="L33" s="618"/>
      <c r="M33" s="618"/>
      <c r="N33" s="618"/>
      <c r="O33" s="618"/>
      <c r="P33" s="618"/>
      <c r="Q33" s="619"/>
      <c r="R33" s="620">
        <v>701700</v>
      </c>
      <c r="S33" s="621"/>
      <c r="T33" s="621"/>
      <c r="U33" s="621"/>
      <c r="V33" s="621"/>
      <c r="W33" s="621"/>
      <c r="X33" s="621"/>
      <c r="Y33" s="622"/>
      <c r="Z33" s="673">
        <v>16.600000000000001</v>
      </c>
      <c r="AA33" s="673"/>
      <c r="AB33" s="673"/>
      <c r="AC33" s="673"/>
      <c r="AD33" s="674" t="s">
        <v>114</v>
      </c>
      <c r="AE33" s="674"/>
      <c r="AF33" s="674"/>
      <c r="AG33" s="674"/>
      <c r="AH33" s="674"/>
      <c r="AI33" s="674"/>
      <c r="AJ33" s="674"/>
      <c r="AK33" s="674"/>
      <c r="AL33" s="643" t="s">
        <v>114</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1313834</v>
      </c>
      <c r="CS33" s="639"/>
      <c r="CT33" s="639"/>
      <c r="CU33" s="639"/>
      <c r="CV33" s="639"/>
      <c r="CW33" s="639"/>
      <c r="CX33" s="639"/>
      <c r="CY33" s="640"/>
      <c r="CZ33" s="623">
        <v>35.799999999999997</v>
      </c>
      <c r="DA33" s="641"/>
      <c r="DB33" s="641"/>
      <c r="DC33" s="642"/>
      <c r="DD33" s="626">
        <v>1132469</v>
      </c>
      <c r="DE33" s="639"/>
      <c r="DF33" s="639"/>
      <c r="DG33" s="639"/>
      <c r="DH33" s="639"/>
      <c r="DI33" s="639"/>
      <c r="DJ33" s="639"/>
      <c r="DK33" s="640"/>
      <c r="DL33" s="626">
        <v>861054</v>
      </c>
      <c r="DM33" s="639"/>
      <c r="DN33" s="639"/>
      <c r="DO33" s="639"/>
      <c r="DP33" s="639"/>
      <c r="DQ33" s="639"/>
      <c r="DR33" s="639"/>
      <c r="DS33" s="639"/>
      <c r="DT33" s="639"/>
      <c r="DU33" s="639"/>
      <c r="DV33" s="640"/>
      <c r="DW33" s="643">
        <v>34.700000000000003</v>
      </c>
      <c r="DX33" s="644"/>
      <c r="DY33" s="644"/>
      <c r="DZ33" s="644"/>
      <c r="EA33" s="644"/>
      <c r="EB33" s="644"/>
      <c r="EC33" s="645"/>
    </row>
    <row r="34" spans="2:133" ht="11.25" customHeight="1" x14ac:dyDescent="0.15">
      <c r="B34" s="617" t="s">
        <v>304</v>
      </c>
      <c r="C34" s="618"/>
      <c r="D34" s="618"/>
      <c r="E34" s="618"/>
      <c r="F34" s="618"/>
      <c r="G34" s="618"/>
      <c r="H34" s="618"/>
      <c r="I34" s="618"/>
      <c r="J34" s="618"/>
      <c r="K34" s="618"/>
      <c r="L34" s="618"/>
      <c r="M34" s="618"/>
      <c r="N34" s="618"/>
      <c r="O34" s="618"/>
      <c r="P34" s="618"/>
      <c r="Q34" s="619"/>
      <c r="R34" s="620" t="s">
        <v>114</v>
      </c>
      <c r="S34" s="621"/>
      <c r="T34" s="621"/>
      <c r="U34" s="621"/>
      <c r="V34" s="621"/>
      <c r="W34" s="621"/>
      <c r="X34" s="621"/>
      <c r="Y34" s="622"/>
      <c r="Z34" s="673" t="s">
        <v>114</v>
      </c>
      <c r="AA34" s="673"/>
      <c r="AB34" s="673"/>
      <c r="AC34" s="673"/>
      <c r="AD34" s="674" t="s">
        <v>114</v>
      </c>
      <c r="AE34" s="674"/>
      <c r="AF34" s="674"/>
      <c r="AG34" s="674"/>
      <c r="AH34" s="674"/>
      <c r="AI34" s="674"/>
      <c r="AJ34" s="674"/>
      <c r="AK34" s="674"/>
      <c r="AL34" s="643" t="s">
        <v>114</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642486</v>
      </c>
      <c r="CS34" s="621"/>
      <c r="CT34" s="621"/>
      <c r="CU34" s="621"/>
      <c r="CV34" s="621"/>
      <c r="CW34" s="621"/>
      <c r="CX34" s="621"/>
      <c r="CY34" s="622"/>
      <c r="CZ34" s="623">
        <v>17.5</v>
      </c>
      <c r="DA34" s="641"/>
      <c r="DB34" s="641"/>
      <c r="DC34" s="642"/>
      <c r="DD34" s="626">
        <v>527468</v>
      </c>
      <c r="DE34" s="621"/>
      <c r="DF34" s="621"/>
      <c r="DG34" s="621"/>
      <c r="DH34" s="621"/>
      <c r="DI34" s="621"/>
      <c r="DJ34" s="621"/>
      <c r="DK34" s="622"/>
      <c r="DL34" s="626">
        <v>423572</v>
      </c>
      <c r="DM34" s="621"/>
      <c r="DN34" s="621"/>
      <c r="DO34" s="621"/>
      <c r="DP34" s="621"/>
      <c r="DQ34" s="621"/>
      <c r="DR34" s="621"/>
      <c r="DS34" s="621"/>
      <c r="DT34" s="621"/>
      <c r="DU34" s="621"/>
      <c r="DV34" s="622"/>
      <c r="DW34" s="643">
        <v>17.100000000000001</v>
      </c>
      <c r="DX34" s="644"/>
      <c r="DY34" s="644"/>
      <c r="DZ34" s="644"/>
      <c r="EA34" s="644"/>
      <c r="EB34" s="644"/>
      <c r="EC34" s="645"/>
    </row>
    <row r="35" spans="2:133" ht="11.25" customHeight="1" x14ac:dyDescent="0.15">
      <c r="B35" s="617" t="s">
        <v>308</v>
      </c>
      <c r="C35" s="618"/>
      <c r="D35" s="618"/>
      <c r="E35" s="618"/>
      <c r="F35" s="618"/>
      <c r="G35" s="618"/>
      <c r="H35" s="618"/>
      <c r="I35" s="618"/>
      <c r="J35" s="618"/>
      <c r="K35" s="618"/>
      <c r="L35" s="618"/>
      <c r="M35" s="618"/>
      <c r="N35" s="618"/>
      <c r="O35" s="618"/>
      <c r="P35" s="618"/>
      <c r="Q35" s="619"/>
      <c r="R35" s="620">
        <v>99700</v>
      </c>
      <c r="S35" s="621"/>
      <c r="T35" s="621"/>
      <c r="U35" s="621"/>
      <c r="V35" s="621"/>
      <c r="W35" s="621"/>
      <c r="X35" s="621"/>
      <c r="Y35" s="622"/>
      <c r="Z35" s="673">
        <v>2.4</v>
      </c>
      <c r="AA35" s="673"/>
      <c r="AB35" s="673"/>
      <c r="AC35" s="673"/>
      <c r="AD35" s="674" t="s">
        <v>114</v>
      </c>
      <c r="AE35" s="674"/>
      <c r="AF35" s="674"/>
      <c r="AG35" s="674"/>
      <c r="AH35" s="674"/>
      <c r="AI35" s="674"/>
      <c r="AJ35" s="674"/>
      <c r="AK35" s="674"/>
      <c r="AL35" s="643" t="s">
        <v>114</v>
      </c>
      <c r="AM35" s="675"/>
      <c r="AN35" s="675"/>
      <c r="AO35" s="676"/>
      <c r="AP35" s="188"/>
      <c r="AQ35" s="677" t="s">
        <v>309</v>
      </c>
      <c r="AR35" s="678"/>
      <c r="AS35" s="678"/>
      <c r="AT35" s="678"/>
      <c r="AU35" s="678"/>
      <c r="AV35" s="678"/>
      <c r="AW35" s="678"/>
      <c r="AX35" s="678"/>
      <c r="AY35" s="679"/>
      <c r="AZ35" s="670">
        <v>255848</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60002</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41825</v>
      </c>
      <c r="CS35" s="639"/>
      <c r="CT35" s="639"/>
      <c r="CU35" s="639"/>
      <c r="CV35" s="639"/>
      <c r="CW35" s="639"/>
      <c r="CX35" s="639"/>
      <c r="CY35" s="640"/>
      <c r="CZ35" s="623">
        <v>1.1000000000000001</v>
      </c>
      <c r="DA35" s="641"/>
      <c r="DB35" s="641"/>
      <c r="DC35" s="642"/>
      <c r="DD35" s="626">
        <v>40692</v>
      </c>
      <c r="DE35" s="639"/>
      <c r="DF35" s="639"/>
      <c r="DG35" s="639"/>
      <c r="DH35" s="639"/>
      <c r="DI35" s="639"/>
      <c r="DJ35" s="639"/>
      <c r="DK35" s="640"/>
      <c r="DL35" s="626">
        <v>33448</v>
      </c>
      <c r="DM35" s="639"/>
      <c r="DN35" s="639"/>
      <c r="DO35" s="639"/>
      <c r="DP35" s="639"/>
      <c r="DQ35" s="639"/>
      <c r="DR35" s="639"/>
      <c r="DS35" s="639"/>
      <c r="DT35" s="639"/>
      <c r="DU35" s="639"/>
      <c r="DV35" s="640"/>
      <c r="DW35" s="643">
        <v>1.3</v>
      </c>
      <c r="DX35" s="644"/>
      <c r="DY35" s="644"/>
      <c r="DZ35" s="644"/>
      <c r="EA35" s="644"/>
      <c r="EB35" s="644"/>
      <c r="EC35" s="645"/>
    </row>
    <row r="36" spans="2:133" ht="11.25" customHeight="1" x14ac:dyDescent="0.15">
      <c r="B36" s="601" t="s">
        <v>312</v>
      </c>
      <c r="C36" s="602"/>
      <c r="D36" s="602"/>
      <c r="E36" s="602"/>
      <c r="F36" s="602"/>
      <c r="G36" s="602"/>
      <c r="H36" s="602"/>
      <c r="I36" s="602"/>
      <c r="J36" s="602"/>
      <c r="K36" s="602"/>
      <c r="L36" s="602"/>
      <c r="M36" s="602"/>
      <c r="N36" s="602"/>
      <c r="O36" s="602"/>
      <c r="P36" s="602"/>
      <c r="Q36" s="603"/>
      <c r="R36" s="604">
        <v>4217595</v>
      </c>
      <c r="S36" s="661"/>
      <c r="T36" s="661"/>
      <c r="U36" s="661"/>
      <c r="V36" s="661"/>
      <c r="W36" s="661"/>
      <c r="X36" s="661"/>
      <c r="Y36" s="664"/>
      <c r="Z36" s="665">
        <v>100</v>
      </c>
      <c r="AA36" s="665"/>
      <c r="AB36" s="665"/>
      <c r="AC36" s="665"/>
      <c r="AD36" s="666">
        <v>2378755</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77743</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39460</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264568</v>
      </c>
      <c r="CS36" s="621"/>
      <c r="CT36" s="621"/>
      <c r="CU36" s="621"/>
      <c r="CV36" s="621"/>
      <c r="CW36" s="621"/>
      <c r="CX36" s="621"/>
      <c r="CY36" s="622"/>
      <c r="CZ36" s="623">
        <v>7.2</v>
      </c>
      <c r="DA36" s="641"/>
      <c r="DB36" s="641"/>
      <c r="DC36" s="642"/>
      <c r="DD36" s="626">
        <v>242509</v>
      </c>
      <c r="DE36" s="621"/>
      <c r="DF36" s="621"/>
      <c r="DG36" s="621"/>
      <c r="DH36" s="621"/>
      <c r="DI36" s="621"/>
      <c r="DJ36" s="621"/>
      <c r="DK36" s="622"/>
      <c r="DL36" s="626">
        <v>211577</v>
      </c>
      <c r="DM36" s="621"/>
      <c r="DN36" s="621"/>
      <c r="DO36" s="621"/>
      <c r="DP36" s="621"/>
      <c r="DQ36" s="621"/>
      <c r="DR36" s="621"/>
      <c r="DS36" s="621"/>
      <c r="DT36" s="621"/>
      <c r="DU36" s="621"/>
      <c r="DV36" s="622"/>
      <c r="DW36" s="643">
        <v>8.5</v>
      </c>
      <c r="DX36" s="644"/>
      <c r="DY36" s="644"/>
      <c r="DZ36" s="644"/>
      <c r="EA36" s="644"/>
      <c r="EB36" s="644"/>
      <c r="EC36" s="645"/>
    </row>
    <row r="37" spans="2:133" ht="11.25" customHeight="1" x14ac:dyDescent="0.15">
      <c r="AQ37" s="646" t="s">
        <v>316</v>
      </c>
      <c r="AR37" s="647"/>
      <c r="AS37" s="647"/>
      <c r="AT37" s="647"/>
      <c r="AU37" s="647"/>
      <c r="AV37" s="647"/>
      <c r="AW37" s="647"/>
      <c r="AX37" s="647"/>
      <c r="AY37" s="648"/>
      <c r="AZ37" s="620">
        <v>27340</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694</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105816</v>
      </c>
      <c r="CS37" s="639"/>
      <c r="CT37" s="639"/>
      <c r="CU37" s="639"/>
      <c r="CV37" s="639"/>
      <c r="CW37" s="639"/>
      <c r="CX37" s="639"/>
      <c r="CY37" s="640"/>
      <c r="CZ37" s="623">
        <v>2.9</v>
      </c>
      <c r="DA37" s="641"/>
      <c r="DB37" s="641"/>
      <c r="DC37" s="642"/>
      <c r="DD37" s="626">
        <v>105816</v>
      </c>
      <c r="DE37" s="639"/>
      <c r="DF37" s="639"/>
      <c r="DG37" s="639"/>
      <c r="DH37" s="639"/>
      <c r="DI37" s="639"/>
      <c r="DJ37" s="639"/>
      <c r="DK37" s="640"/>
      <c r="DL37" s="626">
        <v>97434</v>
      </c>
      <c r="DM37" s="639"/>
      <c r="DN37" s="639"/>
      <c r="DO37" s="639"/>
      <c r="DP37" s="639"/>
      <c r="DQ37" s="639"/>
      <c r="DR37" s="639"/>
      <c r="DS37" s="639"/>
      <c r="DT37" s="639"/>
      <c r="DU37" s="639"/>
      <c r="DV37" s="640"/>
      <c r="DW37" s="643">
        <v>3.9</v>
      </c>
      <c r="DX37" s="644"/>
      <c r="DY37" s="644"/>
      <c r="DZ37" s="644"/>
      <c r="EA37" s="644"/>
      <c r="EB37" s="644"/>
      <c r="EC37" s="645"/>
    </row>
    <row r="38" spans="2:133" ht="11.25" customHeight="1" x14ac:dyDescent="0.15">
      <c r="AQ38" s="646" t="s">
        <v>319</v>
      </c>
      <c r="AR38" s="647"/>
      <c r="AS38" s="647"/>
      <c r="AT38" s="647"/>
      <c r="AU38" s="647"/>
      <c r="AV38" s="647"/>
      <c r="AW38" s="647"/>
      <c r="AX38" s="647"/>
      <c r="AY38" s="648"/>
      <c r="AZ38" s="620">
        <v>1632</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1560</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255848</v>
      </c>
      <c r="CS38" s="621"/>
      <c r="CT38" s="621"/>
      <c r="CU38" s="621"/>
      <c r="CV38" s="621"/>
      <c r="CW38" s="621"/>
      <c r="CX38" s="621"/>
      <c r="CY38" s="622"/>
      <c r="CZ38" s="623">
        <v>7</v>
      </c>
      <c r="DA38" s="641"/>
      <c r="DB38" s="641"/>
      <c r="DC38" s="642"/>
      <c r="DD38" s="626">
        <v>221800</v>
      </c>
      <c r="DE38" s="621"/>
      <c r="DF38" s="621"/>
      <c r="DG38" s="621"/>
      <c r="DH38" s="621"/>
      <c r="DI38" s="621"/>
      <c r="DJ38" s="621"/>
      <c r="DK38" s="622"/>
      <c r="DL38" s="626">
        <v>192457</v>
      </c>
      <c r="DM38" s="621"/>
      <c r="DN38" s="621"/>
      <c r="DO38" s="621"/>
      <c r="DP38" s="621"/>
      <c r="DQ38" s="621"/>
      <c r="DR38" s="621"/>
      <c r="DS38" s="621"/>
      <c r="DT38" s="621"/>
      <c r="DU38" s="621"/>
      <c r="DV38" s="622"/>
      <c r="DW38" s="643">
        <v>7.8</v>
      </c>
      <c r="DX38" s="644"/>
      <c r="DY38" s="644"/>
      <c r="DZ38" s="644"/>
      <c r="EA38" s="644"/>
      <c r="EB38" s="644"/>
      <c r="EC38" s="645"/>
    </row>
    <row r="39" spans="2:133" ht="11.25" customHeight="1" x14ac:dyDescent="0.15">
      <c r="AQ39" s="646" t="s">
        <v>322</v>
      </c>
      <c r="AR39" s="647"/>
      <c r="AS39" s="647"/>
      <c r="AT39" s="647"/>
      <c r="AU39" s="647"/>
      <c r="AV39" s="647"/>
      <c r="AW39" s="647"/>
      <c r="AX39" s="647"/>
      <c r="AY39" s="648"/>
      <c r="AZ39" s="620" t="s">
        <v>323</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143</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109107</v>
      </c>
      <c r="CS39" s="639"/>
      <c r="CT39" s="639"/>
      <c r="CU39" s="639"/>
      <c r="CV39" s="639"/>
      <c r="CW39" s="639"/>
      <c r="CX39" s="639"/>
      <c r="CY39" s="640"/>
      <c r="CZ39" s="623">
        <v>3</v>
      </c>
      <c r="DA39" s="641"/>
      <c r="DB39" s="641"/>
      <c r="DC39" s="642"/>
      <c r="DD39" s="626">
        <v>100000</v>
      </c>
      <c r="DE39" s="639"/>
      <c r="DF39" s="639"/>
      <c r="DG39" s="639"/>
      <c r="DH39" s="639"/>
      <c r="DI39" s="639"/>
      <c r="DJ39" s="639"/>
      <c r="DK39" s="640"/>
      <c r="DL39" s="626" t="s">
        <v>323</v>
      </c>
      <c r="DM39" s="639"/>
      <c r="DN39" s="639"/>
      <c r="DO39" s="639"/>
      <c r="DP39" s="639"/>
      <c r="DQ39" s="639"/>
      <c r="DR39" s="639"/>
      <c r="DS39" s="639"/>
      <c r="DT39" s="639"/>
      <c r="DU39" s="639"/>
      <c r="DV39" s="640"/>
      <c r="DW39" s="643" t="s">
        <v>323</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42997</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101</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t="s">
        <v>323</v>
      </c>
      <c r="CS40" s="621"/>
      <c r="CT40" s="621"/>
      <c r="CU40" s="621"/>
      <c r="CV40" s="621"/>
      <c r="CW40" s="621"/>
      <c r="CX40" s="621"/>
      <c r="CY40" s="622"/>
      <c r="CZ40" s="623" t="s">
        <v>323</v>
      </c>
      <c r="DA40" s="641"/>
      <c r="DB40" s="641"/>
      <c r="DC40" s="642"/>
      <c r="DD40" s="626" t="s">
        <v>323</v>
      </c>
      <c r="DE40" s="621"/>
      <c r="DF40" s="621"/>
      <c r="DG40" s="621"/>
      <c r="DH40" s="621"/>
      <c r="DI40" s="621"/>
      <c r="DJ40" s="621"/>
      <c r="DK40" s="622"/>
      <c r="DL40" s="626" t="s">
        <v>323</v>
      </c>
      <c r="DM40" s="621"/>
      <c r="DN40" s="621"/>
      <c r="DO40" s="621"/>
      <c r="DP40" s="621"/>
      <c r="DQ40" s="621"/>
      <c r="DR40" s="621"/>
      <c r="DS40" s="621"/>
      <c r="DT40" s="621"/>
      <c r="DU40" s="621"/>
      <c r="DV40" s="622"/>
      <c r="DW40" s="643" t="s">
        <v>323</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106136</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203</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1238821</v>
      </c>
      <c r="CS42" s="621"/>
      <c r="CT42" s="621"/>
      <c r="CU42" s="621"/>
      <c r="CV42" s="621"/>
      <c r="CW42" s="621"/>
      <c r="CX42" s="621"/>
      <c r="CY42" s="622"/>
      <c r="CZ42" s="623">
        <v>33.799999999999997</v>
      </c>
      <c r="DA42" s="624"/>
      <c r="DB42" s="624"/>
      <c r="DC42" s="625"/>
      <c r="DD42" s="626">
        <v>344263</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22939</v>
      </c>
      <c r="CS43" s="639"/>
      <c r="CT43" s="639"/>
      <c r="CU43" s="639"/>
      <c r="CV43" s="639"/>
      <c r="CW43" s="639"/>
      <c r="CX43" s="639"/>
      <c r="CY43" s="640"/>
      <c r="CZ43" s="623">
        <v>0.6</v>
      </c>
      <c r="DA43" s="641"/>
      <c r="DB43" s="641"/>
      <c r="DC43" s="642"/>
      <c r="DD43" s="626">
        <v>22939</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338</v>
      </c>
      <c r="CD44" s="633" t="s">
        <v>290</v>
      </c>
      <c r="CE44" s="634"/>
      <c r="CF44" s="617" t="s">
        <v>339</v>
      </c>
      <c r="CG44" s="618"/>
      <c r="CH44" s="618"/>
      <c r="CI44" s="618"/>
      <c r="CJ44" s="618"/>
      <c r="CK44" s="618"/>
      <c r="CL44" s="618"/>
      <c r="CM44" s="618"/>
      <c r="CN44" s="618"/>
      <c r="CO44" s="618"/>
      <c r="CP44" s="618"/>
      <c r="CQ44" s="619"/>
      <c r="CR44" s="620">
        <v>1237471</v>
      </c>
      <c r="CS44" s="621"/>
      <c r="CT44" s="621"/>
      <c r="CU44" s="621"/>
      <c r="CV44" s="621"/>
      <c r="CW44" s="621"/>
      <c r="CX44" s="621"/>
      <c r="CY44" s="622"/>
      <c r="CZ44" s="623">
        <v>33.799999999999997</v>
      </c>
      <c r="DA44" s="624"/>
      <c r="DB44" s="624"/>
      <c r="DC44" s="625"/>
      <c r="DD44" s="626">
        <v>343318</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340</v>
      </c>
      <c r="CG45" s="618"/>
      <c r="CH45" s="618"/>
      <c r="CI45" s="618"/>
      <c r="CJ45" s="618"/>
      <c r="CK45" s="618"/>
      <c r="CL45" s="618"/>
      <c r="CM45" s="618"/>
      <c r="CN45" s="618"/>
      <c r="CO45" s="618"/>
      <c r="CP45" s="618"/>
      <c r="CQ45" s="619"/>
      <c r="CR45" s="620">
        <v>380370</v>
      </c>
      <c r="CS45" s="639"/>
      <c r="CT45" s="639"/>
      <c r="CU45" s="639"/>
      <c r="CV45" s="639"/>
      <c r="CW45" s="639"/>
      <c r="CX45" s="639"/>
      <c r="CY45" s="640"/>
      <c r="CZ45" s="623">
        <v>10.4</v>
      </c>
      <c r="DA45" s="641"/>
      <c r="DB45" s="641"/>
      <c r="DC45" s="642"/>
      <c r="DD45" s="626">
        <v>85499</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341</v>
      </c>
      <c r="CG46" s="618"/>
      <c r="CH46" s="618"/>
      <c r="CI46" s="618"/>
      <c r="CJ46" s="618"/>
      <c r="CK46" s="618"/>
      <c r="CL46" s="618"/>
      <c r="CM46" s="618"/>
      <c r="CN46" s="618"/>
      <c r="CO46" s="618"/>
      <c r="CP46" s="618"/>
      <c r="CQ46" s="619"/>
      <c r="CR46" s="620">
        <v>761436</v>
      </c>
      <c r="CS46" s="621"/>
      <c r="CT46" s="621"/>
      <c r="CU46" s="621"/>
      <c r="CV46" s="621"/>
      <c r="CW46" s="621"/>
      <c r="CX46" s="621"/>
      <c r="CY46" s="622"/>
      <c r="CZ46" s="623">
        <v>20.8</v>
      </c>
      <c r="DA46" s="624"/>
      <c r="DB46" s="624"/>
      <c r="DC46" s="625"/>
      <c r="DD46" s="626">
        <v>206183</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342</v>
      </c>
      <c r="CG47" s="618"/>
      <c r="CH47" s="618"/>
      <c r="CI47" s="618"/>
      <c r="CJ47" s="618"/>
      <c r="CK47" s="618"/>
      <c r="CL47" s="618"/>
      <c r="CM47" s="618"/>
      <c r="CN47" s="618"/>
      <c r="CO47" s="618"/>
      <c r="CP47" s="618"/>
      <c r="CQ47" s="619"/>
      <c r="CR47" s="620">
        <v>1350</v>
      </c>
      <c r="CS47" s="639"/>
      <c r="CT47" s="639"/>
      <c r="CU47" s="639"/>
      <c r="CV47" s="639"/>
      <c r="CW47" s="639"/>
      <c r="CX47" s="639"/>
      <c r="CY47" s="640"/>
      <c r="CZ47" s="623">
        <v>0</v>
      </c>
      <c r="DA47" s="641"/>
      <c r="DB47" s="641"/>
      <c r="DC47" s="642"/>
      <c r="DD47" s="626">
        <v>945</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343</v>
      </c>
      <c r="CG48" s="618"/>
      <c r="CH48" s="618"/>
      <c r="CI48" s="618"/>
      <c r="CJ48" s="618"/>
      <c r="CK48" s="618"/>
      <c r="CL48" s="618"/>
      <c r="CM48" s="618"/>
      <c r="CN48" s="618"/>
      <c r="CO48" s="618"/>
      <c r="CP48" s="618"/>
      <c r="CQ48" s="619"/>
      <c r="CR48" s="620" t="s">
        <v>114</v>
      </c>
      <c r="CS48" s="621"/>
      <c r="CT48" s="621"/>
      <c r="CU48" s="621"/>
      <c r="CV48" s="621"/>
      <c r="CW48" s="621"/>
      <c r="CX48" s="621"/>
      <c r="CY48" s="622"/>
      <c r="CZ48" s="623" t="s">
        <v>114</v>
      </c>
      <c r="DA48" s="624"/>
      <c r="DB48" s="624"/>
      <c r="DC48" s="625"/>
      <c r="DD48" s="626" t="s">
        <v>114</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344</v>
      </c>
      <c r="CE49" s="602"/>
      <c r="CF49" s="602"/>
      <c r="CG49" s="602"/>
      <c r="CH49" s="602"/>
      <c r="CI49" s="602"/>
      <c r="CJ49" s="602"/>
      <c r="CK49" s="602"/>
      <c r="CL49" s="602"/>
      <c r="CM49" s="602"/>
      <c r="CN49" s="602"/>
      <c r="CO49" s="602"/>
      <c r="CP49" s="602"/>
      <c r="CQ49" s="603"/>
      <c r="CR49" s="604">
        <v>3666247</v>
      </c>
      <c r="CS49" s="605"/>
      <c r="CT49" s="605"/>
      <c r="CU49" s="605"/>
      <c r="CV49" s="605"/>
      <c r="CW49" s="605"/>
      <c r="CX49" s="605"/>
      <c r="CY49" s="606"/>
      <c r="CZ49" s="607">
        <v>100</v>
      </c>
      <c r="DA49" s="608"/>
      <c r="DB49" s="608"/>
      <c r="DC49" s="609"/>
      <c r="DD49" s="610">
        <v>2438710</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A136"/>
  <sheetViews>
    <sheetView topLeftCell="A4"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346</v>
      </c>
      <c r="DK2" s="1140"/>
      <c r="DL2" s="1140"/>
      <c r="DM2" s="1140"/>
      <c r="DN2" s="1140"/>
      <c r="DO2" s="1141"/>
      <c r="DP2" s="202"/>
      <c r="DQ2" s="1139" t="s">
        <v>347</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2"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7" t="s">
        <v>364</v>
      </c>
      <c r="DH5" s="1128"/>
      <c r="DI5" s="1128"/>
      <c r="DJ5" s="1128"/>
      <c r="DK5" s="1129"/>
      <c r="DL5" s="1127" t="s">
        <v>365</v>
      </c>
      <c r="DM5" s="1128"/>
      <c r="DN5" s="1128"/>
      <c r="DO5" s="1128"/>
      <c r="DP5" s="1129"/>
      <c r="DQ5" s="1030" t="s">
        <v>366</v>
      </c>
      <c r="DR5" s="1031"/>
      <c r="DS5" s="1031"/>
      <c r="DT5" s="1031"/>
      <c r="DU5" s="1032"/>
      <c r="DV5" s="1030" t="s">
        <v>357</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367</v>
      </c>
      <c r="C7" s="1080"/>
      <c r="D7" s="1080"/>
      <c r="E7" s="1080"/>
      <c r="F7" s="1080"/>
      <c r="G7" s="1080"/>
      <c r="H7" s="1080"/>
      <c r="I7" s="1080"/>
      <c r="J7" s="1080"/>
      <c r="K7" s="1080"/>
      <c r="L7" s="1080"/>
      <c r="M7" s="1080"/>
      <c r="N7" s="1080"/>
      <c r="O7" s="1080"/>
      <c r="P7" s="1081"/>
      <c r="Q7" s="1133">
        <v>4119</v>
      </c>
      <c r="R7" s="1134"/>
      <c r="S7" s="1134"/>
      <c r="T7" s="1134"/>
      <c r="U7" s="1134"/>
      <c r="V7" s="1134">
        <v>3583</v>
      </c>
      <c r="W7" s="1134"/>
      <c r="X7" s="1134"/>
      <c r="Y7" s="1134"/>
      <c r="Z7" s="1134"/>
      <c r="AA7" s="1134">
        <v>536</v>
      </c>
      <c r="AB7" s="1134"/>
      <c r="AC7" s="1134"/>
      <c r="AD7" s="1134"/>
      <c r="AE7" s="1135"/>
      <c r="AF7" s="1136">
        <v>503</v>
      </c>
      <c r="AG7" s="1137"/>
      <c r="AH7" s="1137"/>
      <c r="AI7" s="1137"/>
      <c r="AJ7" s="1138"/>
      <c r="AK7" s="1120">
        <v>9</v>
      </c>
      <c r="AL7" s="1121"/>
      <c r="AM7" s="1121"/>
      <c r="AN7" s="1121"/>
      <c r="AO7" s="1121"/>
      <c r="AP7" s="1121">
        <v>3639</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552</v>
      </c>
      <c r="BT7" s="1125"/>
      <c r="BU7" s="1125"/>
      <c r="BV7" s="1125"/>
      <c r="BW7" s="1125"/>
      <c r="BX7" s="1125"/>
      <c r="BY7" s="1125"/>
      <c r="BZ7" s="1125"/>
      <c r="CA7" s="1125"/>
      <c r="CB7" s="1125"/>
      <c r="CC7" s="1125"/>
      <c r="CD7" s="1125"/>
      <c r="CE7" s="1125"/>
      <c r="CF7" s="1125"/>
      <c r="CG7" s="1126"/>
      <c r="CH7" s="1117">
        <v>0</v>
      </c>
      <c r="CI7" s="1118"/>
      <c r="CJ7" s="1118"/>
      <c r="CK7" s="1118"/>
      <c r="CL7" s="1119"/>
      <c r="CM7" s="1117">
        <v>16</v>
      </c>
      <c r="CN7" s="1118"/>
      <c r="CO7" s="1118"/>
      <c r="CP7" s="1118"/>
      <c r="CQ7" s="1119"/>
      <c r="CR7" s="1117">
        <v>5</v>
      </c>
      <c r="CS7" s="1118"/>
      <c r="CT7" s="1118"/>
      <c r="CU7" s="1118"/>
      <c r="CV7" s="1119"/>
      <c r="CW7" s="1117" t="s">
        <v>535</v>
      </c>
      <c r="CX7" s="1118"/>
      <c r="CY7" s="1118"/>
      <c r="CZ7" s="1118"/>
      <c r="DA7" s="1119"/>
      <c r="DB7" s="1117" t="s">
        <v>535</v>
      </c>
      <c r="DC7" s="1118"/>
      <c r="DD7" s="1118"/>
      <c r="DE7" s="1118"/>
      <c r="DF7" s="1119"/>
      <c r="DG7" s="1117" t="s">
        <v>535</v>
      </c>
      <c r="DH7" s="1118"/>
      <c r="DI7" s="1118"/>
      <c r="DJ7" s="1118"/>
      <c r="DK7" s="1119"/>
      <c r="DL7" s="1117" t="s">
        <v>535</v>
      </c>
      <c r="DM7" s="1118"/>
      <c r="DN7" s="1118"/>
      <c r="DO7" s="1118"/>
      <c r="DP7" s="1119"/>
      <c r="DQ7" s="1117" t="s">
        <v>535</v>
      </c>
      <c r="DR7" s="1118"/>
      <c r="DS7" s="1118"/>
      <c r="DT7" s="1118"/>
      <c r="DU7" s="1119"/>
      <c r="DV7" s="1144"/>
      <c r="DW7" s="1145"/>
      <c r="DX7" s="1145"/>
      <c r="DY7" s="1145"/>
      <c r="DZ7" s="1146"/>
      <c r="EA7" s="207"/>
    </row>
    <row r="8" spans="1:131" s="208" customFormat="1" ht="26.25" customHeight="1" x14ac:dyDescent="0.15">
      <c r="A8" s="214">
        <v>2</v>
      </c>
      <c r="B8" s="1066" t="s">
        <v>368</v>
      </c>
      <c r="C8" s="1067"/>
      <c r="D8" s="1067"/>
      <c r="E8" s="1067"/>
      <c r="F8" s="1067"/>
      <c r="G8" s="1067"/>
      <c r="H8" s="1067"/>
      <c r="I8" s="1067"/>
      <c r="J8" s="1067"/>
      <c r="K8" s="1067"/>
      <c r="L8" s="1067"/>
      <c r="M8" s="1067"/>
      <c r="N8" s="1067"/>
      <c r="O8" s="1067"/>
      <c r="P8" s="1068"/>
      <c r="Q8" s="1072">
        <v>98</v>
      </c>
      <c r="R8" s="1073"/>
      <c r="S8" s="1073"/>
      <c r="T8" s="1073"/>
      <c r="U8" s="1073"/>
      <c r="V8" s="1073">
        <v>83</v>
      </c>
      <c r="W8" s="1073"/>
      <c r="X8" s="1073"/>
      <c r="Y8" s="1073"/>
      <c r="Z8" s="1073"/>
      <c r="AA8" s="1073">
        <v>15</v>
      </c>
      <c r="AB8" s="1073"/>
      <c r="AC8" s="1073"/>
      <c r="AD8" s="1073"/>
      <c r="AE8" s="1074"/>
      <c r="AF8" s="1048">
        <v>15</v>
      </c>
      <c r="AG8" s="1049"/>
      <c r="AH8" s="1049"/>
      <c r="AI8" s="1049"/>
      <c r="AJ8" s="1050"/>
      <c r="AK8" s="1115" t="s">
        <v>535</v>
      </c>
      <c r="AL8" s="1116"/>
      <c r="AM8" s="1116"/>
      <c r="AN8" s="1116"/>
      <c r="AO8" s="1116"/>
      <c r="AP8" s="1116" t="s">
        <v>535</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t="s">
        <v>369</v>
      </c>
      <c r="C9" s="1067"/>
      <c r="D9" s="1067"/>
      <c r="E9" s="1067"/>
      <c r="F9" s="1067"/>
      <c r="G9" s="1067"/>
      <c r="H9" s="1067"/>
      <c r="I9" s="1067"/>
      <c r="J9" s="1067"/>
      <c r="K9" s="1067"/>
      <c r="L9" s="1067"/>
      <c r="M9" s="1067"/>
      <c r="N9" s="1067"/>
      <c r="O9" s="1067"/>
      <c r="P9" s="1068"/>
      <c r="Q9" s="1072">
        <v>2</v>
      </c>
      <c r="R9" s="1073"/>
      <c r="S9" s="1073"/>
      <c r="T9" s="1073"/>
      <c r="U9" s="1073"/>
      <c r="V9" s="1073">
        <v>2</v>
      </c>
      <c r="W9" s="1073"/>
      <c r="X9" s="1073"/>
      <c r="Y9" s="1073"/>
      <c r="Z9" s="1073"/>
      <c r="AA9" s="1073">
        <v>0</v>
      </c>
      <c r="AB9" s="1073"/>
      <c r="AC9" s="1073"/>
      <c r="AD9" s="1073"/>
      <c r="AE9" s="1074"/>
      <c r="AF9" s="1048">
        <v>0</v>
      </c>
      <c r="AG9" s="1049"/>
      <c r="AH9" s="1049"/>
      <c r="AI9" s="1049"/>
      <c r="AJ9" s="1050"/>
      <c r="AK9" s="1115" t="s">
        <v>535</v>
      </c>
      <c r="AL9" s="1116"/>
      <c r="AM9" s="1116"/>
      <c r="AN9" s="1116"/>
      <c r="AO9" s="1116"/>
      <c r="AP9" s="1116" t="s">
        <v>535</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370</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371</v>
      </c>
      <c r="B23" s="973" t="s">
        <v>372</v>
      </c>
      <c r="C23" s="974"/>
      <c r="D23" s="974"/>
      <c r="E23" s="974"/>
      <c r="F23" s="974"/>
      <c r="G23" s="974"/>
      <c r="H23" s="974"/>
      <c r="I23" s="974"/>
      <c r="J23" s="974"/>
      <c r="K23" s="974"/>
      <c r="L23" s="974"/>
      <c r="M23" s="974"/>
      <c r="N23" s="974"/>
      <c r="O23" s="974"/>
      <c r="P23" s="975"/>
      <c r="Q23" s="1097">
        <v>4217</v>
      </c>
      <c r="R23" s="1098"/>
      <c r="S23" s="1098"/>
      <c r="T23" s="1098"/>
      <c r="U23" s="1098"/>
      <c r="V23" s="1098">
        <v>3666</v>
      </c>
      <c r="W23" s="1098"/>
      <c r="X23" s="1098"/>
      <c r="Y23" s="1098"/>
      <c r="Z23" s="1098"/>
      <c r="AA23" s="1098">
        <v>551</v>
      </c>
      <c r="AB23" s="1098"/>
      <c r="AC23" s="1098"/>
      <c r="AD23" s="1098"/>
      <c r="AE23" s="1099"/>
      <c r="AF23" s="1100">
        <v>518</v>
      </c>
      <c r="AG23" s="1098"/>
      <c r="AH23" s="1098"/>
      <c r="AI23" s="1098"/>
      <c r="AJ23" s="1101"/>
      <c r="AK23" s="1102"/>
      <c r="AL23" s="1103"/>
      <c r="AM23" s="1103"/>
      <c r="AN23" s="1103"/>
      <c r="AO23" s="1103"/>
      <c r="AP23" s="1098">
        <v>3639</v>
      </c>
      <c r="AQ23" s="1098"/>
      <c r="AR23" s="1098"/>
      <c r="AS23" s="1098"/>
      <c r="AT23" s="1098"/>
      <c r="AU23" s="1104"/>
      <c r="AV23" s="1104"/>
      <c r="AW23" s="1104"/>
      <c r="AX23" s="1104"/>
      <c r="AY23" s="1105"/>
      <c r="AZ23" s="1094" t="s">
        <v>114</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373</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374</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350</v>
      </c>
      <c r="B26" s="1025"/>
      <c r="C26" s="1025"/>
      <c r="D26" s="1025"/>
      <c r="E26" s="1025"/>
      <c r="F26" s="1025"/>
      <c r="G26" s="1025"/>
      <c r="H26" s="1025"/>
      <c r="I26" s="1025"/>
      <c r="J26" s="1025"/>
      <c r="K26" s="1025"/>
      <c r="L26" s="1025"/>
      <c r="M26" s="1025"/>
      <c r="N26" s="1025"/>
      <c r="O26" s="1025"/>
      <c r="P26" s="1026"/>
      <c r="Q26" s="1030" t="s">
        <v>375</v>
      </c>
      <c r="R26" s="1031"/>
      <c r="S26" s="1031"/>
      <c r="T26" s="1031"/>
      <c r="U26" s="1032"/>
      <c r="V26" s="1030" t="s">
        <v>376</v>
      </c>
      <c r="W26" s="1031"/>
      <c r="X26" s="1031"/>
      <c r="Y26" s="1031"/>
      <c r="Z26" s="1032"/>
      <c r="AA26" s="1030" t="s">
        <v>377</v>
      </c>
      <c r="AB26" s="1031"/>
      <c r="AC26" s="1031"/>
      <c r="AD26" s="1031"/>
      <c r="AE26" s="1031"/>
      <c r="AF26" s="1088" t="s">
        <v>378</v>
      </c>
      <c r="AG26" s="1037"/>
      <c r="AH26" s="1037"/>
      <c r="AI26" s="1037"/>
      <c r="AJ26" s="1089"/>
      <c r="AK26" s="1031" t="s">
        <v>379</v>
      </c>
      <c r="AL26" s="1031"/>
      <c r="AM26" s="1031"/>
      <c r="AN26" s="1031"/>
      <c r="AO26" s="1032"/>
      <c r="AP26" s="1030" t="s">
        <v>380</v>
      </c>
      <c r="AQ26" s="1031"/>
      <c r="AR26" s="1031"/>
      <c r="AS26" s="1031"/>
      <c r="AT26" s="1032"/>
      <c r="AU26" s="1030" t="s">
        <v>381</v>
      </c>
      <c r="AV26" s="1031"/>
      <c r="AW26" s="1031"/>
      <c r="AX26" s="1031"/>
      <c r="AY26" s="1032"/>
      <c r="AZ26" s="1030" t="s">
        <v>382</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383</v>
      </c>
      <c r="C28" s="1080"/>
      <c r="D28" s="1080"/>
      <c r="E28" s="1080"/>
      <c r="F28" s="1080"/>
      <c r="G28" s="1080"/>
      <c r="H28" s="1080"/>
      <c r="I28" s="1080"/>
      <c r="J28" s="1080"/>
      <c r="K28" s="1080"/>
      <c r="L28" s="1080"/>
      <c r="M28" s="1080"/>
      <c r="N28" s="1080"/>
      <c r="O28" s="1080"/>
      <c r="P28" s="1081"/>
      <c r="Q28" s="1082">
        <v>697</v>
      </c>
      <c r="R28" s="1083"/>
      <c r="S28" s="1083"/>
      <c r="T28" s="1083"/>
      <c r="U28" s="1083"/>
      <c r="V28" s="1083">
        <v>637</v>
      </c>
      <c r="W28" s="1083"/>
      <c r="X28" s="1083"/>
      <c r="Y28" s="1083"/>
      <c r="Z28" s="1083"/>
      <c r="AA28" s="1083">
        <v>60</v>
      </c>
      <c r="AB28" s="1083"/>
      <c r="AC28" s="1083"/>
      <c r="AD28" s="1083"/>
      <c r="AE28" s="1084"/>
      <c r="AF28" s="1085">
        <v>60</v>
      </c>
      <c r="AG28" s="1083"/>
      <c r="AH28" s="1083"/>
      <c r="AI28" s="1083"/>
      <c r="AJ28" s="1086"/>
      <c r="AK28" s="1087">
        <v>32</v>
      </c>
      <c r="AL28" s="1075"/>
      <c r="AM28" s="1075"/>
      <c r="AN28" s="1075"/>
      <c r="AO28" s="1075"/>
      <c r="AP28" s="1075" t="s">
        <v>535</v>
      </c>
      <c r="AQ28" s="1075"/>
      <c r="AR28" s="1075"/>
      <c r="AS28" s="1075"/>
      <c r="AT28" s="1075"/>
      <c r="AU28" s="1075" t="s">
        <v>535</v>
      </c>
      <c r="AV28" s="1075"/>
      <c r="AW28" s="1075"/>
      <c r="AX28" s="1075"/>
      <c r="AY28" s="1075"/>
      <c r="AZ28" s="1076" t="s">
        <v>535</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384</v>
      </c>
      <c r="C29" s="1067"/>
      <c r="D29" s="1067"/>
      <c r="E29" s="1067"/>
      <c r="F29" s="1067"/>
      <c r="G29" s="1067"/>
      <c r="H29" s="1067"/>
      <c r="I29" s="1067"/>
      <c r="J29" s="1067"/>
      <c r="K29" s="1067"/>
      <c r="L29" s="1067"/>
      <c r="M29" s="1067"/>
      <c r="N29" s="1067"/>
      <c r="O29" s="1067"/>
      <c r="P29" s="1068"/>
      <c r="Q29" s="1072">
        <v>372</v>
      </c>
      <c r="R29" s="1073"/>
      <c r="S29" s="1073"/>
      <c r="T29" s="1073"/>
      <c r="U29" s="1073"/>
      <c r="V29" s="1073">
        <v>363</v>
      </c>
      <c r="W29" s="1073"/>
      <c r="X29" s="1073"/>
      <c r="Y29" s="1073"/>
      <c r="Z29" s="1073"/>
      <c r="AA29" s="1073">
        <v>9</v>
      </c>
      <c r="AB29" s="1073"/>
      <c r="AC29" s="1073"/>
      <c r="AD29" s="1073"/>
      <c r="AE29" s="1074"/>
      <c r="AF29" s="1048">
        <v>9</v>
      </c>
      <c r="AG29" s="1049"/>
      <c r="AH29" s="1049"/>
      <c r="AI29" s="1049"/>
      <c r="AJ29" s="1050"/>
      <c r="AK29" s="1009">
        <v>61</v>
      </c>
      <c r="AL29" s="1000"/>
      <c r="AM29" s="1000"/>
      <c r="AN29" s="1000"/>
      <c r="AO29" s="1000"/>
      <c r="AP29" s="1000" t="s">
        <v>535</v>
      </c>
      <c r="AQ29" s="1000"/>
      <c r="AR29" s="1000"/>
      <c r="AS29" s="1000"/>
      <c r="AT29" s="1000"/>
      <c r="AU29" s="1000" t="s">
        <v>535</v>
      </c>
      <c r="AV29" s="1000"/>
      <c r="AW29" s="1000"/>
      <c r="AX29" s="1000"/>
      <c r="AY29" s="1000"/>
      <c r="AZ29" s="1071" t="s">
        <v>535</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385</v>
      </c>
      <c r="C30" s="1067"/>
      <c r="D30" s="1067"/>
      <c r="E30" s="1067"/>
      <c r="F30" s="1067"/>
      <c r="G30" s="1067"/>
      <c r="H30" s="1067"/>
      <c r="I30" s="1067"/>
      <c r="J30" s="1067"/>
      <c r="K30" s="1067"/>
      <c r="L30" s="1067"/>
      <c r="M30" s="1067"/>
      <c r="N30" s="1067"/>
      <c r="O30" s="1067"/>
      <c r="P30" s="1068"/>
      <c r="Q30" s="1072">
        <v>47</v>
      </c>
      <c r="R30" s="1073"/>
      <c r="S30" s="1073"/>
      <c r="T30" s="1073"/>
      <c r="U30" s="1073"/>
      <c r="V30" s="1073">
        <v>47</v>
      </c>
      <c r="W30" s="1073"/>
      <c r="X30" s="1073"/>
      <c r="Y30" s="1073"/>
      <c r="Z30" s="1073"/>
      <c r="AA30" s="1073">
        <v>0</v>
      </c>
      <c r="AB30" s="1073"/>
      <c r="AC30" s="1073"/>
      <c r="AD30" s="1073"/>
      <c r="AE30" s="1074"/>
      <c r="AF30" s="1048">
        <v>0</v>
      </c>
      <c r="AG30" s="1049"/>
      <c r="AH30" s="1049"/>
      <c r="AI30" s="1049"/>
      <c r="AJ30" s="1050"/>
      <c r="AK30" s="1009">
        <v>13</v>
      </c>
      <c r="AL30" s="1000"/>
      <c r="AM30" s="1000"/>
      <c r="AN30" s="1000"/>
      <c r="AO30" s="1000"/>
      <c r="AP30" s="1000" t="s">
        <v>535</v>
      </c>
      <c r="AQ30" s="1000"/>
      <c r="AR30" s="1000"/>
      <c r="AS30" s="1000"/>
      <c r="AT30" s="1000"/>
      <c r="AU30" s="1000" t="s">
        <v>535</v>
      </c>
      <c r="AV30" s="1000"/>
      <c r="AW30" s="1000"/>
      <c r="AX30" s="1000"/>
      <c r="AY30" s="1000"/>
      <c r="AZ30" s="1071" t="s">
        <v>535</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386</v>
      </c>
      <c r="C31" s="1067"/>
      <c r="D31" s="1067"/>
      <c r="E31" s="1067"/>
      <c r="F31" s="1067"/>
      <c r="G31" s="1067"/>
      <c r="H31" s="1067"/>
      <c r="I31" s="1067"/>
      <c r="J31" s="1067"/>
      <c r="K31" s="1067"/>
      <c r="L31" s="1067"/>
      <c r="M31" s="1067"/>
      <c r="N31" s="1067"/>
      <c r="O31" s="1067"/>
      <c r="P31" s="1068"/>
      <c r="Q31" s="1072">
        <v>102</v>
      </c>
      <c r="R31" s="1073"/>
      <c r="S31" s="1073"/>
      <c r="T31" s="1073"/>
      <c r="U31" s="1073"/>
      <c r="V31" s="1073">
        <v>89</v>
      </c>
      <c r="W31" s="1073"/>
      <c r="X31" s="1073"/>
      <c r="Y31" s="1073"/>
      <c r="Z31" s="1073"/>
      <c r="AA31" s="1073">
        <v>13</v>
      </c>
      <c r="AB31" s="1073"/>
      <c r="AC31" s="1073"/>
      <c r="AD31" s="1073"/>
      <c r="AE31" s="1074"/>
      <c r="AF31" s="1048">
        <v>13</v>
      </c>
      <c r="AG31" s="1049"/>
      <c r="AH31" s="1049"/>
      <c r="AI31" s="1049"/>
      <c r="AJ31" s="1050"/>
      <c r="AK31" s="1009">
        <v>29</v>
      </c>
      <c r="AL31" s="1000"/>
      <c r="AM31" s="1000"/>
      <c r="AN31" s="1000"/>
      <c r="AO31" s="1000"/>
      <c r="AP31" s="1000">
        <v>289</v>
      </c>
      <c r="AQ31" s="1000"/>
      <c r="AR31" s="1000"/>
      <c r="AS31" s="1000"/>
      <c r="AT31" s="1000"/>
      <c r="AU31" s="1000">
        <v>154</v>
      </c>
      <c r="AV31" s="1000"/>
      <c r="AW31" s="1000"/>
      <c r="AX31" s="1000"/>
      <c r="AY31" s="1000"/>
      <c r="AZ31" s="1071" t="s">
        <v>535</v>
      </c>
      <c r="BA31" s="1071"/>
      <c r="BB31" s="1071"/>
      <c r="BC31" s="1071"/>
      <c r="BD31" s="1071"/>
      <c r="BE31" s="1061" t="s">
        <v>387</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388</v>
      </c>
      <c r="C32" s="1067"/>
      <c r="D32" s="1067"/>
      <c r="E32" s="1067"/>
      <c r="F32" s="1067"/>
      <c r="G32" s="1067"/>
      <c r="H32" s="1067"/>
      <c r="I32" s="1067"/>
      <c r="J32" s="1067"/>
      <c r="K32" s="1067"/>
      <c r="L32" s="1067"/>
      <c r="M32" s="1067"/>
      <c r="N32" s="1067"/>
      <c r="O32" s="1067"/>
      <c r="P32" s="1068"/>
      <c r="Q32" s="1072">
        <v>113</v>
      </c>
      <c r="R32" s="1073"/>
      <c r="S32" s="1073"/>
      <c r="T32" s="1073"/>
      <c r="U32" s="1073"/>
      <c r="V32" s="1073">
        <v>110</v>
      </c>
      <c r="W32" s="1073"/>
      <c r="X32" s="1073"/>
      <c r="Y32" s="1073"/>
      <c r="Z32" s="1073"/>
      <c r="AA32" s="1073">
        <v>3</v>
      </c>
      <c r="AB32" s="1073"/>
      <c r="AC32" s="1073"/>
      <c r="AD32" s="1073"/>
      <c r="AE32" s="1074"/>
      <c r="AF32" s="1048">
        <v>3</v>
      </c>
      <c r="AG32" s="1049"/>
      <c r="AH32" s="1049"/>
      <c r="AI32" s="1049"/>
      <c r="AJ32" s="1050"/>
      <c r="AK32" s="1009">
        <v>78</v>
      </c>
      <c r="AL32" s="1000"/>
      <c r="AM32" s="1000"/>
      <c r="AN32" s="1000"/>
      <c r="AO32" s="1000"/>
      <c r="AP32" s="1000">
        <v>391</v>
      </c>
      <c r="AQ32" s="1000"/>
      <c r="AR32" s="1000"/>
      <c r="AS32" s="1000"/>
      <c r="AT32" s="1000"/>
      <c r="AU32" s="1000">
        <v>391</v>
      </c>
      <c r="AV32" s="1000"/>
      <c r="AW32" s="1000"/>
      <c r="AX32" s="1000"/>
      <c r="AY32" s="1000"/>
      <c r="AZ32" s="1071" t="s">
        <v>535</v>
      </c>
      <c r="BA32" s="1071"/>
      <c r="BB32" s="1071"/>
      <c r="BC32" s="1071"/>
      <c r="BD32" s="1071"/>
      <c r="BE32" s="1061" t="s">
        <v>387</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389</v>
      </c>
      <c r="C33" s="1067"/>
      <c r="D33" s="1067"/>
      <c r="E33" s="1067"/>
      <c r="F33" s="1067"/>
      <c r="G33" s="1067"/>
      <c r="H33" s="1067"/>
      <c r="I33" s="1067"/>
      <c r="J33" s="1067"/>
      <c r="K33" s="1067"/>
      <c r="L33" s="1067"/>
      <c r="M33" s="1067"/>
      <c r="N33" s="1067"/>
      <c r="O33" s="1067"/>
      <c r="P33" s="1068"/>
      <c r="Q33" s="1072">
        <v>8</v>
      </c>
      <c r="R33" s="1073"/>
      <c r="S33" s="1073"/>
      <c r="T33" s="1073"/>
      <c r="U33" s="1073"/>
      <c r="V33" s="1073">
        <v>8</v>
      </c>
      <c r="W33" s="1073"/>
      <c r="X33" s="1073"/>
      <c r="Y33" s="1073"/>
      <c r="Z33" s="1073"/>
      <c r="AA33" s="1073">
        <v>0</v>
      </c>
      <c r="AB33" s="1073"/>
      <c r="AC33" s="1073"/>
      <c r="AD33" s="1073"/>
      <c r="AE33" s="1074"/>
      <c r="AF33" s="1048">
        <v>1</v>
      </c>
      <c r="AG33" s="1049"/>
      <c r="AH33" s="1049"/>
      <c r="AI33" s="1049"/>
      <c r="AJ33" s="1050"/>
      <c r="AK33" s="1009" t="s">
        <v>535</v>
      </c>
      <c r="AL33" s="1000"/>
      <c r="AM33" s="1000"/>
      <c r="AN33" s="1000"/>
      <c r="AO33" s="1000"/>
      <c r="AP33" s="1000" t="s">
        <v>535</v>
      </c>
      <c r="AQ33" s="1000"/>
      <c r="AR33" s="1000"/>
      <c r="AS33" s="1000"/>
      <c r="AT33" s="1000"/>
      <c r="AU33" s="1000" t="s">
        <v>535</v>
      </c>
      <c r="AV33" s="1000"/>
      <c r="AW33" s="1000"/>
      <c r="AX33" s="1000"/>
      <c r="AY33" s="1000"/>
      <c r="AZ33" s="1071" t="s">
        <v>535</v>
      </c>
      <c r="BA33" s="1071"/>
      <c r="BB33" s="1071"/>
      <c r="BC33" s="1071"/>
      <c r="BD33" s="1071"/>
      <c r="BE33" s="1061" t="s">
        <v>387</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390</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371</v>
      </c>
      <c r="B63" s="973" t="s">
        <v>391</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86</v>
      </c>
      <c r="AG63" s="988"/>
      <c r="AH63" s="988"/>
      <c r="AI63" s="988"/>
      <c r="AJ63" s="1059"/>
      <c r="AK63" s="1060"/>
      <c r="AL63" s="992"/>
      <c r="AM63" s="992"/>
      <c r="AN63" s="992"/>
      <c r="AO63" s="992"/>
      <c r="AP63" s="988">
        <v>680</v>
      </c>
      <c r="AQ63" s="988"/>
      <c r="AR63" s="988"/>
      <c r="AS63" s="988"/>
      <c r="AT63" s="988"/>
      <c r="AU63" s="988">
        <v>545</v>
      </c>
      <c r="AV63" s="988"/>
      <c r="AW63" s="988"/>
      <c r="AX63" s="988"/>
      <c r="AY63" s="988"/>
      <c r="AZ63" s="1054"/>
      <c r="BA63" s="1054"/>
      <c r="BB63" s="1054"/>
      <c r="BC63" s="1054"/>
      <c r="BD63" s="1054"/>
      <c r="BE63" s="989"/>
      <c r="BF63" s="989"/>
      <c r="BG63" s="989"/>
      <c r="BH63" s="989"/>
      <c r="BI63" s="990"/>
      <c r="BJ63" s="1055" t="s">
        <v>114</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393</v>
      </c>
      <c r="B66" s="1025"/>
      <c r="C66" s="1025"/>
      <c r="D66" s="1025"/>
      <c r="E66" s="1025"/>
      <c r="F66" s="1025"/>
      <c r="G66" s="1025"/>
      <c r="H66" s="1025"/>
      <c r="I66" s="1025"/>
      <c r="J66" s="1025"/>
      <c r="K66" s="1025"/>
      <c r="L66" s="1025"/>
      <c r="M66" s="1025"/>
      <c r="N66" s="1025"/>
      <c r="O66" s="1025"/>
      <c r="P66" s="1026"/>
      <c r="Q66" s="1030" t="s">
        <v>375</v>
      </c>
      <c r="R66" s="1031"/>
      <c r="S66" s="1031"/>
      <c r="T66" s="1031"/>
      <c r="U66" s="1032"/>
      <c r="V66" s="1030" t="s">
        <v>376</v>
      </c>
      <c r="W66" s="1031"/>
      <c r="X66" s="1031"/>
      <c r="Y66" s="1031"/>
      <c r="Z66" s="1032"/>
      <c r="AA66" s="1030" t="s">
        <v>377</v>
      </c>
      <c r="AB66" s="1031"/>
      <c r="AC66" s="1031"/>
      <c r="AD66" s="1031"/>
      <c r="AE66" s="1032"/>
      <c r="AF66" s="1036" t="s">
        <v>378</v>
      </c>
      <c r="AG66" s="1037"/>
      <c r="AH66" s="1037"/>
      <c r="AI66" s="1037"/>
      <c r="AJ66" s="1038"/>
      <c r="AK66" s="1030" t="s">
        <v>379</v>
      </c>
      <c r="AL66" s="1025"/>
      <c r="AM66" s="1025"/>
      <c r="AN66" s="1025"/>
      <c r="AO66" s="1026"/>
      <c r="AP66" s="1030" t="s">
        <v>380</v>
      </c>
      <c r="AQ66" s="1031"/>
      <c r="AR66" s="1031"/>
      <c r="AS66" s="1031"/>
      <c r="AT66" s="1032"/>
      <c r="AU66" s="1030" t="s">
        <v>394</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536</v>
      </c>
      <c r="C68" s="1015"/>
      <c r="D68" s="1015"/>
      <c r="E68" s="1015"/>
      <c r="F68" s="1015"/>
      <c r="G68" s="1015"/>
      <c r="H68" s="1015"/>
      <c r="I68" s="1015"/>
      <c r="J68" s="1015"/>
      <c r="K68" s="1015"/>
      <c r="L68" s="1015"/>
      <c r="M68" s="1015"/>
      <c r="N68" s="1015"/>
      <c r="O68" s="1015"/>
      <c r="P68" s="1016"/>
      <c r="Q68" s="1017">
        <v>834</v>
      </c>
      <c r="R68" s="1011"/>
      <c r="S68" s="1011"/>
      <c r="T68" s="1011"/>
      <c r="U68" s="1011"/>
      <c r="V68" s="1011">
        <v>832</v>
      </c>
      <c r="W68" s="1011"/>
      <c r="X68" s="1011"/>
      <c r="Y68" s="1011"/>
      <c r="Z68" s="1011"/>
      <c r="AA68" s="1011">
        <v>2</v>
      </c>
      <c r="AB68" s="1011"/>
      <c r="AC68" s="1011"/>
      <c r="AD68" s="1011"/>
      <c r="AE68" s="1011"/>
      <c r="AF68" s="1011">
        <v>2</v>
      </c>
      <c r="AG68" s="1011"/>
      <c r="AH68" s="1011"/>
      <c r="AI68" s="1011"/>
      <c r="AJ68" s="1011"/>
      <c r="AK68" s="1011" t="s">
        <v>553</v>
      </c>
      <c r="AL68" s="1011"/>
      <c r="AM68" s="1011"/>
      <c r="AN68" s="1011"/>
      <c r="AO68" s="1011"/>
      <c r="AP68" s="1011" t="s">
        <v>535</v>
      </c>
      <c r="AQ68" s="1011"/>
      <c r="AR68" s="1011"/>
      <c r="AS68" s="1011"/>
      <c r="AT68" s="1011"/>
      <c r="AU68" s="1011" t="s">
        <v>535</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537</v>
      </c>
      <c r="C69" s="1004"/>
      <c r="D69" s="1004"/>
      <c r="E69" s="1004"/>
      <c r="F69" s="1004"/>
      <c r="G69" s="1004"/>
      <c r="H69" s="1004"/>
      <c r="I69" s="1004"/>
      <c r="J69" s="1004"/>
      <c r="K69" s="1004"/>
      <c r="L69" s="1004"/>
      <c r="M69" s="1004"/>
      <c r="N69" s="1004"/>
      <c r="O69" s="1004"/>
      <c r="P69" s="1005"/>
      <c r="Q69" s="1006">
        <v>2033</v>
      </c>
      <c r="R69" s="1000"/>
      <c r="S69" s="1000"/>
      <c r="T69" s="1000"/>
      <c r="U69" s="1000"/>
      <c r="V69" s="1000">
        <v>2030</v>
      </c>
      <c r="W69" s="1000"/>
      <c r="X69" s="1000"/>
      <c r="Y69" s="1000"/>
      <c r="Z69" s="1000"/>
      <c r="AA69" s="1000">
        <v>3</v>
      </c>
      <c r="AB69" s="1000"/>
      <c r="AC69" s="1000"/>
      <c r="AD69" s="1000"/>
      <c r="AE69" s="1000"/>
      <c r="AF69" s="1000">
        <v>3</v>
      </c>
      <c r="AG69" s="1000"/>
      <c r="AH69" s="1000"/>
      <c r="AI69" s="1000"/>
      <c r="AJ69" s="1000"/>
      <c r="AK69" s="1000" t="s">
        <v>553</v>
      </c>
      <c r="AL69" s="1000"/>
      <c r="AM69" s="1000"/>
      <c r="AN69" s="1000"/>
      <c r="AO69" s="1000"/>
      <c r="AP69" s="1000">
        <v>574</v>
      </c>
      <c r="AQ69" s="1000"/>
      <c r="AR69" s="1000"/>
      <c r="AS69" s="1000"/>
      <c r="AT69" s="1000"/>
      <c r="AU69" s="1000">
        <v>18</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538</v>
      </c>
      <c r="C70" s="1004"/>
      <c r="D70" s="1004"/>
      <c r="E70" s="1004"/>
      <c r="F70" s="1004"/>
      <c r="G70" s="1004"/>
      <c r="H70" s="1004"/>
      <c r="I70" s="1004"/>
      <c r="J70" s="1004"/>
      <c r="K70" s="1004"/>
      <c r="L70" s="1004"/>
      <c r="M70" s="1004"/>
      <c r="N70" s="1004"/>
      <c r="O70" s="1004"/>
      <c r="P70" s="1005"/>
      <c r="Q70" s="1006">
        <v>220</v>
      </c>
      <c r="R70" s="1000"/>
      <c r="S70" s="1000"/>
      <c r="T70" s="1000"/>
      <c r="U70" s="1000"/>
      <c r="V70" s="1000">
        <v>219</v>
      </c>
      <c r="W70" s="1000"/>
      <c r="X70" s="1000"/>
      <c r="Y70" s="1000"/>
      <c r="Z70" s="1000"/>
      <c r="AA70" s="1000">
        <v>1</v>
      </c>
      <c r="AB70" s="1000"/>
      <c r="AC70" s="1000"/>
      <c r="AD70" s="1000"/>
      <c r="AE70" s="1000"/>
      <c r="AF70" s="1000">
        <v>1</v>
      </c>
      <c r="AG70" s="1000"/>
      <c r="AH70" s="1000"/>
      <c r="AI70" s="1000"/>
      <c r="AJ70" s="1000"/>
      <c r="AK70" s="1000" t="s">
        <v>553</v>
      </c>
      <c r="AL70" s="1000"/>
      <c r="AM70" s="1000"/>
      <c r="AN70" s="1000"/>
      <c r="AO70" s="1000"/>
      <c r="AP70" s="1000" t="s">
        <v>535</v>
      </c>
      <c r="AQ70" s="1000"/>
      <c r="AR70" s="1000"/>
      <c r="AS70" s="1000"/>
      <c r="AT70" s="1000"/>
      <c r="AU70" s="1000" t="s">
        <v>535</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539</v>
      </c>
      <c r="C71" s="1004"/>
      <c r="D71" s="1004"/>
      <c r="E71" s="1004"/>
      <c r="F71" s="1004"/>
      <c r="G71" s="1004"/>
      <c r="H71" s="1004"/>
      <c r="I71" s="1004"/>
      <c r="J71" s="1004"/>
      <c r="K71" s="1004"/>
      <c r="L71" s="1004"/>
      <c r="M71" s="1004"/>
      <c r="N71" s="1004"/>
      <c r="O71" s="1004"/>
      <c r="P71" s="1005"/>
      <c r="Q71" s="1006">
        <v>902</v>
      </c>
      <c r="R71" s="1000"/>
      <c r="S71" s="1000"/>
      <c r="T71" s="1000"/>
      <c r="U71" s="1000"/>
      <c r="V71" s="1000">
        <v>898</v>
      </c>
      <c r="W71" s="1000"/>
      <c r="X71" s="1000"/>
      <c r="Y71" s="1000"/>
      <c r="Z71" s="1000"/>
      <c r="AA71" s="1000">
        <v>4</v>
      </c>
      <c r="AB71" s="1000"/>
      <c r="AC71" s="1000"/>
      <c r="AD71" s="1000"/>
      <c r="AE71" s="1000"/>
      <c r="AF71" s="1000">
        <v>4</v>
      </c>
      <c r="AG71" s="1000"/>
      <c r="AH71" s="1000"/>
      <c r="AI71" s="1000"/>
      <c r="AJ71" s="1000"/>
      <c r="AK71" s="1000" t="s">
        <v>553</v>
      </c>
      <c r="AL71" s="1000"/>
      <c r="AM71" s="1000"/>
      <c r="AN71" s="1000"/>
      <c r="AO71" s="1000"/>
      <c r="AP71" s="1000" t="s">
        <v>535</v>
      </c>
      <c r="AQ71" s="1000"/>
      <c r="AR71" s="1000"/>
      <c r="AS71" s="1000"/>
      <c r="AT71" s="1000"/>
      <c r="AU71" s="1000" t="s">
        <v>535</v>
      </c>
      <c r="AV71" s="1000"/>
      <c r="AW71" s="1000"/>
      <c r="AX71" s="1000"/>
      <c r="AY71" s="1000"/>
      <c r="AZ71" s="1001" t="s">
        <v>551</v>
      </c>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540</v>
      </c>
      <c r="C72" s="1004"/>
      <c r="D72" s="1004"/>
      <c r="E72" s="1004"/>
      <c r="F72" s="1004"/>
      <c r="G72" s="1004"/>
      <c r="H72" s="1004"/>
      <c r="I72" s="1004"/>
      <c r="J72" s="1004"/>
      <c r="K72" s="1004"/>
      <c r="L72" s="1004"/>
      <c r="M72" s="1004"/>
      <c r="N72" s="1004"/>
      <c r="O72" s="1004"/>
      <c r="P72" s="1005"/>
      <c r="Q72" s="1006">
        <v>212</v>
      </c>
      <c r="R72" s="1000"/>
      <c r="S72" s="1000"/>
      <c r="T72" s="1000"/>
      <c r="U72" s="1000"/>
      <c r="V72" s="1000">
        <v>211</v>
      </c>
      <c r="W72" s="1000"/>
      <c r="X72" s="1000"/>
      <c r="Y72" s="1000"/>
      <c r="Z72" s="1000"/>
      <c r="AA72" s="1000">
        <v>1</v>
      </c>
      <c r="AB72" s="1000"/>
      <c r="AC72" s="1000"/>
      <c r="AD72" s="1000"/>
      <c r="AE72" s="1000"/>
      <c r="AF72" s="1000">
        <v>1</v>
      </c>
      <c r="AG72" s="1000"/>
      <c r="AH72" s="1000"/>
      <c r="AI72" s="1000"/>
      <c r="AJ72" s="1000"/>
      <c r="AK72" s="1000" t="s">
        <v>553</v>
      </c>
      <c r="AL72" s="1000"/>
      <c r="AM72" s="1000"/>
      <c r="AN72" s="1000"/>
      <c r="AO72" s="1000"/>
      <c r="AP72" s="1000" t="s">
        <v>535</v>
      </c>
      <c r="AQ72" s="1000"/>
      <c r="AR72" s="1000"/>
      <c r="AS72" s="1000"/>
      <c r="AT72" s="1000"/>
      <c r="AU72" s="1000" t="s">
        <v>535</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541</v>
      </c>
      <c r="C73" s="1004"/>
      <c r="D73" s="1004"/>
      <c r="E73" s="1004"/>
      <c r="F73" s="1004"/>
      <c r="G73" s="1004"/>
      <c r="H73" s="1004"/>
      <c r="I73" s="1004"/>
      <c r="J73" s="1004"/>
      <c r="K73" s="1004"/>
      <c r="L73" s="1004"/>
      <c r="M73" s="1004"/>
      <c r="N73" s="1004"/>
      <c r="O73" s="1004"/>
      <c r="P73" s="1005"/>
      <c r="Q73" s="1006">
        <v>133</v>
      </c>
      <c r="R73" s="1000"/>
      <c r="S73" s="1000"/>
      <c r="T73" s="1000"/>
      <c r="U73" s="1000"/>
      <c r="V73" s="1000">
        <v>132</v>
      </c>
      <c r="W73" s="1000"/>
      <c r="X73" s="1000"/>
      <c r="Y73" s="1000"/>
      <c r="Z73" s="1000"/>
      <c r="AA73" s="1000">
        <v>0</v>
      </c>
      <c r="AB73" s="1000"/>
      <c r="AC73" s="1000"/>
      <c r="AD73" s="1000"/>
      <c r="AE73" s="1000"/>
      <c r="AF73" s="1000">
        <v>0</v>
      </c>
      <c r="AG73" s="1000"/>
      <c r="AH73" s="1000"/>
      <c r="AI73" s="1000"/>
      <c r="AJ73" s="1000"/>
      <c r="AK73" s="1000" t="s">
        <v>553</v>
      </c>
      <c r="AL73" s="1000"/>
      <c r="AM73" s="1000"/>
      <c r="AN73" s="1000"/>
      <c r="AO73" s="1000"/>
      <c r="AP73" s="1000">
        <v>87</v>
      </c>
      <c r="AQ73" s="1000"/>
      <c r="AR73" s="1000"/>
      <c r="AS73" s="1000"/>
      <c r="AT73" s="1000"/>
      <c r="AU73" s="1000">
        <v>1</v>
      </c>
      <c r="AV73" s="1000"/>
      <c r="AW73" s="1000"/>
      <c r="AX73" s="1000"/>
      <c r="AY73" s="1000"/>
      <c r="AZ73" s="1001" t="s">
        <v>551</v>
      </c>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542</v>
      </c>
      <c r="C74" s="1004"/>
      <c r="D74" s="1004"/>
      <c r="E74" s="1004"/>
      <c r="F74" s="1004"/>
      <c r="G74" s="1004"/>
      <c r="H74" s="1004"/>
      <c r="I74" s="1004"/>
      <c r="J74" s="1004"/>
      <c r="K74" s="1004"/>
      <c r="L74" s="1004"/>
      <c r="M74" s="1004"/>
      <c r="N74" s="1004"/>
      <c r="O74" s="1004"/>
      <c r="P74" s="1005"/>
      <c r="Q74" s="1006">
        <v>117</v>
      </c>
      <c r="R74" s="1000"/>
      <c r="S74" s="1000"/>
      <c r="T74" s="1000"/>
      <c r="U74" s="1000"/>
      <c r="V74" s="1000">
        <v>115</v>
      </c>
      <c r="W74" s="1000"/>
      <c r="X74" s="1000"/>
      <c r="Y74" s="1000"/>
      <c r="Z74" s="1000"/>
      <c r="AA74" s="1000">
        <v>2</v>
      </c>
      <c r="AB74" s="1000"/>
      <c r="AC74" s="1000"/>
      <c r="AD74" s="1000"/>
      <c r="AE74" s="1000"/>
      <c r="AF74" s="1000">
        <v>2</v>
      </c>
      <c r="AG74" s="1000"/>
      <c r="AH74" s="1000"/>
      <c r="AI74" s="1000"/>
      <c r="AJ74" s="1000"/>
      <c r="AK74" s="1000">
        <v>26</v>
      </c>
      <c r="AL74" s="1000"/>
      <c r="AM74" s="1000"/>
      <c r="AN74" s="1000"/>
      <c r="AO74" s="1000"/>
      <c r="AP74" s="1000" t="s">
        <v>535</v>
      </c>
      <c r="AQ74" s="1000"/>
      <c r="AR74" s="1000"/>
      <c r="AS74" s="1000"/>
      <c r="AT74" s="1000"/>
      <c r="AU74" s="1000" t="s">
        <v>535</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543</v>
      </c>
      <c r="C75" s="1004"/>
      <c r="D75" s="1004"/>
      <c r="E75" s="1004"/>
      <c r="F75" s="1004"/>
      <c r="G75" s="1004"/>
      <c r="H75" s="1004"/>
      <c r="I75" s="1004"/>
      <c r="J75" s="1004"/>
      <c r="K75" s="1004"/>
      <c r="L75" s="1004"/>
      <c r="M75" s="1004"/>
      <c r="N75" s="1004"/>
      <c r="O75" s="1004"/>
      <c r="P75" s="1005"/>
      <c r="Q75" s="1007">
        <v>1043</v>
      </c>
      <c r="R75" s="1008"/>
      <c r="S75" s="1008"/>
      <c r="T75" s="1008"/>
      <c r="U75" s="1009"/>
      <c r="V75" s="1010">
        <v>1038</v>
      </c>
      <c r="W75" s="1008"/>
      <c r="X75" s="1008"/>
      <c r="Y75" s="1008"/>
      <c r="Z75" s="1009"/>
      <c r="AA75" s="1010">
        <v>5</v>
      </c>
      <c r="AB75" s="1008"/>
      <c r="AC75" s="1008"/>
      <c r="AD75" s="1008"/>
      <c r="AE75" s="1009"/>
      <c r="AF75" s="1010">
        <v>5</v>
      </c>
      <c r="AG75" s="1008"/>
      <c r="AH75" s="1008"/>
      <c r="AI75" s="1008"/>
      <c r="AJ75" s="1009"/>
      <c r="AK75" s="1010">
        <v>1</v>
      </c>
      <c r="AL75" s="1008"/>
      <c r="AM75" s="1008"/>
      <c r="AN75" s="1008"/>
      <c r="AO75" s="1009"/>
      <c r="AP75" s="1000" t="s">
        <v>535</v>
      </c>
      <c r="AQ75" s="1000"/>
      <c r="AR75" s="1000"/>
      <c r="AS75" s="1000"/>
      <c r="AT75" s="1000"/>
      <c r="AU75" s="1000" t="s">
        <v>535</v>
      </c>
      <c r="AV75" s="1000"/>
      <c r="AW75" s="1000"/>
      <c r="AX75" s="1000"/>
      <c r="AY75" s="1000"/>
      <c r="AZ75" s="1001" t="s">
        <v>551</v>
      </c>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544</v>
      </c>
      <c r="C76" s="1004"/>
      <c r="D76" s="1004"/>
      <c r="E76" s="1004"/>
      <c r="F76" s="1004"/>
      <c r="G76" s="1004"/>
      <c r="H76" s="1004"/>
      <c r="I76" s="1004"/>
      <c r="J76" s="1004"/>
      <c r="K76" s="1004"/>
      <c r="L76" s="1004"/>
      <c r="M76" s="1004"/>
      <c r="N76" s="1004"/>
      <c r="O76" s="1004"/>
      <c r="P76" s="1005"/>
      <c r="Q76" s="1007">
        <v>2125</v>
      </c>
      <c r="R76" s="1008"/>
      <c r="S76" s="1008"/>
      <c r="T76" s="1008"/>
      <c r="U76" s="1009"/>
      <c r="V76" s="1010">
        <v>2067</v>
      </c>
      <c r="W76" s="1008"/>
      <c r="X76" s="1008"/>
      <c r="Y76" s="1008"/>
      <c r="Z76" s="1009"/>
      <c r="AA76" s="1010">
        <v>58</v>
      </c>
      <c r="AB76" s="1008"/>
      <c r="AC76" s="1008"/>
      <c r="AD76" s="1008"/>
      <c r="AE76" s="1009"/>
      <c r="AF76" s="1010">
        <v>58</v>
      </c>
      <c r="AG76" s="1008"/>
      <c r="AH76" s="1008"/>
      <c r="AI76" s="1008"/>
      <c r="AJ76" s="1009"/>
      <c r="AK76" s="1010">
        <v>125</v>
      </c>
      <c r="AL76" s="1008"/>
      <c r="AM76" s="1008"/>
      <c r="AN76" s="1008"/>
      <c r="AO76" s="1009"/>
      <c r="AP76" s="1000" t="s">
        <v>535</v>
      </c>
      <c r="AQ76" s="1000"/>
      <c r="AR76" s="1000"/>
      <c r="AS76" s="1000"/>
      <c r="AT76" s="1000"/>
      <c r="AU76" s="1000" t="s">
        <v>535</v>
      </c>
      <c r="AV76" s="1000"/>
      <c r="AW76" s="1000"/>
      <c r="AX76" s="1000"/>
      <c r="AY76" s="1000"/>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545</v>
      </c>
      <c r="C77" s="1004"/>
      <c r="D77" s="1004"/>
      <c r="E77" s="1004"/>
      <c r="F77" s="1004"/>
      <c r="G77" s="1004"/>
      <c r="H77" s="1004"/>
      <c r="I77" s="1004"/>
      <c r="J77" s="1004"/>
      <c r="K77" s="1004"/>
      <c r="L77" s="1004"/>
      <c r="M77" s="1004"/>
      <c r="N77" s="1004"/>
      <c r="O77" s="1004"/>
      <c r="P77" s="1005"/>
      <c r="Q77" s="1007">
        <v>273707</v>
      </c>
      <c r="R77" s="1008"/>
      <c r="S77" s="1008"/>
      <c r="T77" s="1008"/>
      <c r="U77" s="1009"/>
      <c r="V77" s="1010">
        <v>260942</v>
      </c>
      <c r="W77" s="1008"/>
      <c r="X77" s="1008"/>
      <c r="Y77" s="1008"/>
      <c r="Z77" s="1009"/>
      <c r="AA77" s="1010">
        <v>12765</v>
      </c>
      <c r="AB77" s="1008"/>
      <c r="AC77" s="1008"/>
      <c r="AD77" s="1008"/>
      <c r="AE77" s="1009"/>
      <c r="AF77" s="1010">
        <v>12765</v>
      </c>
      <c r="AG77" s="1008"/>
      <c r="AH77" s="1008"/>
      <c r="AI77" s="1008"/>
      <c r="AJ77" s="1009"/>
      <c r="AK77" s="1010">
        <v>1788</v>
      </c>
      <c r="AL77" s="1008"/>
      <c r="AM77" s="1008"/>
      <c r="AN77" s="1008"/>
      <c r="AO77" s="1009"/>
      <c r="AP77" s="1000" t="s">
        <v>535</v>
      </c>
      <c r="AQ77" s="1000"/>
      <c r="AR77" s="1000"/>
      <c r="AS77" s="1000"/>
      <c r="AT77" s="1000"/>
      <c r="AU77" s="1000" t="s">
        <v>535</v>
      </c>
      <c r="AV77" s="1000"/>
      <c r="AW77" s="1000"/>
      <c r="AX77" s="1000"/>
      <c r="AY77" s="1000"/>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546</v>
      </c>
      <c r="C78" s="1004"/>
      <c r="D78" s="1004"/>
      <c r="E78" s="1004"/>
      <c r="F78" s="1004"/>
      <c r="G78" s="1004"/>
      <c r="H78" s="1004"/>
      <c r="I78" s="1004"/>
      <c r="J78" s="1004"/>
      <c r="K78" s="1004"/>
      <c r="L78" s="1004"/>
      <c r="M78" s="1004"/>
      <c r="N78" s="1004"/>
      <c r="O78" s="1004"/>
      <c r="P78" s="1005"/>
      <c r="Q78" s="1006">
        <v>455</v>
      </c>
      <c r="R78" s="1000"/>
      <c r="S78" s="1000"/>
      <c r="T78" s="1000"/>
      <c r="U78" s="1000"/>
      <c r="V78" s="1000">
        <v>429</v>
      </c>
      <c r="W78" s="1000"/>
      <c r="X78" s="1000"/>
      <c r="Y78" s="1000"/>
      <c r="Z78" s="1000"/>
      <c r="AA78" s="1000">
        <v>26</v>
      </c>
      <c r="AB78" s="1000"/>
      <c r="AC78" s="1000"/>
      <c r="AD78" s="1000"/>
      <c r="AE78" s="1000"/>
      <c r="AF78" s="1000">
        <v>26</v>
      </c>
      <c r="AG78" s="1000"/>
      <c r="AH78" s="1000"/>
      <c r="AI78" s="1000"/>
      <c r="AJ78" s="1000"/>
      <c r="AK78" s="1000" t="s">
        <v>553</v>
      </c>
      <c r="AL78" s="1000"/>
      <c r="AM78" s="1000"/>
      <c r="AN78" s="1000"/>
      <c r="AO78" s="1000"/>
      <c r="AP78" s="1000" t="s">
        <v>535</v>
      </c>
      <c r="AQ78" s="1000"/>
      <c r="AR78" s="1000"/>
      <c r="AS78" s="1000"/>
      <c r="AT78" s="1000"/>
      <c r="AU78" s="1000" t="s">
        <v>535</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t="s">
        <v>547</v>
      </c>
      <c r="C79" s="1004"/>
      <c r="D79" s="1004"/>
      <c r="E79" s="1004"/>
      <c r="F79" s="1004"/>
      <c r="G79" s="1004"/>
      <c r="H79" s="1004"/>
      <c r="I79" s="1004"/>
      <c r="J79" s="1004"/>
      <c r="K79" s="1004"/>
      <c r="L79" s="1004"/>
      <c r="M79" s="1004"/>
      <c r="N79" s="1004"/>
      <c r="O79" s="1004"/>
      <c r="P79" s="1005"/>
      <c r="Q79" s="1006">
        <v>6977</v>
      </c>
      <c r="R79" s="1000"/>
      <c r="S79" s="1000"/>
      <c r="T79" s="1000"/>
      <c r="U79" s="1000"/>
      <c r="V79" s="1000">
        <v>6240</v>
      </c>
      <c r="W79" s="1000"/>
      <c r="X79" s="1000"/>
      <c r="Y79" s="1000"/>
      <c r="Z79" s="1000"/>
      <c r="AA79" s="1000">
        <v>737</v>
      </c>
      <c r="AB79" s="1000"/>
      <c r="AC79" s="1000"/>
      <c r="AD79" s="1000"/>
      <c r="AE79" s="1000"/>
      <c r="AF79" s="1000">
        <v>737</v>
      </c>
      <c r="AG79" s="1000"/>
      <c r="AH79" s="1000"/>
      <c r="AI79" s="1000"/>
      <c r="AJ79" s="1000"/>
      <c r="AK79" s="1000">
        <v>630</v>
      </c>
      <c r="AL79" s="1000"/>
      <c r="AM79" s="1000"/>
      <c r="AN79" s="1000"/>
      <c r="AO79" s="1000"/>
      <c r="AP79" s="1000" t="s">
        <v>535</v>
      </c>
      <c r="AQ79" s="1000"/>
      <c r="AR79" s="1000"/>
      <c r="AS79" s="1000"/>
      <c r="AT79" s="1000"/>
      <c r="AU79" s="1000" t="s">
        <v>535</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t="s">
        <v>548</v>
      </c>
      <c r="C80" s="1004"/>
      <c r="D80" s="1004"/>
      <c r="E80" s="1004"/>
      <c r="F80" s="1004"/>
      <c r="G80" s="1004"/>
      <c r="H80" s="1004"/>
      <c r="I80" s="1004"/>
      <c r="J80" s="1004"/>
      <c r="K80" s="1004"/>
      <c r="L80" s="1004"/>
      <c r="M80" s="1004"/>
      <c r="N80" s="1004"/>
      <c r="O80" s="1004"/>
      <c r="P80" s="1005"/>
      <c r="Q80" s="1006">
        <v>15</v>
      </c>
      <c r="R80" s="1000"/>
      <c r="S80" s="1000"/>
      <c r="T80" s="1000"/>
      <c r="U80" s="1000"/>
      <c r="V80" s="1000">
        <v>13</v>
      </c>
      <c r="W80" s="1000"/>
      <c r="X80" s="1000"/>
      <c r="Y80" s="1000"/>
      <c r="Z80" s="1000"/>
      <c r="AA80" s="1000">
        <v>2</v>
      </c>
      <c r="AB80" s="1000"/>
      <c r="AC80" s="1000"/>
      <c r="AD80" s="1000"/>
      <c r="AE80" s="1000"/>
      <c r="AF80" s="1000">
        <v>2</v>
      </c>
      <c r="AG80" s="1000"/>
      <c r="AH80" s="1000"/>
      <c r="AI80" s="1000"/>
      <c r="AJ80" s="1000"/>
      <c r="AK80" s="1000">
        <v>9</v>
      </c>
      <c r="AL80" s="1000"/>
      <c r="AM80" s="1000"/>
      <c r="AN80" s="1000"/>
      <c r="AO80" s="1000"/>
      <c r="AP80" s="1000" t="s">
        <v>535</v>
      </c>
      <c r="AQ80" s="1000"/>
      <c r="AR80" s="1000"/>
      <c r="AS80" s="1000"/>
      <c r="AT80" s="1000"/>
      <c r="AU80" s="1000" t="s">
        <v>535</v>
      </c>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t="s">
        <v>549</v>
      </c>
      <c r="C81" s="1004"/>
      <c r="D81" s="1004"/>
      <c r="E81" s="1004"/>
      <c r="F81" s="1004"/>
      <c r="G81" s="1004"/>
      <c r="H81" s="1004"/>
      <c r="I81" s="1004"/>
      <c r="J81" s="1004"/>
      <c r="K81" s="1004"/>
      <c r="L81" s="1004"/>
      <c r="M81" s="1004"/>
      <c r="N81" s="1004"/>
      <c r="O81" s="1004"/>
      <c r="P81" s="1005"/>
      <c r="Q81" s="1006">
        <v>65</v>
      </c>
      <c r="R81" s="1000"/>
      <c r="S81" s="1000"/>
      <c r="T81" s="1000"/>
      <c r="U81" s="1000"/>
      <c r="V81" s="1000">
        <v>55</v>
      </c>
      <c r="W81" s="1000"/>
      <c r="X81" s="1000"/>
      <c r="Y81" s="1000"/>
      <c r="Z81" s="1000"/>
      <c r="AA81" s="1000">
        <v>9</v>
      </c>
      <c r="AB81" s="1000"/>
      <c r="AC81" s="1000"/>
      <c r="AD81" s="1000"/>
      <c r="AE81" s="1000"/>
      <c r="AF81" s="1000">
        <v>5</v>
      </c>
      <c r="AG81" s="1000"/>
      <c r="AH81" s="1000"/>
      <c r="AI81" s="1000"/>
      <c r="AJ81" s="1000"/>
      <c r="AK81" s="1000" t="s">
        <v>553</v>
      </c>
      <c r="AL81" s="1000"/>
      <c r="AM81" s="1000"/>
      <c r="AN81" s="1000"/>
      <c r="AO81" s="1000"/>
      <c r="AP81" s="1000" t="s">
        <v>535</v>
      </c>
      <c r="AQ81" s="1000"/>
      <c r="AR81" s="1000"/>
      <c r="AS81" s="1000"/>
      <c r="AT81" s="1000"/>
      <c r="AU81" s="1000" t="s">
        <v>535</v>
      </c>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t="s">
        <v>550</v>
      </c>
      <c r="C82" s="1004"/>
      <c r="D82" s="1004"/>
      <c r="E82" s="1004"/>
      <c r="F82" s="1004"/>
      <c r="G82" s="1004"/>
      <c r="H82" s="1004"/>
      <c r="I82" s="1004"/>
      <c r="J82" s="1004"/>
      <c r="K82" s="1004"/>
      <c r="L82" s="1004"/>
      <c r="M82" s="1004"/>
      <c r="N82" s="1004"/>
      <c r="O82" s="1004"/>
      <c r="P82" s="1005"/>
      <c r="Q82" s="1006">
        <v>193</v>
      </c>
      <c r="R82" s="1000"/>
      <c r="S82" s="1000"/>
      <c r="T82" s="1000"/>
      <c r="U82" s="1000"/>
      <c r="V82" s="1000">
        <v>181</v>
      </c>
      <c r="W82" s="1000"/>
      <c r="X82" s="1000"/>
      <c r="Y82" s="1000"/>
      <c r="Z82" s="1000"/>
      <c r="AA82" s="1000">
        <v>12</v>
      </c>
      <c r="AB82" s="1000"/>
      <c r="AC82" s="1000"/>
      <c r="AD82" s="1000"/>
      <c r="AE82" s="1000"/>
      <c r="AF82" s="1000">
        <v>12</v>
      </c>
      <c r="AG82" s="1000"/>
      <c r="AH82" s="1000"/>
      <c r="AI82" s="1000"/>
      <c r="AJ82" s="1000"/>
      <c r="AK82" s="1000" t="s">
        <v>553</v>
      </c>
      <c r="AL82" s="1000"/>
      <c r="AM82" s="1000"/>
      <c r="AN82" s="1000"/>
      <c r="AO82" s="1000"/>
      <c r="AP82" s="1000" t="s">
        <v>535</v>
      </c>
      <c r="AQ82" s="1000"/>
      <c r="AR82" s="1000"/>
      <c r="AS82" s="1000"/>
      <c r="AT82" s="1000"/>
      <c r="AU82" s="1000" t="s">
        <v>535</v>
      </c>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371</v>
      </c>
      <c r="B88" s="973" t="s">
        <v>395</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13624</v>
      </c>
      <c r="AG88" s="988"/>
      <c r="AH88" s="988"/>
      <c r="AI88" s="988"/>
      <c r="AJ88" s="988"/>
      <c r="AK88" s="992"/>
      <c r="AL88" s="992"/>
      <c r="AM88" s="992"/>
      <c r="AN88" s="992"/>
      <c r="AO88" s="992"/>
      <c r="AP88" s="988">
        <v>661</v>
      </c>
      <c r="AQ88" s="988"/>
      <c r="AR88" s="988"/>
      <c r="AS88" s="988"/>
      <c r="AT88" s="988"/>
      <c r="AU88" s="988">
        <v>20</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973" t="s">
        <v>396</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5</v>
      </c>
      <c r="CS102" s="980"/>
      <c r="CT102" s="980"/>
      <c r="CU102" s="980"/>
      <c r="CV102" s="981"/>
      <c r="CW102" s="979" t="s">
        <v>535</v>
      </c>
      <c r="CX102" s="980"/>
      <c r="CY102" s="980"/>
      <c r="CZ102" s="980"/>
      <c r="DA102" s="981"/>
      <c r="DB102" s="979" t="s">
        <v>535</v>
      </c>
      <c r="DC102" s="980"/>
      <c r="DD102" s="980"/>
      <c r="DE102" s="980"/>
      <c r="DF102" s="981"/>
      <c r="DG102" s="979" t="s">
        <v>535</v>
      </c>
      <c r="DH102" s="980"/>
      <c r="DI102" s="980"/>
      <c r="DJ102" s="980"/>
      <c r="DK102" s="981"/>
      <c r="DL102" s="979" t="s">
        <v>535</v>
      </c>
      <c r="DM102" s="980"/>
      <c r="DN102" s="980"/>
      <c r="DO102" s="980"/>
      <c r="DP102" s="981"/>
      <c r="DQ102" s="979" t="s">
        <v>535</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403</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404</v>
      </c>
      <c r="AB109" s="923"/>
      <c r="AC109" s="923"/>
      <c r="AD109" s="923"/>
      <c r="AE109" s="924"/>
      <c r="AF109" s="925" t="s">
        <v>289</v>
      </c>
      <c r="AG109" s="923"/>
      <c r="AH109" s="923"/>
      <c r="AI109" s="923"/>
      <c r="AJ109" s="924"/>
      <c r="AK109" s="925" t="s">
        <v>288</v>
      </c>
      <c r="AL109" s="923"/>
      <c r="AM109" s="923"/>
      <c r="AN109" s="923"/>
      <c r="AO109" s="924"/>
      <c r="AP109" s="925" t="s">
        <v>405</v>
      </c>
      <c r="AQ109" s="923"/>
      <c r="AR109" s="923"/>
      <c r="AS109" s="923"/>
      <c r="AT109" s="954"/>
      <c r="AU109" s="922" t="s">
        <v>403</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404</v>
      </c>
      <c r="BR109" s="923"/>
      <c r="BS109" s="923"/>
      <c r="BT109" s="923"/>
      <c r="BU109" s="924"/>
      <c r="BV109" s="925" t="s">
        <v>289</v>
      </c>
      <c r="BW109" s="923"/>
      <c r="BX109" s="923"/>
      <c r="BY109" s="923"/>
      <c r="BZ109" s="924"/>
      <c r="CA109" s="925" t="s">
        <v>288</v>
      </c>
      <c r="CB109" s="923"/>
      <c r="CC109" s="923"/>
      <c r="CD109" s="923"/>
      <c r="CE109" s="924"/>
      <c r="CF109" s="961" t="s">
        <v>405</v>
      </c>
      <c r="CG109" s="961"/>
      <c r="CH109" s="961"/>
      <c r="CI109" s="961"/>
      <c r="CJ109" s="961"/>
      <c r="CK109" s="925" t="s">
        <v>406</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404</v>
      </c>
      <c r="DH109" s="923"/>
      <c r="DI109" s="923"/>
      <c r="DJ109" s="923"/>
      <c r="DK109" s="924"/>
      <c r="DL109" s="925" t="s">
        <v>289</v>
      </c>
      <c r="DM109" s="923"/>
      <c r="DN109" s="923"/>
      <c r="DO109" s="923"/>
      <c r="DP109" s="924"/>
      <c r="DQ109" s="925" t="s">
        <v>288</v>
      </c>
      <c r="DR109" s="923"/>
      <c r="DS109" s="923"/>
      <c r="DT109" s="923"/>
      <c r="DU109" s="924"/>
      <c r="DV109" s="925" t="s">
        <v>405</v>
      </c>
      <c r="DW109" s="923"/>
      <c r="DX109" s="923"/>
      <c r="DY109" s="923"/>
      <c r="DZ109" s="954"/>
    </row>
    <row r="110" spans="1:131" s="199" customFormat="1" ht="26.25" customHeight="1" x14ac:dyDescent="0.15">
      <c r="A110" s="825" t="s">
        <v>407</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506808</v>
      </c>
      <c r="AB110" s="916"/>
      <c r="AC110" s="916"/>
      <c r="AD110" s="916"/>
      <c r="AE110" s="917"/>
      <c r="AF110" s="918">
        <v>472523</v>
      </c>
      <c r="AG110" s="916"/>
      <c r="AH110" s="916"/>
      <c r="AI110" s="916"/>
      <c r="AJ110" s="917"/>
      <c r="AK110" s="918">
        <v>444457</v>
      </c>
      <c r="AL110" s="916"/>
      <c r="AM110" s="916"/>
      <c r="AN110" s="916"/>
      <c r="AO110" s="917"/>
      <c r="AP110" s="919">
        <v>23.3</v>
      </c>
      <c r="AQ110" s="920"/>
      <c r="AR110" s="920"/>
      <c r="AS110" s="920"/>
      <c r="AT110" s="921"/>
      <c r="AU110" s="955" t="s">
        <v>62</v>
      </c>
      <c r="AV110" s="956"/>
      <c r="AW110" s="956"/>
      <c r="AX110" s="956"/>
      <c r="AY110" s="956"/>
      <c r="AZ110" s="881" t="s">
        <v>408</v>
      </c>
      <c r="BA110" s="826"/>
      <c r="BB110" s="826"/>
      <c r="BC110" s="826"/>
      <c r="BD110" s="826"/>
      <c r="BE110" s="826"/>
      <c r="BF110" s="826"/>
      <c r="BG110" s="826"/>
      <c r="BH110" s="826"/>
      <c r="BI110" s="826"/>
      <c r="BJ110" s="826"/>
      <c r="BK110" s="826"/>
      <c r="BL110" s="826"/>
      <c r="BM110" s="826"/>
      <c r="BN110" s="826"/>
      <c r="BO110" s="826"/>
      <c r="BP110" s="827"/>
      <c r="BQ110" s="882">
        <v>3306787</v>
      </c>
      <c r="BR110" s="863"/>
      <c r="BS110" s="863"/>
      <c r="BT110" s="863"/>
      <c r="BU110" s="863"/>
      <c r="BV110" s="863">
        <v>3495716</v>
      </c>
      <c r="BW110" s="863"/>
      <c r="BX110" s="863"/>
      <c r="BY110" s="863"/>
      <c r="BZ110" s="863"/>
      <c r="CA110" s="863">
        <v>3638793</v>
      </c>
      <c r="CB110" s="863"/>
      <c r="CC110" s="863"/>
      <c r="CD110" s="863"/>
      <c r="CE110" s="863"/>
      <c r="CF110" s="887">
        <v>191.1</v>
      </c>
      <c r="CG110" s="888"/>
      <c r="CH110" s="888"/>
      <c r="CI110" s="888"/>
      <c r="CJ110" s="888"/>
      <c r="CK110" s="951" t="s">
        <v>409</v>
      </c>
      <c r="CL110" s="837"/>
      <c r="CM110" s="912" t="s">
        <v>410</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114</v>
      </c>
      <c r="DH110" s="863"/>
      <c r="DI110" s="863"/>
      <c r="DJ110" s="863"/>
      <c r="DK110" s="863"/>
      <c r="DL110" s="863" t="s">
        <v>114</v>
      </c>
      <c r="DM110" s="863"/>
      <c r="DN110" s="863"/>
      <c r="DO110" s="863"/>
      <c r="DP110" s="863"/>
      <c r="DQ110" s="863" t="s">
        <v>114</v>
      </c>
      <c r="DR110" s="863"/>
      <c r="DS110" s="863"/>
      <c r="DT110" s="863"/>
      <c r="DU110" s="863"/>
      <c r="DV110" s="864" t="s">
        <v>114</v>
      </c>
      <c r="DW110" s="864"/>
      <c r="DX110" s="864"/>
      <c r="DY110" s="864"/>
      <c r="DZ110" s="865"/>
    </row>
    <row r="111" spans="1:131" s="199" customFormat="1" ht="26.25" customHeight="1" x14ac:dyDescent="0.15">
      <c r="A111" s="792" t="s">
        <v>411</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114</v>
      </c>
      <c r="AB111" s="944"/>
      <c r="AC111" s="944"/>
      <c r="AD111" s="944"/>
      <c r="AE111" s="945"/>
      <c r="AF111" s="946" t="s">
        <v>114</v>
      </c>
      <c r="AG111" s="944"/>
      <c r="AH111" s="944"/>
      <c r="AI111" s="944"/>
      <c r="AJ111" s="945"/>
      <c r="AK111" s="946" t="s">
        <v>114</v>
      </c>
      <c r="AL111" s="944"/>
      <c r="AM111" s="944"/>
      <c r="AN111" s="944"/>
      <c r="AO111" s="945"/>
      <c r="AP111" s="947" t="s">
        <v>114</v>
      </c>
      <c r="AQ111" s="948"/>
      <c r="AR111" s="948"/>
      <c r="AS111" s="948"/>
      <c r="AT111" s="949"/>
      <c r="AU111" s="957"/>
      <c r="AV111" s="958"/>
      <c r="AW111" s="958"/>
      <c r="AX111" s="958"/>
      <c r="AY111" s="958"/>
      <c r="AZ111" s="833" t="s">
        <v>412</v>
      </c>
      <c r="BA111" s="768"/>
      <c r="BB111" s="768"/>
      <c r="BC111" s="768"/>
      <c r="BD111" s="768"/>
      <c r="BE111" s="768"/>
      <c r="BF111" s="768"/>
      <c r="BG111" s="768"/>
      <c r="BH111" s="768"/>
      <c r="BI111" s="768"/>
      <c r="BJ111" s="768"/>
      <c r="BK111" s="768"/>
      <c r="BL111" s="768"/>
      <c r="BM111" s="768"/>
      <c r="BN111" s="768"/>
      <c r="BO111" s="768"/>
      <c r="BP111" s="769"/>
      <c r="BQ111" s="834" t="s">
        <v>114</v>
      </c>
      <c r="BR111" s="835"/>
      <c r="BS111" s="835"/>
      <c r="BT111" s="835"/>
      <c r="BU111" s="835"/>
      <c r="BV111" s="835" t="s">
        <v>114</v>
      </c>
      <c r="BW111" s="835"/>
      <c r="BX111" s="835"/>
      <c r="BY111" s="835"/>
      <c r="BZ111" s="835"/>
      <c r="CA111" s="835" t="s">
        <v>114</v>
      </c>
      <c r="CB111" s="835"/>
      <c r="CC111" s="835"/>
      <c r="CD111" s="835"/>
      <c r="CE111" s="835"/>
      <c r="CF111" s="896" t="s">
        <v>114</v>
      </c>
      <c r="CG111" s="897"/>
      <c r="CH111" s="897"/>
      <c r="CI111" s="897"/>
      <c r="CJ111" s="897"/>
      <c r="CK111" s="952"/>
      <c r="CL111" s="839"/>
      <c r="CM111" s="842" t="s">
        <v>413</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114</v>
      </c>
      <c r="DH111" s="835"/>
      <c r="DI111" s="835"/>
      <c r="DJ111" s="835"/>
      <c r="DK111" s="835"/>
      <c r="DL111" s="835" t="s">
        <v>114</v>
      </c>
      <c r="DM111" s="835"/>
      <c r="DN111" s="835"/>
      <c r="DO111" s="835"/>
      <c r="DP111" s="835"/>
      <c r="DQ111" s="835" t="s">
        <v>114</v>
      </c>
      <c r="DR111" s="835"/>
      <c r="DS111" s="835"/>
      <c r="DT111" s="835"/>
      <c r="DU111" s="835"/>
      <c r="DV111" s="812" t="s">
        <v>114</v>
      </c>
      <c r="DW111" s="812"/>
      <c r="DX111" s="812"/>
      <c r="DY111" s="812"/>
      <c r="DZ111" s="813"/>
    </row>
    <row r="112" spans="1:131" s="199" customFormat="1" ht="26.25" customHeight="1" x14ac:dyDescent="0.15">
      <c r="A112" s="937" t="s">
        <v>414</v>
      </c>
      <c r="B112" s="938"/>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114</v>
      </c>
      <c r="AB112" s="798"/>
      <c r="AC112" s="798"/>
      <c r="AD112" s="798"/>
      <c r="AE112" s="799"/>
      <c r="AF112" s="800" t="s">
        <v>114</v>
      </c>
      <c r="AG112" s="798"/>
      <c r="AH112" s="798"/>
      <c r="AI112" s="798"/>
      <c r="AJ112" s="799"/>
      <c r="AK112" s="800" t="s">
        <v>114</v>
      </c>
      <c r="AL112" s="798"/>
      <c r="AM112" s="798"/>
      <c r="AN112" s="798"/>
      <c r="AO112" s="799"/>
      <c r="AP112" s="845" t="s">
        <v>114</v>
      </c>
      <c r="AQ112" s="846"/>
      <c r="AR112" s="846"/>
      <c r="AS112" s="846"/>
      <c r="AT112" s="847"/>
      <c r="AU112" s="957"/>
      <c r="AV112" s="958"/>
      <c r="AW112" s="958"/>
      <c r="AX112" s="958"/>
      <c r="AY112" s="958"/>
      <c r="AZ112" s="833" t="s">
        <v>416</v>
      </c>
      <c r="BA112" s="768"/>
      <c r="BB112" s="768"/>
      <c r="BC112" s="768"/>
      <c r="BD112" s="768"/>
      <c r="BE112" s="768"/>
      <c r="BF112" s="768"/>
      <c r="BG112" s="768"/>
      <c r="BH112" s="768"/>
      <c r="BI112" s="768"/>
      <c r="BJ112" s="768"/>
      <c r="BK112" s="768"/>
      <c r="BL112" s="768"/>
      <c r="BM112" s="768"/>
      <c r="BN112" s="768"/>
      <c r="BO112" s="768"/>
      <c r="BP112" s="769"/>
      <c r="BQ112" s="834">
        <v>633501</v>
      </c>
      <c r="BR112" s="835"/>
      <c r="BS112" s="835"/>
      <c r="BT112" s="835"/>
      <c r="BU112" s="835"/>
      <c r="BV112" s="835">
        <v>600749</v>
      </c>
      <c r="BW112" s="835"/>
      <c r="BX112" s="835"/>
      <c r="BY112" s="835"/>
      <c r="BZ112" s="835"/>
      <c r="CA112" s="835">
        <v>545161</v>
      </c>
      <c r="CB112" s="835"/>
      <c r="CC112" s="835"/>
      <c r="CD112" s="835"/>
      <c r="CE112" s="835"/>
      <c r="CF112" s="896">
        <v>28.6</v>
      </c>
      <c r="CG112" s="897"/>
      <c r="CH112" s="897"/>
      <c r="CI112" s="897"/>
      <c r="CJ112" s="897"/>
      <c r="CK112" s="952"/>
      <c r="CL112" s="839"/>
      <c r="CM112" s="842" t="s">
        <v>417</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114</v>
      </c>
      <c r="DH112" s="835"/>
      <c r="DI112" s="835"/>
      <c r="DJ112" s="835"/>
      <c r="DK112" s="835"/>
      <c r="DL112" s="835" t="s">
        <v>114</v>
      </c>
      <c r="DM112" s="835"/>
      <c r="DN112" s="835"/>
      <c r="DO112" s="835"/>
      <c r="DP112" s="835"/>
      <c r="DQ112" s="835" t="s">
        <v>114</v>
      </c>
      <c r="DR112" s="835"/>
      <c r="DS112" s="835"/>
      <c r="DT112" s="835"/>
      <c r="DU112" s="835"/>
      <c r="DV112" s="812" t="s">
        <v>114</v>
      </c>
      <c r="DW112" s="812"/>
      <c r="DX112" s="812"/>
      <c r="DY112" s="812"/>
      <c r="DZ112" s="813"/>
    </row>
    <row r="113" spans="1:130" s="199" customFormat="1" ht="26.25" customHeight="1" x14ac:dyDescent="0.15">
      <c r="A113" s="939"/>
      <c r="B113" s="940"/>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86584</v>
      </c>
      <c r="AB113" s="944"/>
      <c r="AC113" s="944"/>
      <c r="AD113" s="944"/>
      <c r="AE113" s="945"/>
      <c r="AF113" s="946">
        <v>85174</v>
      </c>
      <c r="AG113" s="944"/>
      <c r="AH113" s="944"/>
      <c r="AI113" s="944"/>
      <c r="AJ113" s="945"/>
      <c r="AK113" s="946">
        <v>85590</v>
      </c>
      <c r="AL113" s="944"/>
      <c r="AM113" s="944"/>
      <c r="AN113" s="944"/>
      <c r="AO113" s="945"/>
      <c r="AP113" s="947">
        <v>4.5</v>
      </c>
      <c r="AQ113" s="948"/>
      <c r="AR113" s="948"/>
      <c r="AS113" s="948"/>
      <c r="AT113" s="949"/>
      <c r="AU113" s="957"/>
      <c r="AV113" s="958"/>
      <c r="AW113" s="958"/>
      <c r="AX113" s="958"/>
      <c r="AY113" s="958"/>
      <c r="AZ113" s="833" t="s">
        <v>419</v>
      </c>
      <c r="BA113" s="768"/>
      <c r="BB113" s="768"/>
      <c r="BC113" s="768"/>
      <c r="BD113" s="768"/>
      <c r="BE113" s="768"/>
      <c r="BF113" s="768"/>
      <c r="BG113" s="768"/>
      <c r="BH113" s="768"/>
      <c r="BI113" s="768"/>
      <c r="BJ113" s="768"/>
      <c r="BK113" s="768"/>
      <c r="BL113" s="768"/>
      <c r="BM113" s="768"/>
      <c r="BN113" s="768"/>
      <c r="BO113" s="768"/>
      <c r="BP113" s="769"/>
      <c r="BQ113" s="834">
        <v>18372</v>
      </c>
      <c r="BR113" s="835"/>
      <c r="BS113" s="835"/>
      <c r="BT113" s="835"/>
      <c r="BU113" s="835"/>
      <c r="BV113" s="835">
        <v>20449</v>
      </c>
      <c r="BW113" s="835"/>
      <c r="BX113" s="835"/>
      <c r="BY113" s="835"/>
      <c r="BZ113" s="835"/>
      <c r="CA113" s="835">
        <v>19675</v>
      </c>
      <c r="CB113" s="835"/>
      <c r="CC113" s="835"/>
      <c r="CD113" s="835"/>
      <c r="CE113" s="835"/>
      <c r="CF113" s="896">
        <v>1</v>
      </c>
      <c r="CG113" s="897"/>
      <c r="CH113" s="897"/>
      <c r="CI113" s="897"/>
      <c r="CJ113" s="897"/>
      <c r="CK113" s="952"/>
      <c r="CL113" s="839"/>
      <c r="CM113" s="842" t="s">
        <v>420</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114</v>
      </c>
      <c r="DH113" s="798"/>
      <c r="DI113" s="798"/>
      <c r="DJ113" s="798"/>
      <c r="DK113" s="799"/>
      <c r="DL113" s="800" t="s">
        <v>114</v>
      </c>
      <c r="DM113" s="798"/>
      <c r="DN113" s="798"/>
      <c r="DO113" s="798"/>
      <c r="DP113" s="799"/>
      <c r="DQ113" s="800" t="s">
        <v>114</v>
      </c>
      <c r="DR113" s="798"/>
      <c r="DS113" s="798"/>
      <c r="DT113" s="798"/>
      <c r="DU113" s="799"/>
      <c r="DV113" s="845" t="s">
        <v>114</v>
      </c>
      <c r="DW113" s="846"/>
      <c r="DX113" s="846"/>
      <c r="DY113" s="846"/>
      <c r="DZ113" s="847"/>
    </row>
    <row r="114" spans="1:130" s="199" customFormat="1" ht="26.25" customHeight="1" x14ac:dyDescent="0.15">
      <c r="A114" s="939"/>
      <c r="B114" s="940"/>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278</v>
      </c>
      <c r="AB114" s="798"/>
      <c r="AC114" s="798"/>
      <c r="AD114" s="798"/>
      <c r="AE114" s="799"/>
      <c r="AF114" s="800">
        <v>451</v>
      </c>
      <c r="AG114" s="798"/>
      <c r="AH114" s="798"/>
      <c r="AI114" s="798"/>
      <c r="AJ114" s="799"/>
      <c r="AK114" s="800">
        <v>524</v>
      </c>
      <c r="AL114" s="798"/>
      <c r="AM114" s="798"/>
      <c r="AN114" s="798"/>
      <c r="AO114" s="799"/>
      <c r="AP114" s="845">
        <v>0</v>
      </c>
      <c r="AQ114" s="846"/>
      <c r="AR114" s="846"/>
      <c r="AS114" s="846"/>
      <c r="AT114" s="847"/>
      <c r="AU114" s="957"/>
      <c r="AV114" s="958"/>
      <c r="AW114" s="958"/>
      <c r="AX114" s="958"/>
      <c r="AY114" s="958"/>
      <c r="AZ114" s="833" t="s">
        <v>422</v>
      </c>
      <c r="BA114" s="768"/>
      <c r="BB114" s="768"/>
      <c r="BC114" s="768"/>
      <c r="BD114" s="768"/>
      <c r="BE114" s="768"/>
      <c r="BF114" s="768"/>
      <c r="BG114" s="768"/>
      <c r="BH114" s="768"/>
      <c r="BI114" s="768"/>
      <c r="BJ114" s="768"/>
      <c r="BK114" s="768"/>
      <c r="BL114" s="768"/>
      <c r="BM114" s="768"/>
      <c r="BN114" s="768"/>
      <c r="BO114" s="768"/>
      <c r="BP114" s="769"/>
      <c r="BQ114" s="834">
        <v>431116</v>
      </c>
      <c r="BR114" s="835"/>
      <c r="BS114" s="835"/>
      <c r="BT114" s="835"/>
      <c r="BU114" s="835"/>
      <c r="BV114" s="835">
        <v>414019</v>
      </c>
      <c r="BW114" s="835"/>
      <c r="BX114" s="835"/>
      <c r="BY114" s="835"/>
      <c r="BZ114" s="835"/>
      <c r="CA114" s="835">
        <v>413714</v>
      </c>
      <c r="CB114" s="835"/>
      <c r="CC114" s="835"/>
      <c r="CD114" s="835"/>
      <c r="CE114" s="835"/>
      <c r="CF114" s="896">
        <v>21.7</v>
      </c>
      <c r="CG114" s="897"/>
      <c r="CH114" s="897"/>
      <c r="CI114" s="897"/>
      <c r="CJ114" s="897"/>
      <c r="CK114" s="952"/>
      <c r="CL114" s="839"/>
      <c r="CM114" s="842" t="s">
        <v>423</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114</v>
      </c>
      <c r="DH114" s="798"/>
      <c r="DI114" s="798"/>
      <c r="DJ114" s="798"/>
      <c r="DK114" s="799"/>
      <c r="DL114" s="800" t="s">
        <v>114</v>
      </c>
      <c r="DM114" s="798"/>
      <c r="DN114" s="798"/>
      <c r="DO114" s="798"/>
      <c r="DP114" s="799"/>
      <c r="DQ114" s="800" t="s">
        <v>114</v>
      </c>
      <c r="DR114" s="798"/>
      <c r="DS114" s="798"/>
      <c r="DT114" s="798"/>
      <c r="DU114" s="799"/>
      <c r="DV114" s="845" t="s">
        <v>114</v>
      </c>
      <c r="DW114" s="846"/>
      <c r="DX114" s="846"/>
      <c r="DY114" s="846"/>
      <c r="DZ114" s="847"/>
    </row>
    <row r="115" spans="1:130" s="199" customFormat="1" ht="26.25" customHeight="1" x14ac:dyDescent="0.15">
      <c r="A115" s="939"/>
      <c r="B115" s="940"/>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114</v>
      </c>
      <c r="AB115" s="944"/>
      <c r="AC115" s="944"/>
      <c r="AD115" s="944"/>
      <c r="AE115" s="945"/>
      <c r="AF115" s="946" t="s">
        <v>114</v>
      </c>
      <c r="AG115" s="944"/>
      <c r="AH115" s="944"/>
      <c r="AI115" s="944"/>
      <c r="AJ115" s="945"/>
      <c r="AK115" s="946" t="s">
        <v>114</v>
      </c>
      <c r="AL115" s="944"/>
      <c r="AM115" s="944"/>
      <c r="AN115" s="944"/>
      <c r="AO115" s="945"/>
      <c r="AP115" s="947" t="s">
        <v>114</v>
      </c>
      <c r="AQ115" s="948"/>
      <c r="AR115" s="948"/>
      <c r="AS115" s="948"/>
      <c r="AT115" s="949"/>
      <c r="AU115" s="957"/>
      <c r="AV115" s="958"/>
      <c r="AW115" s="958"/>
      <c r="AX115" s="958"/>
      <c r="AY115" s="958"/>
      <c r="AZ115" s="833" t="s">
        <v>425</v>
      </c>
      <c r="BA115" s="768"/>
      <c r="BB115" s="768"/>
      <c r="BC115" s="768"/>
      <c r="BD115" s="768"/>
      <c r="BE115" s="768"/>
      <c r="BF115" s="768"/>
      <c r="BG115" s="768"/>
      <c r="BH115" s="768"/>
      <c r="BI115" s="768"/>
      <c r="BJ115" s="768"/>
      <c r="BK115" s="768"/>
      <c r="BL115" s="768"/>
      <c r="BM115" s="768"/>
      <c r="BN115" s="768"/>
      <c r="BO115" s="768"/>
      <c r="BP115" s="769"/>
      <c r="BQ115" s="834" t="s">
        <v>114</v>
      </c>
      <c r="BR115" s="835"/>
      <c r="BS115" s="835"/>
      <c r="BT115" s="835"/>
      <c r="BU115" s="835"/>
      <c r="BV115" s="835" t="s">
        <v>114</v>
      </c>
      <c r="BW115" s="835"/>
      <c r="BX115" s="835"/>
      <c r="BY115" s="835"/>
      <c r="BZ115" s="835"/>
      <c r="CA115" s="835" t="s">
        <v>114</v>
      </c>
      <c r="CB115" s="835"/>
      <c r="CC115" s="835"/>
      <c r="CD115" s="835"/>
      <c r="CE115" s="835"/>
      <c r="CF115" s="896" t="s">
        <v>114</v>
      </c>
      <c r="CG115" s="897"/>
      <c r="CH115" s="897"/>
      <c r="CI115" s="897"/>
      <c r="CJ115" s="897"/>
      <c r="CK115" s="952"/>
      <c r="CL115" s="839"/>
      <c r="CM115" s="833" t="s">
        <v>426</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114</v>
      </c>
      <c r="DH115" s="798"/>
      <c r="DI115" s="798"/>
      <c r="DJ115" s="798"/>
      <c r="DK115" s="799"/>
      <c r="DL115" s="800" t="s">
        <v>114</v>
      </c>
      <c r="DM115" s="798"/>
      <c r="DN115" s="798"/>
      <c r="DO115" s="798"/>
      <c r="DP115" s="799"/>
      <c r="DQ115" s="800" t="s">
        <v>114</v>
      </c>
      <c r="DR115" s="798"/>
      <c r="DS115" s="798"/>
      <c r="DT115" s="798"/>
      <c r="DU115" s="799"/>
      <c r="DV115" s="845" t="s">
        <v>114</v>
      </c>
      <c r="DW115" s="846"/>
      <c r="DX115" s="846"/>
      <c r="DY115" s="846"/>
      <c r="DZ115" s="847"/>
    </row>
    <row r="116" spans="1:130" s="199" customFormat="1" ht="26.25" customHeight="1" x14ac:dyDescent="0.15">
      <c r="A116" s="941"/>
      <c r="B116" s="942"/>
      <c r="C116" s="901" t="s">
        <v>427</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114</v>
      </c>
      <c r="AB116" s="798"/>
      <c r="AC116" s="798"/>
      <c r="AD116" s="798"/>
      <c r="AE116" s="799"/>
      <c r="AF116" s="800" t="s">
        <v>114</v>
      </c>
      <c r="AG116" s="798"/>
      <c r="AH116" s="798"/>
      <c r="AI116" s="798"/>
      <c r="AJ116" s="799"/>
      <c r="AK116" s="800" t="s">
        <v>114</v>
      </c>
      <c r="AL116" s="798"/>
      <c r="AM116" s="798"/>
      <c r="AN116" s="798"/>
      <c r="AO116" s="799"/>
      <c r="AP116" s="845" t="s">
        <v>114</v>
      </c>
      <c r="AQ116" s="846"/>
      <c r="AR116" s="846"/>
      <c r="AS116" s="846"/>
      <c r="AT116" s="847"/>
      <c r="AU116" s="957"/>
      <c r="AV116" s="958"/>
      <c r="AW116" s="958"/>
      <c r="AX116" s="958"/>
      <c r="AY116" s="958"/>
      <c r="AZ116" s="884" t="s">
        <v>428</v>
      </c>
      <c r="BA116" s="885"/>
      <c r="BB116" s="885"/>
      <c r="BC116" s="885"/>
      <c r="BD116" s="885"/>
      <c r="BE116" s="885"/>
      <c r="BF116" s="885"/>
      <c r="BG116" s="885"/>
      <c r="BH116" s="885"/>
      <c r="BI116" s="885"/>
      <c r="BJ116" s="885"/>
      <c r="BK116" s="885"/>
      <c r="BL116" s="885"/>
      <c r="BM116" s="885"/>
      <c r="BN116" s="885"/>
      <c r="BO116" s="885"/>
      <c r="BP116" s="886"/>
      <c r="BQ116" s="834" t="s">
        <v>114</v>
      </c>
      <c r="BR116" s="835"/>
      <c r="BS116" s="835"/>
      <c r="BT116" s="835"/>
      <c r="BU116" s="835"/>
      <c r="BV116" s="835" t="s">
        <v>114</v>
      </c>
      <c r="BW116" s="835"/>
      <c r="BX116" s="835"/>
      <c r="BY116" s="835"/>
      <c r="BZ116" s="835"/>
      <c r="CA116" s="835" t="s">
        <v>114</v>
      </c>
      <c r="CB116" s="835"/>
      <c r="CC116" s="835"/>
      <c r="CD116" s="835"/>
      <c r="CE116" s="835"/>
      <c r="CF116" s="896" t="s">
        <v>114</v>
      </c>
      <c r="CG116" s="897"/>
      <c r="CH116" s="897"/>
      <c r="CI116" s="897"/>
      <c r="CJ116" s="897"/>
      <c r="CK116" s="952"/>
      <c r="CL116" s="839"/>
      <c r="CM116" s="842" t="s">
        <v>429</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114</v>
      </c>
      <c r="DH116" s="798"/>
      <c r="DI116" s="798"/>
      <c r="DJ116" s="798"/>
      <c r="DK116" s="799"/>
      <c r="DL116" s="800" t="s">
        <v>114</v>
      </c>
      <c r="DM116" s="798"/>
      <c r="DN116" s="798"/>
      <c r="DO116" s="798"/>
      <c r="DP116" s="799"/>
      <c r="DQ116" s="800" t="s">
        <v>114</v>
      </c>
      <c r="DR116" s="798"/>
      <c r="DS116" s="798"/>
      <c r="DT116" s="798"/>
      <c r="DU116" s="799"/>
      <c r="DV116" s="845" t="s">
        <v>114</v>
      </c>
      <c r="DW116" s="846"/>
      <c r="DX116" s="846"/>
      <c r="DY116" s="846"/>
      <c r="DZ116" s="847"/>
    </row>
    <row r="117" spans="1:130" s="199" customFormat="1" ht="26.25" customHeight="1" x14ac:dyDescent="0.15">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430</v>
      </c>
      <c r="Z117" s="924"/>
      <c r="AA117" s="929">
        <v>593670</v>
      </c>
      <c r="AB117" s="930"/>
      <c r="AC117" s="930"/>
      <c r="AD117" s="930"/>
      <c r="AE117" s="931"/>
      <c r="AF117" s="932">
        <v>558148</v>
      </c>
      <c r="AG117" s="930"/>
      <c r="AH117" s="930"/>
      <c r="AI117" s="930"/>
      <c r="AJ117" s="931"/>
      <c r="AK117" s="932">
        <v>530571</v>
      </c>
      <c r="AL117" s="930"/>
      <c r="AM117" s="930"/>
      <c r="AN117" s="930"/>
      <c r="AO117" s="931"/>
      <c r="AP117" s="933"/>
      <c r="AQ117" s="934"/>
      <c r="AR117" s="934"/>
      <c r="AS117" s="934"/>
      <c r="AT117" s="935"/>
      <c r="AU117" s="957"/>
      <c r="AV117" s="958"/>
      <c r="AW117" s="958"/>
      <c r="AX117" s="958"/>
      <c r="AY117" s="958"/>
      <c r="AZ117" s="884" t="s">
        <v>431</v>
      </c>
      <c r="BA117" s="885"/>
      <c r="BB117" s="885"/>
      <c r="BC117" s="885"/>
      <c r="BD117" s="885"/>
      <c r="BE117" s="885"/>
      <c r="BF117" s="885"/>
      <c r="BG117" s="885"/>
      <c r="BH117" s="885"/>
      <c r="BI117" s="885"/>
      <c r="BJ117" s="885"/>
      <c r="BK117" s="885"/>
      <c r="BL117" s="885"/>
      <c r="BM117" s="885"/>
      <c r="BN117" s="885"/>
      <c r="BO117" s="885"/>
      <c r="BP117" s="886"/>
      <c r="BQ117" s="834" t="s">
        <v>114</v>
      </c>
      <c r="BR117" s="835"/>
      <c r="BS117" s="835"/>
      <c r="BT117" s="835"/>
      <c r="BU117" s="835"/>
      <c r="BV117" s="835" t="s">
        <v>114</v>
      </c>
      <c r="BW117" s="835"/>
      <c r="BX117" s="835"/>
      <c r="BY117" s="835"/>
      <c r="BZ117" s="835"/>
      <c r="CA117" s="835" t="s">
        <v>114</v>
      </c>
      <c r="CB117" s="835"/>
      <c r="CC117" s="835"/>
      <c r="CD117" s="835"/>
      <c r="CE117" s="835"/>
      <c r="CF117" s="896" t="s">
        <v>114</v>
      </c>
      <c r="CG117" s="897"/>
      <c r="CH117" s="897"/>
      <c r="CI117" s="897"/>
      <c r="CJ117" s="897"/>
      <c r="CK117" s="952"/>
      <c r="CL117" s="839"/>
      <c r="CM117" s="842" t="s">
        <v>432</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114</v>
      </c>
      <c r="DH117" s="798"/>
      <c r="DI117" s="798"/>
      <c r="DJ117" s="798"/>
      <c r="DK117" s="799"/>
      <c r="DL117" s="800" t="s">
        <v>114</v>
      </c>
      <c r="DM117" s="798"/>
      <c r="DN117" s="798"/>
      <c r="DO117" s="798"/>
      <c r="DP117" s="799"/>
      <c r="DQ117" s="800" t="s">
        <v>114</v>
      </c>
      <c r="DR117" s="798"/>
      <c r="DS117" s="798"/>
      <c r="DT117" s="798"/>
      <c r="DU117" s="799"/>
      <c r="DV117" s="845" t="s">
        <v>114</v>
      </c>
      <c r="DW117" s="846"/>
      <c r="DX117" s="846"/>
      <c r="DY117" s="846"/>
      <c r="DZ117" s="847"/>
    </row>
    <row r="118" spans="1:130" s="199" customFormat="1" ht="26.25" customHeight="1" x14ac:dyDescent="0.15">
      <c r="A118" s="922" t="s">
        <v>406</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404</v>
      </c>
      <c r="AB118" s="923"/>
      <c r="AC118" s="923"/>
      <c r="AD118" s="923"/>
      <c r="AE118" s="924"/>
      <c r="AF118" s="925" t="s">
        <v>289</v>
      </c>
      <c r="AG118" s="923"/>
      <c r="AH118" s="923"/>
      <c r="AI118" s="923"/>
      <c r="AJ118" s="924"/>
      <c r="AK118" s="925" t="s">
        <v>288</v>
      </c>
      <c r="AL118" s="923"/>
      <c r="AM118" s="923"/>
      <c r="AN118" s="923"/>
      <c r="AO118" s="924"/>
      <c r="AP118" s="926" t="s">
        <v>405</v>
      </c>
      <c r="AQ118" s="927"/>
      <c r="AR118" s="927"/>
      <c r="AS118" s="927"/>
      <c r="AT118" s="928"/>
      <c r="AU118" s="957"/>
      <c r="AV118" s="958"/>
      <c r="AW118" s="958"/>
      <c r="AX118" s="958"/>
      <c r="AY118" s="958"/>
      <c r="AZ118" s="900" t="s">
        <v>433</v>
      </c>
      <c r="BA118" s="901"/>
      <c r="BB118" s="901"/>
      <c r="BC118" s="901"/>
      <c r="BD118" s="901"/>
      <c r="BE118" s="901"/>
      <c r="BF118" s="901"/>
      <c r="BG118" s="901"/>
      <c r="BH118" s="901"/>
      <c r="BI118" s="901"/>
      <c r="BJ118" s="901"/>
      <c r="BK118" s="901"/>
      <c r="BL118" s="901"/>
      <c r="BM118" s="901"/>
      <c r="BN118" s="901"/>
      <c r="BO118" s="901"/>
      <c r="BP118" s="902"/>
      <c r="BQ118" s="903" t="s">
        <v>114</v>
      </c>
      <c r="BR118" s="866"/>
      <c r="BS118" s="866"/>
      <c r="BT118" s="866"/>
      <c r="BU118" s="866"/>
      <c r="BV118" s="866" t="s">
        <v>114</v>
      </c>
      <c r="BW118" s="866"/>
      <c r="BX118" s="866"/>
      <c r="BY118" s="866"/>
      <c r="BZ118" s="866"/>
      <c r="CA118" s="866" t="s">
        <v>114</v>
      </c>
      <c r="CB118" s="866"/>
      <c r="CC118" s="866"/>
      <c r="CD118" s="866"/>
      <c r="CE118" s="866"/>
      <c r="CF118" s="896" t="s">
        <v>114</v>
      </c>
      <c r="CG118" s="897"/>
      <c r="CH118" s="897"/>
      <c r="CI118" s="897"/>
      <c r="CJ118" s="897"/>
      <c r="CK118" s="952"/>
      <c r="CL118" s="839"/>
      <c r="CM118" s="842" t="s">
        <v>434</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114</v>
      </c>
      <c r="DH118" s="798"/>
      <c r="DI118" s="798"/>
      <c r="DJ118" s="798"/>
      <c r="DK118" s="799"/>
      <c r="DL118" s="800" t="s">
        <v>114</v>
      </c>
      <c r="DM118" s="798"/>
      <c r="DN118" s="798"/>
      <c r="DO118" s="798"/>
      <c r="DP118" s="799"/>
      <c r="DQ118" s="800" t="s">
        <v>114</v>
      </c>
      <c r="DR118" s="798"/>
      <c r="DS118" s="798"/>
      <c r="DT118" s="798"/>
      <c r="DU118" s="799"/>
      <c r="DV118" s="845" t="s">
        <v>114</v>
      </c>
      <c r="DW118" s="846"/>
      <c r="DX118" s="846"/>
      <c r="DY118" s="846"/>
      <c r="DZ118" s="847"/>
    </row>
    <row r="119" spans="1:130" s="199" customFormat="1" ht="26.25" customHeight="1" x14ac:dyDescent="0.15">
      <c r="A119" s="836" t="s">
        <v>409</v>
      </c>
      <c r="B119" s="837"/>
      <c r="C119" s="912" t="s">
        <v>410</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114</v>
      </c>
      <c r="AB119" s="916"/>
      <c r="AC119" s="916"/>
      <c r="AD119" s="916"/>
      <c r="AE119" s="917"/>
      <c r="AF119" s="918" t="s">
        <v>114</v>
      </c>
      <c r="AG119" s="916"/>
      <c r="AH119" s="916"/>
      <c r="AI119" s="916"/>
      <c r="AJ119" s="917"/>
      <c r="AK119" s="918" t="s">
        <v>114</v>
      </c>
      <c r="AL119" s="916"/>
      <c r="AM119" s="916"/>
      <c r="AN119" s="916"/>
      <c r="AO119" s="917"/>
      <c r="AP119" s="919" t="s">
        <v>114</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435</v>
      </c>
      <c r="BP119" s="899"/>
      <c r="BQ119" s="903">
        <v>4389776</v>
      </c>
      <c r="BR119" s="866"/>
      <c r="BS119" s="866"/>
      <c r="BT119" s="866"/>
      <c r="BU119" s="866"/>
      <c r="BV119" s="866">
        <v>4530933</v>
      </c>
      <c r="BW119" s="866"/>
      <c r="BX119" s="866"/>
      <c r="BY119" s="866"/>
      <c r="BZ119" s="866"/>
      <c r="CA119" s="866">
        <v>4617343</v>
      </c>
      <c r="CB119" s="866"/>
      <c r="CC119" s="866"/>
      <c r="CD119" s="866"/>
      <c r="CE119" s="866"/>
      <c r="CF119" s="764"/>
      <c r="CG119" s="765"/>
      <c r="CH119" s="765"/>
      <c r="CI119" s="765"/>
      <c r="CJ119" s="855"/>
      <c r="CK119" s="953"/>
      <c r="CL119" s="841"/>
      <c r="CM119" s="859" t="s">
        <v>436</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114</v>
      </c>
      <c r="DH119" s="781"/>
      <c r="DI119" s="781"/>
      <c r="DJ119" s="781"/>
      <c r="DK119" s="782"/>
      <c r="DL119" s="783" t="s">
        <v>114</v>
      </c>
      <c r="DM119" s="781"/>
      <c r="DN119" s="781"/>
      <c r="DO119" s="781"/>
      <c r="DP119" s="782"/>
      <c r="DQ119" s="783" t="s">
        <v>114</v>
      </c>
      <c r="DR119" s="781"/>
      <c r="DS119" s="781"/>
      <c r="DT119" s="781"/>
      <c r="DU119" s="782"/>
      <c r="DV119" s="869" t="s">
        <v>114</v>
      </c>
      <c r="DW119" s="870"/>
      <c r="DX119" s="870"/>
      <c r="DY119" s="870"/>
      <c r="DZ119" s="871"/>
    </row>
    <row r="120" spans="1:130" s="199" customFormat="1" ht="26.25" customHeight="1" x14ac:dyDescent="0.15">
      <c r="A120" s="838"/>
      <c r="B120" s="839"/>
      <c r="C120" s="842" t="s">
        <v>413</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114</v>
      </c>
      <c r="AB120" s="798"/>
      <c r="AC120" s="798"/>
      <c r="AD120" s="798"/>
      <c r="AE120" s="799"/>
      <c r="AF120" s="800" t="s">
        <v>114</v>
      </c>
      <c r="AG120" s="798"/>
      <c r="AH120" s="798"/>
      <c r="AI120" s="798"/>
      <c r="AJ120" s="799"/>
      <c r="AK120" s="800" t="s">
        <v>114</v>
      </c>
      <c r="AL120" s="798"/>
      <c r="AM120" s="798"/>
      <c r="AN120" s="798"/>
      <c r="AO120" s="799"/>
      <c r="AP120" s="845" t="s">
        <v>114</v>
      </c>
      <c r="AQ120" s="846"/>
      <c r="AR120" s="846"/>
      <c r="AS120" s="846"/>
      <c r="AT120" s="847"/>
      <c r="AU120" s="904" t="s">
        <v>437</v>
      </c>
      <c r="AV120" s="905"/>
      <c r="AW120" s="905"/>
      <c r="AX120" s="905"/>
      <c r="AY120" s="906"/>
      <c r="AZ120" s="881" t="s">
        <v>438</v>
      </c>
      <c r="BA120" s="826"/>
      <c r="BB120" s="826"/>
      <c r="BC120" s="826"/>
      <c r="BD120" s="826"/>
      <c r="BE120" s="826"/>
      <c r="BF120" s="826"/>
      <c r="BG120" s="826"/>
      <c r="BH120" s="826"/>
      <c r="BI120" s="826"/>
      <c r="BJ120" s="826"/>
      <c r="BK120" s="826"/>
      <c r="BL120" s="826"/>
      <c r="BM120" s="826"/>
      <c r="BN120" s="826"/>
      <c r="BO120" s="826"/>
      <c r="BP120" s="827"/>
      <c r="BQ120" s="882">
        <v>6657289</v>
      </c>
      <c r="BR120" s="863"/>
      <c r="BS120" s="863"/>
      <c r="BT120" s="863"/>
      <c r="BU120" s="863"/>
      <c r="BV120" s="863">
        <v>7113940</v>
      </c>
      <c r="BW120" s="863"/>
      <c r="BX120" s="863"/>
      <c r="BY120" s="863"/>
      <c r="BZ120" s="863"/>
      <c r="CA120" s="863">
        <v>7220761</v>
      </c>
      <c r="CB120" s="863"/>
      <c r="CC120" s="863"/>
      <c r="CD120" s="863"/>
      <c r="CE120" s="863"/>
      <c r="CF120" s="887">
        <v>379.3</v>
      </c>
      <c r="CG120" s="888"/>
      <c r="CH120" s="888"/>
      <c r="CI120" s="888"/>
      <c r="CJ120" s="888"/>
      <c r="CK120" s="889" t="s">
        <v>439</v>
      </c>
      <c r="CL120" s="873"/>
      <c r="CM120" s="873"/>
      <c r="CN120" s="873"/>
      <c r="CO120" s="874"/>
      <c r="CP120" s="893" t="s">
        <v>388</v>
      </c>
      <c r="CQ120" s="894"/>
      <c r="CR120" s="894"/>
      <c r="CS120" s="894"/>
      <c r="CT120" s="894"/>
      <c r="CU120" s="894"/>
      <c r="CV120" s="894"/>
      <c r="CW120" s="894"/>
      <c r="CX120" s="894"/>
      <c r="CY120" s="894"/>
      <c r="CZ120" s="894"/>
      <c r="DA120" s="894"/>
      <c r="DB120" s="894"/>
      <c r="DC120" s="894"/>
      <c r="DD120" s="894"/>
      <c r="DE120" s="894"/>
      <c r="DF120" s="895"/>
      <c r="DG120" s="882">
        <v>473087</v>
      </c>
      <c r="DH120" s="863"/>
      <c r="DI120" s="863"/>
      <c r="DJ120" s="863"/>
      <c r="DK120" s="863"/>
      <c r="DL120" s="863">
        <v>429960</v>
      </c>
      <c r="DM120" s="863"/>
      <c r="DN120" s="863"/>
      <c r="DO120" s="863"/>
      <c r="DP120" s="863"/>
      <c r="DQ120" s="863">
        <v>391172</v>
      </c>
      <c r="DR120" s="863"/>
      <c r="DS120" s="863"/>
      <c r="DT120" s="863"/>
      <c r="DU120" s="863"/>
      <c r="DV120" s="864">
        <v>20.5</v>
      </c>
      <c r="DW120" s="864"/>
      <c r="DX120" s="864"/>
      <c r="DY120" s="864"/>
      <c r="DZ120" s="865"/>
    </row>
    <row r="121" spans="1:130" s="199" customFormat="1" ht="26.25" customHeight="1" x14ac:dyDescent="0.15">
      <c r="A121" s="838"/>
      <c r="B121" s="839"/>
      <c r="C121" s="884" t="s">
        <v>440</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114</v>
      </c>
      <c r="AB121" s="798"/>
      <c r="AC121" s="798"/>
      <c r="AD121" s="798"/>
      <c r="AE121" s="799"/>
      <c r="AF121" s="800" t="s">
        <v>114</v>
      </c>
      <c r="AG121" s="798"/>
      <c r="AH121" s="798"/>
      <c r="AI121" s="798"/>
      <c r="AJ121" s="799"/>
      <c r="AK121" s="800" t="s">
        <v>114</v>
      </c>
      <c r="AL121" s="798"/>
      <c r="AM121" s="798"/>
      <c r="AN121" s="798"/>
      <c r="AO121" s="799"/>
      <c r="AP121" s="845" t="s">
        <v>114</v>
      </c>
      <c r="AQ121" s="846"/>
      <c r="AR121" s="846"/>
      <c r="AS121" s="846"/>
      <c r="AT121" s="847"/>
      <c r="AU121" s="907"/>
      <c r="AV121" s="908"/>
      <c r="AW121" s="908"/>
      <c r="AX121" s="908"/>
      <c r="AY121" s="909"/>
      <c r="AZ121" s="833" t="s">
        <v>441</v>
      </c>
      <c r="BA121" s="768"/>
      <c r="BB121" s="768"/>
      <c r="BC121" s="768"/>
      <c r="BD121" s="768"/>
      <c r="BE121" s="768"/>
      <c r="BF121" s="768"/>
      <c r="BG121" s="768"/>
      <c r="BH121" s="768"/>
      <c r="BI121" s="768"/>
      <c r="BJ121" s="768"/>
      <c r="BK121" s="768"/>
      <c r="BL121" s="768"/>
      <c r="BM121" s="768"/>
      <c r="BN121" s="768"/>
      <c r="BO121" s="768"/>
      <c r="BP121" s="769"/>
      <c r="BQ121" s="834" t="s">
        <v>114</v>
      </c>
      <c r="BR121" s="835"/>
      <c r="BS121" s="835"/>
      <c r="BT121" s="835"/>
      <c r="BU121" s="835"/>
      <c r="BV121" s="835" t="s">
        <v>114</v>
      </c>
      <c r="BW121" s="835"/>
      <c r="BX121" s="835"/>
      <c r="BY121" s="835"/>
      <c r="BZ121" s="835"/>
      <c r="CA121" s="835" t="s">
        <v>114</v>
      </c>
      <c r="CB121" s="835"/>
      <c r="CC121" s="835"/>
      <c r="CD121" s="835"/>
      <c r="CE121" s="835"/>
      <c r="CF121" s="896" t="s">
        <v>114</v>
      </c>
      <c r="CG121" s="897"/>
      <c r="CH121" s="897"/>
      <c r="CI121" s="897"/>
      <c r="CJ121" s="897"/>
      <c r="CK121" s="890"/>
      <c r="CL121" s="876"/>
      <c r="CM121" s="876"/>
      <c r="CN121" s="876"/>
      <c r="CO121" s="877"/>
      <c r="CP121" s="856" t="s">
        <v>386</v>
      </c>
      <c r="CQ121" s="857"/>
      <c r="CR121" s="857"/>
      <c r="CS121" s="857"/>
      <c r="CT121" s="857"/>
      <c r="CU121" s="857"/>
      <c r="CV121" s="857"/>
      <c r="CW121" s="857"/>
      <c r="CX121" s="857"/>
      <c r="CY121" s="857"/>
      <c r="CZ121" s="857"/>
      <c r="DA121" s="857"/>
      <c r="DB121" s="857"/>
      <c r="DC121" s="857"/>
      <c r="DD121" s="857"/>
      <c r="DE121" s="857"/>
      <c r="DF121" s="858"/>
      <c r="DG121" s="834">
        <v>160414</v>
      </c>
      <c r="DH121" s="835"/>
      <c r="DI121" s="835"/>
      <c r="DJ121" s="835"/>
      <c r="DK121" s="835"/>
      <c r="DL121" s="835">
        <v>170789</v>
      </c>
      <c r="DM121" s="835"/>
      <c r="DN121" s="835"/>
      <c r="DO121" s="835"/>
      <c r="DP121" s="835"/>
      <c r="DQ121" s="835">
        <v>153989</v>
      </c>
      <c r="DR121" s="835"/>
      <c r="DS121" s="835"/>
      <c r="DT121" s="835"/>
      <c r="DU121" s="835"/>
      <c r="DV121" s="812">
        <v>8.1</v>
      </c>
      <c r="DW121" s="812"/>
      <c r="DX121" s="812"/>
      <c r="DY121" s="812"/>
      <c r="DZ121" s="813"/>
    </row>
    <row r="122" spans="1:130" s="199" customFormat="1" ht="26.25" customHeight="1" x14ac:dyDescent="0.15">
      <c r="A122" s="838"/>
      <c r="B122" s="839"/>
      <c r="C122" s="842" t="s">
        <v>423</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114</v>
      </c>
      <c r="AB122" s="798"/>
      <c r="AC122" s="798"/>
      <c r="AD122" s="798"/>
      <c r="AE122" s="799"/>
      <c r="AF122" s="800" t="s">
        <v>114</v>
      </c>
      <c r="AG122" s="798"/>
      <c r="AH122" s="798"/>
      <c r="AI122" s="798"/>
      <c r="AJ122" s="799"/>
      <c r="AK122" s="800" t="s">
        <v>114</v>
      </c>
      <c r="AL122" s="798"/>
      <c r="AM122" s="798"/>
      <c r="AN122" s="798"/>
      <c r="AO122" s="799"/>
      <c r="AP122" s="845" t="s">
        <v>114</v>
      </c>
      <c r="AQ122" s="846"/>
      <c r="AR122" s="846"/>
      <c r="AS122" s="846"/>
      <c r="AT122" s="847"/>
      <c r="AU122" s="907"/>
      <c r="AV122" s="908"/>
      <c r="AW122" s="908"/>
      <c r="AX122" s="908"/>
      <c r="AY122" s="909"/>
      <c r="AZ122" s="900" t="s">
        <v>442</v>
      </c>
      <c r="BA122" s="901"/>
      <c r="BB122" s="901"/>
      <c r="BC122" s="901"/>
      <c r="BD122" s="901"/>
      <c r="BE122" s="901"/>
      <c r="BF122" s="901"/>
      <c r="BG122" s="901"/>
      <c r="BH122" s="901"/>
      <c r="BI122" s="901"/>
      <c r="BJ122" s="901"/>
      <c r="BK122" s="901"/>
      <c r="BL122" s="901"/>
      <c r="BM122" s="901"/>
      <c r="BN122" s="901"/>
      <c r="BO122" s="901"/>
      <c r="BP122" s="902"/>
      <c r="BQ122" s="903">
        <v>3934030</v>
      </c>
      <c r="BR122" s="866"/>
      <c r="BS122" s="866"/>
      <c r="BT122" s="866"/>
      <c r="BU122" s="866"/>
      <c r="BV122" s="866">
        <v>4035257</v>
      </c>
      <c r="BW122" s="866"/>
      <c r="BX122" s="866"/>
      <c r="BY122" s="866"/>
      <c r="BZ122" s="866"/>
      <c r="CA122" s="866">
        <v>4166863</v>
      </c>
      <c r="CB122" s="866"/>
      <c r="CC122" s="866"/>
      <c r="CD122" s="866"/>
      <c r="CE122" s="866"/>
      <c r="CF122" s="867">
        <v>218.9</v>
      </c>
      <c r="CG122" s="868"/>
      <c r="CH122" s="868"/>
      <c r="CI122" s="868"/>
      <c r="CJ122" s="868"/>
      <c r="CK122" s="890"/>
      <c r="CL122" s="876"/>
      <c r="CM122" s="876"/>
      <c r="CN122" s="876"/>
      <c r="CO122" s="877"/>
      <c r="CP122" s="856" t="s">
        <v>384</v>
      </c>
      <c r="CQ122" s="857"/>
      <c r="CR122" s="857"/>
      <c r="CS122" s="857"/>
      <c r="CT122" s="857"/>
      <c r="CU122" s="857"/>
      <c r="CV122" s="857"/>
      <c r="CW122" s="857"/>
      <c r="CX122" s="857"/>
      <c r="CY122" s="857"/>
      <c r="CZ122" s="857"/>
      <c r="DA122" s="857"/>
      <c r="DB122" s="857"/>
      <c r="DC122" s="857"/>
      <c r="DD122" s="857"/>
      <c r="DE122" s="857"/>
      <c r="DF122" s="858"/>
      <c r="DG122" s="834" t="s">
        <v>114</v>
      </c>
      <c r="DH122" s="835"/>
      <c r="DI122" s="835"/>
      <c r="DJ122" s="835"/>
      <c r="DK122" s="835"/>
      <c r="DL122" s="835" t="s">
        <v>114</v>
      </c>
      <c r="DM122" s="835"/>
      <c r="DN122" s="835"/>
      <c r="DO122" s="835"/>
      <c r="DP122" s="835"/>
      <c r="DQ122" s="835" t="s">
        <v>114</v>
      </c>
      <c r="DR122" s="835"/>
      <c r="DS122" s="835"/>
      <c r="DT122" s="835"/>
      <c r="DU122" s="835"/>
      <c r="DV122" s="812" t="s">
        <v>114</v>
      </c>
      <c r="DW122" s="812"/>
      <c r="DX122" s="812"/>
      <c r="DY122" s="812"/>
      <c r="DZ122" s="813"/>
    </row>
    <row r="123" spans="1:130" s="199" customFormat="1" ht="26.25" customHeight="1" x14ac:dyDescent="0.15">
      <c r="A123" s="838"/>
      <c r="B123" s="839"/>
      <c r="C123" s="842" t="s">
        <v>429</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114</v>
      </c>
      <c r="AB123" s="798"/>
      <c r="AC123" s="798"/>
      <c r="AD123" s="798"/>
      <c r="AE123" s="799"/>
      <c r="AF123" s="800" t="s">
        <v>114</v>
      </c>
      <c r="AG123" s="798"/>
      <c r="AH123" s="798"/>
      <c r="AI123" s="798"/>
      <c r="AJ123" s="799"/>
      <c r="AK123" s="800" t="s">
        <v>114</v>
      </c>
      <c r="AL123" s="798"/>
      <c r="AM123" s="798"/>
      <c r="AN123" s="798"/>
      <c r="AO123" s="799"/>
      <c r="AP123" s="845" t="s">
        <v>114</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443</v>
      </c>
      <c r="BP123" s="899"/>
      <c r="BQ123" s="853">
        <v>10591319</v>
      </c>
      <c r="BR123" s="854"/>
      <c r="BS123" s="854"/>
      <c r="BT123" s="854"/>
      <c r="BU123" s="854"/>
      <c r="BV123" s="854">
        <v>11149197</v>
      </c>
      <c r="BW123" s="854"/>
      <c r="BX123" s="854"/>
      <c r="BY123" s="854"/>
      <c r="BZ123" s="854"/>
      <c r="CA123" s="854">
        <v>11387624</v>
      </c>
      <c r="CB123" s="854"/>
      <c r="CC123" s="854"/>
      <c r="CD123" s="854"/>
      <c r="CE123" s="854"/>
      <c r="CF123" s="764"/>
      <c r="CG123" s="765"/>
      <c r="CH123" s="765"/>
      <c r="CI123" s="765"/>
      <c r="CJ123" s="855"/>
      <c r="CK123" s="890"/>
      <c r="CL123" s="876"/>
      <c r="CM123" s="876"/>
      <c r="CN123" s="876"/>
      <c r="CO123" s="877"/>
      <c r="CP123" s="856" t="s">
        <v>385</v>
      </c>
      <c r="CQ123" s="857"/>
      <c r="CR123" s="857"/>
      <c r="CS123" s="857"/>
      <c r="CT123" s="857"/>
      <c r="CU123" s="857"/>
      <c r="CV123" s="857"/>
      <c r="CW123" s="857"/>
      <c r="CX123" s="857"/>
      <c r="CY123" s="857"/>
      <c r="CZ123" s="857"/>
      <c r="DA123" s="857"/>
      <c r="DB123" s="857"/>
      <c r="DC123" s="857"/>
      <c r="DD123" s="857"/>
      <c r="DE123" s="857"/>
      <c r="DF123" s="858"/>
      <c r="DG123" s="797" t="s">
        <v>114</v>
      </c>
      <c r="DH123" s="798"/>
      <c r="DI123" s="798"/>
      <c r="DJ123" s="798"/>
      <c r="DK123" s="799"/>
      <c r="DL123" s="800" t="s">
        <v>114</v>
      </c>
      <c r="DM123" s="798"/>
      <c r="DN123" s="798"/>
      <c r="DO123" s="798"/>
      <c r="DP123" s="799"/>
      <c r="DQ123" s="800" t="s">
        <v>114</v>
      </c>
      <c r="DR123" s="798"/>
      <c r="DS123" s="798"/>
      <c r="DT123" s="798"/>
      <c r="DU123" s="799"/>
      <c r="DV123" s="845" t="s">
        <v>114</v>
      </c>
      <c r="DW123" s="846"/>
      <c r="DX123" s="846"/>
      <c r="DY123" s="846"/>
      <c r="DZ123" s="847"/>
    </row>
    <row r="124" spans="1:130" s="199" customFormat="1" ht="26.25" customHeight="1" thickBot="1" x14ac:dyDescent="0.2">
      <c r="A124" s="838"/>
      <c r="B124" s="839"/>
      <c r="C124" s="842" t="s">
        <v>432</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114</v>
      </c>
      <c r="AB124" s="798"/>
      <c r="AC124" s="798"/>
      <c r="AD124" s="798"/>
      <c r="AE124" s="799"/>
      <c r="AF124" s="800" t="s">
        <v>114</v>
      </c>
      <c r="AG124" s="798"/>
      <c r="AH124" s="798"/>
      <c r="AI124" s="798"/>
      <c r="AJ124" s="799"/>
      <c r="AK124" s="800" t="s">
        <v>114</v>
      </c>
      <c r="AL124" s="798"/>
      <c r="AM124" s="798"/>
      <c r="AN124" s="798"/>
      <c r="AO124" s="799"/>
      <c r="AP124" s="845" t="s">
        <v>114</v>
      </c>
      <c r="AQ124" s="846"/>
      <c r="AR124" s="846"/>
      <c r="AS124" s="846"/>
      <c r="AT124" s="847"/>
      <c r="AU124" s="848" t="s">
        <v>444</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114</v>
      </c>
      <c r="BR124" s="852"/>
      <c r="BS124" s="852"/>
      <c r="BT124" s="852"/>
      <c r="BU124" s="852"/>
      <c r="BV124" s="852" t="s">
        <v>114</v>
      </c>
      <c r="BW124" s="852"/>
      <c r="BX124" s="852"/>
      <c r="BY124" s="852"/>
      <c r="BZ124" s="852"/>
      <c r="CA124" s="852" t="s">
        <v>114</v>
      </c>
      <c r="CB124" s="852"/>
      <c r="CC124" s="852"/>
      <c r="CD124" s="852"/>
      <c r="CE124" s="852"/>
      <c r="CF124" s="742"/>
      <c r="CG124" s="743"/>
      <c r="CH124" s="743"/>
      <c r="CI124" s="743"/>
      <c r="CJ124" s="883"/>
      <c r="CK124" s="891"/>
      <c r="CL124" s="891"/>
      <c r="CM124" s="891"/>
      <c r="CN124" s="891"/>
      <c r="CO124" s="892"/>
      <c r="CP124" s="856" t="s">
        <v>445</v>
      </c>
      <c r="CQ124" s="857"/>
      <c r="CR124" s="857"/>
      <c r="CS124" s="857"/>
      <c r="CT124" s="857"/>
      <c r="CU124" s="857"/>
      <c r="CV124" s="857"/>
      <c r="CW124" s="857"/>
      <c r="CX124" s="857"/>
      <c r="CY124" s="857"/>
      <c r="CZ124" s="857"/>
      <c r="DA124" s="857"/>
      <c r="DB124" s="857"/>
      <c r="DC124" s="857"/>
      <c r="DD124" s="857"/>
      <c r="DE124" s="857"/>
      <c r="DF124" s="858"/>
      <c r="DG124" s="780" t="s">
        <v>114</v>
      </c>
      <c r="DH124" s="781"/>
      <c r="DI124" s="781"/>
      <c r="DJ124" s="781"/>
      <c r="DK124" s="782"/>
      <c r="DL124" s="783" t="s">
        <v>114</v>
      </c>
      <c r="DM124" s="781"/>
      <c r="DN124" s="781"/>
      <c r="DO124" s="781"/>
      <c r="DP124" s="782"/>
      <c r="DQ124" s="783" t="s">
        <v>114</v>
      </c>
      <c r="DR124" s="781"/>
      <c r="DS124" s="781"/>
      <c r="DT124" s="781"/>
      <c r="DU124" s="782"/>
      <c r="DV124" s="869" t="s">
        <v>114</v>
      </c>
      <c r="DW124" s="870"/>
      <c r="DX124" s="870"/>
      <c r="DY124" s="870"/>
      <c r="DZ124" s="871"/>
    </row>
    <row r="125" spans="1:130" s="199" customFormat="1" ht="26.25" customHeight="1" x14ac:dyDescent="0.15">
      <c r="A125" s="838"/>
      <c r="B125" s="839"/>
      <c r="C125" s="842" t="s">
        <v>434</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114</v>
      </c>
      <c r="AB125" s="798"/>
      <c r="AC125" s="798"/>
      <c r="AD125" s="798"/>
      <c r="AE125" s="799"/>
      <c r="AF125" s="800" t="s">
        <v>114</v>
      </c>
      <c r="AG125" s="798"/>
      <c r="AH125" s="798"/>
      <c r="AI125" s="798"/>
      <c r="AJ125" s="799"/>
      <c r="AK125" s="800" t="s">
        <v>114</v>
      </c>
      <c r="AL125" s="798"/>
      <c r="AM125" s="798"/>
      <c r="AN125" s="798"/>
      <c r="AO125" s="799"/>
      <c r="AP125" s="845" t="s">
        <v>114</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446</v>
      </c>
      <c r="CL125" s="873"/>
      <c r="CM125" s="873"/>
      <c r="CN125" s="873"/>
      <c r="CO125" s="874"/>
      <c r="CP125" s="881" t="s">
        <v>447</v>
      </c>
      <c r="CQ125" s="826"/>
      <c r="CR125" s="826"/>
      <c r="CS125" s="826"/>
      <c r="CT125" s="826"/>
      <c r="CU125" s="826"/>
      <c r="CV125" s="826"/>
      <c r="CW125" s="826"/>
      <c r="CX125" s="826"/>
      <c r="CY125" s="826"/>
      <c r="CZ125" s="826"/>
      <c r="DA125" s="826"/>
      <c r="DB125" s="826"/>
      <c r="DC125" s="826"/>
      <c r="DD125" s="826"/>
      <c r="DE125" s="826"/>
      <c r="DF125" s="827"/>
      <c r="DG125" s="882" t="s">
        <v>114</v>
      </c>
      <c r="DH125" s="863"/>
      <c r="DI125" s="863"/>
      <c r="DJ125" s="863"/>
      <c r="DK125" s="863"/>
      <c r="DL125" s="863" t="s">
        <v>114</v>
      </c>
      <c r="DM125" s="863"/>
      <c r="DN125" s="863"/>
      <c r="DO125" s="863"/>
      <c r="DP125" s="863"/>
      <c r="DQ125" s="863" t="s">
        <v>114</v>
      </c>
      <c r="DR125" s="863"/>
      <c r="DS125" s="863"/>
      <c r="DT125" s="863"/>
      <c r="DU125" s="863"/>
      <c r="DV125" s="864" t="s">
        <v>114</v>
      </c>
      <c r="DW125" s="864"/>
      <c r="DX125" s="864"/>
      <c r="DY125" s="864"/>
      <c r="DZ125" s="865"/>
    </row>
    <row r="126" spans="1:130" s="199" customFormat="1" ht="26.25" customHeight="1" thickBot="1" x14ac:dyDescent="0.2">
      <c r="A126" s="838"/>
      <c r="B126" s="839"/>
      <c r="C126" s="842" t="s">
        <v>436</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114</v>
      </c>
      <c r="AB126" s="798"/>
      <c r="AC126" s="798"/>
      <c r="AD126" s="798"/>
      <c r="AE126" s="799"/>
      <c r="AF126" s="800" t="s">
        <v>114</v>
      </c>
      <c r="AG126" s="798"/>
      <c r="AH126" s="798"/>
      <c r="AI126" s="798"/>
      <c r="AJ126" s="799"/>
      <c r="AK126" s="800" t="s">
        <v>114</v>
      </c>
      <c r="AL126" s="798"/>
      <c r="AM126" s="798"/>
      <c r="AN126" s="798"/>
      <c r="AO126" s="799"/>
      <c r="AP126" s="845" t="s">
        <v>114</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448</v>
      </c>
      <c r="CQ126" s="768"/>
      <c r="CR126" s="768"/>
      <c r="CS126" s="768"/>
      <c r="CT126" s="768"/>
      <c r="CU126" s="768"/>
      <c r="CV126" s="768"/>
      <c r="CW126" s="768"/>
      <c r="CX126" s="768"/>
      <c r="CY126" s="768"/>
      <c r="CZ126" s="768"/>
      <c r="DA126" s="768"/>
      <c r="DB126" s="768"/>
      <c r="DC126" s="768"/>
      <c r="DD126" s="768"/>
      <c r="DE126" s="768"/>
      <c r="DF126" s="769"/>
      <c r="DG126" s="834" t="s">
        <v>114</v>
      </c>
      <c r="DH126" s="835"/>
      <c r="DI126" s="835"/>
      <c r="DJ126" s="835"/>
      <c r="DK126" s="835"/>
      <c r="DL126" s="835" t="s">
        <v>114</v>
      </c>
      <c r="DM126" s="835"/>
      <c r="DN126" s="835"/>
      <c r="DO126" s="835"/>
      <c r="DP126" s="835"/>
      <c r="DQ126" s="835" t="s">
        <v>114</v>
      </c>
      <c r="DR126" s="835"/>
      <c r="DS126" s="835"/>
      <c r="DT126" s="835"/>
      <c r="DU126" s="835"/>
      <c r="DV126" s="812" t="s">
        <v>114</v>
      </c>
      <c r="DW126" s="812"/>
      <c r="DX126" s="812"/>
      <c r="DY126" s="812"/>
      <c r="DZ126" s="813"/>
    </row>
    <row r="127" spans="1:130" s="199" customFormat="1" ht="26.25" customHeight="1" x14ac:dyDescent="0.15">
      <c r="A127" s="840"/>
      <c r="B127" s="841"/>
      <c r="C127" s="859" t="s">
        <v>449</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114</v>
      </c>
      <c r="AB127" s="798"/>
      <c r="AC127" s="798"/>
      <c r="AD127" s="798"/>
      <c r="AE127" s="799"/>
      <c r="AF127" s="800" t="s">
        <v>114</v>
      </c>
      <c r="AG127" s="798"/>
      <c r="AH127" s="798"/>
      <c r="AI127" s="798"/>
      <c r="AJ127" s="799"/>
      <c r="AK127" s="800" t="s">
        <v>114</v>
      </c>
      <c r="AL127" s="798"/>
      <c r="AM127" s="798"/>
      <c r="AN127" s="798"/>
      <c r="AO127" s="799"/>
      <c r="AP127" s="845" t="s">
        <v>114</v>
      </c>
      <c r="AQ127" s="846"/>
      <c r="AR127" s="846"/>
      <c r="AS127" s="846"/>
      <c r="AT127" s="847"/>
      <c r="AU127" s="235"/>
      <c r="AV127" s="235"/>
      <c r="AW127" s="235"/>
      <c r="AX127" s="862" t="s">
        <v>450</v>
      </c>
      <c r="AY127" s="830"/>
      <c r="AZ127" s="830"/>
      <c r="BA127" s="830"/>
      <c r="BB127" s="830"/>
      <c r="BC127" s="830"/>
      <c r="BD127" s="830"/>
      <c r="BE127" s="831"/>
      <c r="BF127" s="829" t="s">
        <v>451</v>
      </c>
      <c r="BG127" s="830"/>
      <c r="BH127" s="830"/>
      <c r="BI127" s="830"/>
      <c r="BJ127" s="830"/>
      <c r="BK127" s="830"/>
      <c r="BL127" s="831"/>
      <c r="BM127" s="829" t="s">
        <v>452</v>
      </c>
      <c r="BN127" s="830"/>
      <c r="BO127" s="830"/>
      <c r="BP127" s="830"/>
      <c r="BQ127" s="830"/>
      <c r="BR127" s="830"/>
      <c r="BS127" s="831"/>
      <c r="BT127" s="829" t="s">
        <v>453</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454</v>
      </c>
      <c r="CQ127" s="768"/>
      <c r="CR127" s="768"/>
      <c r="CS127" s="768"/>
      <c r="CT127" s="768"/>
      <c r="CU127" s="768"/>
      <c r="CV127" s="768"/>
      <c r="CW127" s="768"/>
      <c r="CX127" s="768"/>
      <c r="CY127" s="768"/>
      <c r="CZ127" s="768"/>
      <c r="DA127" s="768"/>
      <c r="DB127" s="768"/>
      <c r="DC127" s="768"/>
      <c r="DD127" s="768"/>
      <c r="DE127" s="768"/>
      <c r="DF127" s="769"/>
      <c r="DG127" s="834" t="s">
        <v>114</v>
      </c>
      <c r="DH127" s="835"/>
      <c r="DI127" s="835"/>
      <c r="DJ127" s="835"/>
      <c r="DK127" s="835"/>
      <c r="DL127" s="835" t="s">
        <v>114</v>
      </c>
      <c r="DM127" s="835"/>
      <c r="DN127" s="835"/>
      <c r="DO127" s="835"/>
      <c r="DP127" s="835"/>
      <c r="DQ127" s="835" t="s">
        <v>114</v>
      </c>
      <c r="DR127" s="835"/>
      <c r="DS127" s="835"/>
      <c r="DT127" s="835"/>
      <c r="DU127" s="835"/>
      <c r="DV127" s="812" t="s">
        <v>114</v>
      </c>
      <c r="DW127" s="812"/>
      <c r="DX127" s="812"/>
      <c r="DY127" s="812"/>
      <c r="DZ127" s="813"/>
    </row>
    <row r="128" spans="1:130" s="199" customFormat="1" ht="26.25" customHeight="1" thickBot="1" x14ac:dyDescent="0.2">
      <c r="A128" s="814" t="s">
        <v>455</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456</v>
      </c>
      <c r="X128" s="816"/>
      <c r="Y128" s="816"/>
      <c r="Z128" s="817"/>
      <c r="AA128" s="818" t="s">
        <v>114</v>
      </c>
      <c r="AB128" s="819"/>
      <c r="AC128" s="819"/>
      <c r="AD128" s="819"/>
      <c r="AE128" s="820"/>
      <c r="AF128" s="821" t="s">
        <v>114</v>
      </c>
      <c r="AG128" s="819"/>
      <c r="AH128" s="819"/>
      <c r="AI128" s="819"/>
      <c r="AJ128" s="820"/>
      <c r="AK128" s="821" t="s">
        <v>114</v>
      </c>
      <c r="AL128" s="819"/>
      <c r="AM128" s="819"/>
      <c r="AN128" s="819"/>
      <c r="AO128" s="820"/>
      <c r="AP128" s="822"/>
      <c r="AQ128" s="823"/>
      <c r="AR128" s="823"/>
      <c r="AS128" s="823"/>
      <c r="AT128" s="824"/>
      <c r="AU128" s="235"/>
      <c r="AV128" s="235"/>
      <c r="AW128" s="235"/>
      <c r="AX128" s="825" t="s">
        <v>457</v>
      </c>
      <c r="AY128" s="826"/>
      <c r="AZ128" s="826"/>
      <c r="BA128" s="826"/>
      <c r="BB128" s="826"/>
      <c r="BC128" s="826"/>
      <c r="BD128" s="826"/>
      <c r="BE128" s="827"/>
      <c r="BF128" s="804" t="s">
        <v>114</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458</v>
      </c>
      <c r="CQ128" s="746"/>
      <c r="CR128" s="746"/>
      <c r="CS128" s="746"/>
      <c r="CT128" s="746"/>
      <c r="CU128" s="746"/>
      <c r="CV128" s="746"/>
      <c r="CW128" s="746"/>
      <c r="CX128" s="746"/>
      <c r="CY128" s="746"/>
      <c r="CZ128" s="746"/>
      <c r="DA128" s="746"/>
      <c r="DB128" s="746"/>
      <c r="DC128" s="746"/>
      <c r="DD128" s="746"/>
      <c r="DE128" s="746"/>
      <c r="DF128" s="747"/>
      <c r="DG128" s="808" t="s">
        <v>114</v>
      </c>
      <c r="DH128" s="809"/>
      <c r="DI128" s="809"/>
      <c r="DJ128" s="809"/>
      <c r="DK128" s="809"/>
      <c r="DL128" s="809" t="s">
        <v>114</v>
      </c>
      <c r="DM128" s="809"/>
      <c r="DN128" s="809"/>
      <c r="DO128" s="809"/>
      <c r="DP128" s="809"/>
      <c r="DQ128" s="809" t="s">
        <v>114</v>
      </c>
      <c r="DR128" s="809"/>
      <c r="DS128" s="809"/>
      <c r="DT128" s="809"/>
      <c r="DU128" s="809"/>
      <c r="DV128" s="810" t="s">
        <v>114</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459</v>
      </c>
      <c r="X129" s="795"/>
      <c r="Y129" s="795"/>
      <c r="Z129" s="796"/>
      <c r="AA129" s="797">
        <v>2429270</v>
      </c>
      <c r="AB129" s="798"/>
      <c r="AC129" s="798"/>
      <c r="AD129" s="798"/>
      <c r="AE129" s="799"/>
      <c r="AF129" s="800">
        <v>2536826</v>
      </c>
      <c r="AG129" s="798"/>
      <c r="AH129" s="798"/>
      <c r="AI129" s="798"/>
      <c r="AJ129" s="799"/>
      <c r="AK129" s="800">
        <v>2438263</v>
      </c>
      <c r="AL129" s="798"/>
      <c r="AM129" s="798"/>
      <c r="AN129" s="798"/>
      <c r="AO129" s="799"/>
      <c r="AP129" s="801"/>
      <c r="AQ129" s="802"/>
      <c r="AR129" s="802"/>
      <c r="AS129" s="802"/>
      <c r="AT129" s="803"/>
      <c r="AU129" s="237"/>
      <c r="AV129" s="237"/>
      <c r="AW129" s="237"/>
      <c r="AX129" s="767" t="s">
        <v>460</v>
      </c>
      <c r="AY129" s="768"/>
      <c r="AZ129" s="768"/>
      <c r="BA129" s="768"/>
      <c r="BB129" s="768"/>
      <c r="BC129" s="768"/>
      <c r="BD129" s="768"/>
      <c r="BE129" s="769"/>
      <c r="BF129" s="787" t="s">
        <v>114</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461</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462</v>
      </c>
      <c r="X130" s="795"/>
      <c r="Y130" s="795"/>
      <c r="Z130" s="796"/>
      <c r="AA130" s="797">
        <v>568116</v>
      </c>
      <c r="AB130" s="798"/>
      <c r="AC130" s="798"/>
      <c r="AD130" s="798"/>
      <c r="AE130" s="799"/>
      <c r="AF130" s="800">
        <v>558506</v>
      </c>
      <c r="AG130" s="798"/>
      <c r="AH130" s="798"/>
      <c r="AI130" s="798"/>
      <c r="AJ130" s="799"/>
      <c r="AK130" s="800">
        <v>534494</v>
      </c>
      <c r="AL130" s="798"/>
      <c r="AM130" s="798"/>
      <c r="AN130" s="798"/>
      <c r="AO130" s="799"/>
      <c r="AP130" s="801"/>
      <c r="AQ130" s="802"/>
      <c r="AR130" s="802"/>
      <c r="AS130" s="802"/>
      <c r="AT130" s="803"/>
      <c r="AU130" s="237"/>
      <c r="AV130" s="237"/>
      <c r="AW130" s="237"/>
      <c r="AX130" s="767" t="s">
        <v>463</v>
      </c>
      <c r="AY130" s="768"/>
      <c r="AZ130" s="768"/>
      <c r="BA130" s="768"/>
      <c r="BB130" s="768"/>
      <c r="BC130" s="768"/>
      <c r="BD130" s="768"/>
      <c r="BE130" s="769"/>
      <c r="BF130" s="770">
        <v>0.3</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464</v>
      </c>
      <c r="X131" s="778"/>
      <c r="Y131" s="778"/>
      <c r="Z131" s="779"/>
      <c r="AA131" s="780">
        <v>1861154</v>
      </c>
      <c r="AB131" s="781"/>
      <c r="AC131" s="781"/>
      <c r="AD131" s="781"/>
      <c r="AE131" s="782"/>
      <c r="AF131" s="783">
        <v>1978320</v>
      </c>
      <c r="AG131" s="781"/>
      <c r="AH131" s="781"/>
      <c r="AI131" s="781"/>
      <c r="AJ131" s="782"/>
      <c r="AK131" s="783">
        <v>1903769</v>
      </c>
      <c r="AL131" s="781"/>
      <c r="AM131" s="781"/>
      <c r="AN131" s="781"/>
      <c r="AO131" s="782"/>
      <c r="AP131" s="784"/>
      <c r="AQ131" s="785"/>
      <c r="AR131" s="785"/>
      <c r="AS131" s="785"/>
      <c r="AT131" s="786"/>
      <c r="AU131" s="237"/>
      <c r="AV131" s="237"/>
      <c r="AW131" s="237"/>
      <c r="AX131" s="745" t="s">
        <v>465</v>
      </c>
      <c r="AY131" s="746"/>
      <c r="AZ131" s="746"/>
      <c r="BA131" s="746"/>
      <c r="BB131" s="746"/>
      <c r="BC131" s="746"/>
      <c r="BD131" s="746"/>
      <c r="BE131" s="747"/>
      <c r="BF131" s="748" t="s">
        <v>114</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466</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467</v>
      </c>
      <c r="W132" s="758"/>
      <c r="X132" s="758"/>
      <c r="Y132" s="758"/>
      <c r="Z132" s="759"/>
      <c r="AA132" s="760">
        <v>1.373019105</v>
      </c>
      <c r="AB132" s="761"/>
      <c r="AC132" s="761"/>
      <c r="AD132" s="761"/>
      <c r="AE132" s="762"/>
      <c r="AF132" s="763">
        <v>-1.8096161999999999E-2</v>
      </c>
      <c r="AG132" s="761"/>
      <c r="AH132" s="761"/>
      <c r="AI132" s="761"/>
      <c r="AJ132" s="762"/>
      <c r="AK132" s="763">
        <v>-0.20606491599999999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468</v>
      </c>
      <c r="W133" s="737"/>
      <c r="X133" s="737"/>
      <c r="Y133" s="737"/>
      <c r="Z133" s="738"/>
      <c r="AA133" s="739">
        <v>1.6</v>
      </c>
      <c r="AB133" s="740"/>
      <c r="AC133" s="740"/>
      <c r="AD133" s="740"/>
      <c r="AE133" s="741"/>
      <c r="AF133" s="739">
        <v>1</v>
      </c>
      <c r="AG133" s="740"/>
      <c r="AH133" s="740"/>
      <c r="AI133" s="740"/>
      <c r="AJ133" s="741"/>
      <c r="AK133" s="739">
        <v>0.3</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469</v>
      </c>
      <c r="B5" s="248"/>
      <c r="C5" s="248"/>
      <c r="D5" s="248"/>
      <c r="E5" s="248"/>
      <c r="F5" s="248"/>
      <c r="G5" s="248"/>
      <c r="H5" s="248"/>
      <c r="I5" s="248"/>
      <c r="J5" s="248"/>
      <c r="K5" s="248"/>
      <c r="L5" s="248"/>
      <c r="M5" s="248"/>
      <c r="N5" s="248"/>
      <c r="O5" s="249"/>
    </row>
    <row r="6" spans="1:16" x14ac:dyDescent="0.15">
      <c r="A6" s="250"/>
      <c r="B6" s="246"/>
      <c r="C6" s="246"/>
      <c r="D6" s="246"/>
      <c r="E6" s="246"/>
      <c r="F6" s="246"/>
      <c r="G6" s="251" t="s">
        <v>470</v>
      </c>
      <c r="H6" s="251"/>
      <c r="I6" s="251"/>
      <c r="J6" s="251"/>
      <c r="K6" s="246"/>
      <c r="L6" s="246"/>
      <c r="M6" s="246"/>
      <c r="N6" s="246"/>
    </row>
    <row r="7" spans="1:16" x14ac:dyDescent="0.15">
      <c r="A7" s="250"/>
      <c r="B7" s="246"/>
      <c r="C7" s="246"/>
      <c r="D7" s="246"/>
      <c r="E7" s="246"/>
      <c r="F7" s="246"/>
      <c r="G7" s="253"/>
      <c r="H7" s="254"/>
      <c r="I7" s="254"/>
      <c r="J7" s="255"/>
      <c r="K7" s="1152" t="s">
        <v>471</v>
      </c>
      <c r="L7" s="256"/>
      <c r="M7" s="257" t="s">
        <v>472</v>
      </c>
      <c r="N7" s="258"/>
    </row>
    <row r="8" spans="1:16" x14ac:dyDescent="0.15">
      <c r="A8" s="250"/>
      <c r="B8" s="246"/>
      <c r="C8" s="246"/>
      <c r="D8" s="246"/>
      <c r="E8" s="246"/>
      <c r="F8" s="246"/>
      <c r="G8" s="259"/>
      <c r="H8" s="260"/>
      <c r="I8" s="260"/>
      <c r="J8" s="261"/>
      <c r="K8" s="1153"/>
      <c r="L8" s="262" t="s">
        <v>473</v>
      </c>
      <c r="M8" s="263" t="s">
        <v>474</v>
      </c>
      <c r="N8" s="264" t="s">
        <v>475</v>
      </c>
    </row>
    <row r="9" spans="1:16" x14ac:dyDescent="0.15">
      <c r="A9" s="250"/>
      <c r="B9" s="246"/>
      <c r="C9" s="246"/>
      <c r="D9" s="246"/>
      <c r="E9" s="246"/>
      <c r="F9" s="246"/>
      <c r="G9" s="1166" t="s">
        <v>476</v>
      </c>
      <c r="H9" s="1167"/>
      <c r="I9" s="1167"/>
      <c r="J9" s="1168"/>
      <c r="K9" s="265">
        <v>395656</v>
      </c>
      <c r="L9" s="266">
        <v>123720</v>
      </c>
      <c r="M9" s="267">
        <v>189696</v>
      </c>
      <c r="N9" s="268">
        <v>-34.799999999999997</v>
      </c>
    </row>
    <row r="10" spans="1:16" x14ac:dyDescent="0.15">
      <c r="A10" s="250"/>
      <c r="B10" s="246"/>
      <c r="C10" s="246"/>
      <c r="D10" s="246"/>
      <c r="E10" s="246"/>
      <c r="F10" s="246"/>
      <c r="G10" s="1166" t="s">
        <v>477</v>
      </c>
      <c r="H10" s="1167"/>
      <c r="I10" s="1167"/>
      <c r="J10" s="1168"/>
      <c r="K10" s="269">
        <v>76716</v>
      </c>
      <c r="L10" s="270">
        <v>23989</v>
      </c>
      <c r="M10" s="271">
        <v>21936</v>
      </c>
      <c r="N10" s="272">
        <v>9.4</v>
      </c>
    </row>
    <row r="11" spans="1:16" ht="13.5" customHeight="1" x14ac:dyDescent="0.15">
      <c r="A11" s="250"/>
      <c r="B11" s="246"/>
      <c r="C11" s="246"/>
      <c r="D11" s="246"/>
      <c r="E11" s="246"/>
      <c r="F11" s="246"/>
      <c r="G11" s="1166" t="s">
        <v>478</v>
      </c>
      <c r="H11" s="1167"/>
      <c r="I11" s="1167"/>
      <c r="J11" s="1168"/>
      <c r="K11" s="269">
        <v>60772</v>
      </c>
      <c r="L11" s="270">
        <v>19003</v>
      </c>
      <c r="M11" s="271">
        <v>29437</v>
      </c>
      <c r="N11" s="272">
        <v>-35.4</v>
      </c>
    </row>
    <row r="12" spans="1:16" ht="13.5" customHeight="1" x14ac:dyDescent="0.15">
      <c r="A12" s="250"/>
      <c r="B12" s="246"/>
      <c r="C12" s="246"/>
      <c r="D12" s="246"/>
      <c r="E12" s="246"/>
      <c r="F12" s="246"/>
      <c r="G12" s="1166" t="s">
        <v>479</v>
      </c>
      <c r="H12" s="1167"/>
      <c r="I12" s="1167"/>
      <c r="J12" s="1168"/>
      <c r="K12" s="269" t="s">
        <v>480</v>
      </c>
      <c r="L12" s="270" t="s">
        <v>480</v>
      </c>
      <c r="M12" s="271">
        <v>3160</v>
      </c>
      <c r="N12" s="272" t="s">
        <v>480</v>
      </c>
    </row>
    <row r="13" spans="1:16" ht="13.5" customHeight="1" x14ac:dyDescent="0.15">
      <c r="A13" s="250"/>
      <c r="B13" s="246"/>
      <c r="C13" s="246"/>
      <c r="D13" s="246"/>
      <c r="E13" s="246"/>
      <c r="F13" s="246"/>
      <c r="G13" s="1166" t="s">
        <v>481</v>
      </c>
      <c r="H13" s="1167"/>
      <c r="I13" s="1167"/>
      <c r="J13" s="1168"/>
      <c r="K13" s="269" t="s">
        <v>480</v>
      </c>
      <c r="L13" s="270" t="s">
        <v>480</v>
      </c>
      <c r="M13" s="271" t="s">
        <v>480</v>
      </c>
      <c r="N13" s="272" t="s">
        <v>480</v>
      </c>
    </row>
    <row r="14" spans="1:16" ht="13.5" customHeight="1" x14ac:dyDescent="0.15">
      <c r="A14" s="250"/>
      <c r="B14" s="246"/>
      <c r="C14" s="246"/>
      <c r="D14" s="246"/>
      <c r="E14" s="246"/>
      <c r="F14" s="246"/>
      <c r="G14" s="1166" t="s">
        <v>482</v>
      </c>
      <c r="H14" s="1167"/>
      <c r="I14" s="1167"/>
      <c r="J14" s="1168"/>
      <c r="K14" s="269">
        <v>10565</v>
      </c>
      <c r="L14" s="270">
        <v>3304</v>
      </c>
      <c r="M14" s="271">
        <v>9091</v>
      </c>
      <c r="N14" s="272">
        <v>-63.7</v>
      </c>
    </row>
    <row r="15" spans="1:16" ht="13.5" customHeight="1" x14ac:dyDescent="0.15">
      <c r="A15" s="250"/>
      <c r="B15" s="246"/>
      <c r="C15" s="246"/>
      <c r="D15" s="246"/>
      <c r="E15" s="246"/>
      <c r="F15" s="246"/>
      <c r="G15" s="1166" t="s">
        <v>483</v>
      </c>
      <c r="H15" s="1167"/>
      <c r="I15" s="1167"/>
      <c r="J15" s="1168"/>
      <c r="K15" s="269">
        <v>22939</v>
      </c>
      <c r="L15" s="270">
        <v>7173</v>
      </c>
      <c r="M15" s="271">
        <v>4470</v>
      </c>
      <c r="N15" s="272">
        <v>60.5</v>
      </c>
    </row>
    <row r="16" spans="1:16" x14ac:dyDescent="0.15">
      <c r="A16" s="250"/>
      <c r="B16" s="246"/>
      <c r="C16" s="246"/>
      <c r="D16" s="246"/>
      <c r="E16" s="246"/>
      <c r="F16" s="246"/>
      <c r="G16" s="1169" t="s">
        <v>484</v>
      </c>
      <c r="H16" s="1170"/>
      <c r="I16" s="1170"/>
      <c r="J16" s="1171"/>
      <c r="K16" s="270">
        <v>-33453</v>
      </c>
      <c r="L16" s="270">
        <v>-10461</v>
      </c>
      <c r="M16" s="271">
        <v>-19414</v>
      </c>
      <c r="N16" s="272">
        <v>-46.1</v>
      </c>
    </row>
    <row r="17" spans="1:16" x14ac:dyDescent="0.15">
      <c r="A17" s="250"/>
      <c r="B17" s="246"/>
      <c r="C17" s="246"/>
      <c r="D17" s="246"/>
      <c r="E17" s="246"/>
      <c r="F17" s="246"/>
      <c r="G17" s="1169" t="s">
        <v>172</v>
      </c>
      <c r="H17" s="1170"/>
      <c r="I17" s="1170"/>
      <c r="J17" s="1171"/>
      <c r="K17" s="270">
        <v>533195</v>
      </c>
      <c r="L17" s="270">
        <v>166728</v>
      </c>
      <c r="M17" s="271">
        <v>238376</v>
      </c>
      <c r="N17" s="272">
        <v>-30.1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485</v>
      </c>
      <c r="H19" s="246"/>
      <c r="I19" s="246"/>
      <c r="J19" s="246"/>
      <c r="K19" s="246"/>
      <c r="L19" s="246"/>
      <c r="M19" s="246"/>
      <c r="N19" s="246"/>
    </row>
    <row r="20" spans="1:16" x14ac:dyDescent="0.15">
      <c r="A20" s="250"/>
      <c r="B20" s="246"/>
      <c r="C20" s="246"/>
      <c r="D20" s="246"/>
      <c r="E20" s="246"/>
      <c r="F20" s="246"/>
      <c r="G20" s="274"/>
      <c r="H20" s="275"/>
      <c r="I20" s="275"/>
      <c r="J20" s="276"/>
      <c r="K20" s="277" t="s">
        <v>486</v>
      </c>
      <c r="L20" s="278" t="s">
        <v>487</v>
      </c>
      <c r="M20" s="279" t="s">
        <v>488</v>
      </c>
      <c r="N20" s="280"/>
    </row>
    <row r="21" spans="1:16" s="286" customFormat="1" x14ac:dyDescent="0.15">
      <c r="A21" s="281"/>
      <c r="B21" s="251"/>
      <c r="C21" s="251"/>
      <c r="D21" s="251"/>
      <c r="E21" s="251"/>
      <c r="F21" s="251"/>
      <c r="G21" s="1163" t="s">
        <v>489</v>
      </c>
      <c r="H21" s="1164"/>
      <c r="I21" s="1164"/>
      <c r="J21" s="1165"/>
      <c r="K21" s="282">
        <v>15.63</v>
      </c>
      <c r="L21" s="283">
        <v>21.75</v>
      </c>
      <c r="M21" s="284">
        <v>-6.12</v>
      </c>
      <c r="N21" s="251"/>
      <c r="O21" s="285"/>
      <c r="P21" s="281"/>
    </row>
    <row r="22" spans="1:16" s="286" customFormat="1" x14ac:dyDescent="0.15">
      <c r="A22" s="281"/>
      <c r="B22" s="251"/>
      <c r="C22" s="251"/>
      <c r="D22" s="251"/>
      <c r="E22" s="251"/>
      <c r="F22" s="251"/>
      <c r="G22" s="1163" t="s">
        <v>490</v>
      </c>
      <c r="H22" s="1164"/>
      <c r="I22" s="1164"/>
      <c r="J22" s="1165"/>
      <c r="K22" s="287">
        <v>96.4</v>
      </c>
      <c r="L22" s="288">
        <v>95.2</v>
      </c>
      <c r="M22" s="289">
        <v>1.2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493</v>
      </c>
      <c r="H29" s="251"/>
      <c r="I29" s="251"/>
      <c r="J29" s="251"/>
      <c r="K29" s="246"/>
      <c r="L29" s="246"/>
      <c r="M29" s="246"/>
      <c r="N29" s="246"/>
      <c r="O29" s="295"/>
    </row>
    <row r="30" spans="1:16" x14ac:dyDescent="0.15">
      <c r="A30" s="250"/>
      <c r="B30" s="246"/>
      <c r="C30" s="246"/>
      <c r="D30" s="246"/>
      <c r="E30" s="246"/>
      <c r="F30" s="246"/>
      <c r="G30" s="253"/>
      <c r="H30" s="254"/>
      <c r="I30" s="254"/>
      <c r="J30" s="255"/>
      <c r="K30" s="1152" t="s">
        <v>471</v>
      </c>
      <c r="L30" s="256"/>
      <c r="M30" s="257" t="s">
        <v>472</v>
      </c>
      <c r="N30" s="258"/>
    </row>
    <row r="31" spans="1:16" x14ac:dyDescent="0.15">
      <c r="A31" s="250"/>
      <c r="B31" s="246"/>
      <c r="C31" s="246"/>
      <c r="D31" s="246"/>
      <c r="E31" s="246"/>
      <c r="F31" s="246"/>
      <c r="G31" s="259"/>
      <c r="H31" s="260"/>
      <c r="I31" s="260"/>
      <c r="J31" s="261"/>
      <c r="K31" s="1153"/>
      <c r="L31" s="262" t="s">
        <v>473</v>
      </c>
      <c r="M31" s="263" t="s">
        <v>474</v>
      </c>
      <c r="N31" s="264" t="s">
        <v>475</v>
      </c>
    </row>
    <row r="32" spans="1:16" ht="27" customHeight="1" x14ac:dyDescent="0.15">
      <c r="A32" s="250"/>
      <c r="B32" s="246"/>
      <c r="C32" s="246"/>
      <c r="D32" s="246"/>
      <c r="E32" s="246"/>
      <c r="F32" s="246"/>
      <c r="G32" s="1154" t="s">
        <v>494</v>
      </c>
      <c r="H32" s="1155"/>
      <c r="I32" s="1155"/>
      <c r="J32" s="1156"/>
      <c r="K32" s="296">
        <v>444457</v>
      </c>
      <c r="L32" s="296">
        <v>138980</v>
      </c>
      <c r="M32" s="297">
        <v>139853</v>
      </c>
      <c r="N32" s="298">
        <v>-0.6</v>
      </c>
    </row>
    <row r="33" spans="1:16" ht="13.5" customHeight="1" x14ac:dyDescent="0.15">
      <c r="A33" s="250"/>
      <c r="B33" s="246"/>
      <c r="C33" s="246"/>
      <c r="D33" s="246"/>
      <c r="E33" s="246"/>
      <c r="F33" s="246"/>
      <c r="G33" s="1154" t="s">
        <v>495</v>
      </c>
      <c r="H33" s="1155"/>
      <c r="I33" s="1155"/>
      <c r="J33" s="1156"/>
      <c r="K33" s="296" t="s">
        <v>480</v>
      </c>
      <c r="L33" s="296" t="s">
        <v>480</v>
      </c>
      <c r="M33" s="297" t="s">
        <v>480</v>
      </c>
      <c r="N33" s="298" t="s">
        <v>480</v>
      </c>
    </row>
    <row r="34" spans="1:16" ht="27" customHeight="1" x14ac:dyDescent="0.15">
      <c r="A34" s="250"/>
      <c r="B34" s="246"/>
      <c r="C34" s="246"/>
      <c r="D34" s="246"/>
      <c r="E34" s="246"/>
      <c r="F34" s="246"/>
      <c r="G34" s="1154" t="s">
        <v>496</v>
      </c>
      <c r="H34" s="1155"/>
      <c r="I34" s="1155"/>
      <c r="J34" s="1156"/>
      <c r="K34" s="296" t="s">
        <v>480</v>
      </c>
      <c r="L34" s="296" t="s">
        <v>480</v>
      </c>
      <c r="M34" s="297">
        <v>4</v>
      </c>
      <c r="N34" s="298" t="s">
        <v>480</v>
      </c>
    </row>
    <row r="35" spans="1:16" ht="27" customHeight="1" x14ac:dyDescent="0.15">
      <c r="A35" s="250"/>
      <c r="B35" s="246"/>
      <c r="C35" s="246"/>
      <c r="D35" s="246"/>
      <c r="E35" s="246"/>
      <c r="F35" s="246"/>
      <c r="G35" s="1154" t="s">
        <v>497</v>
      </c>
      <c r="H35" s="1155"/>
      <c r="I35" s="1155"/>
      <c r="J35" s="1156"/>
      <c r="K35" s="296">
        <v>85590</v>
      </c>
      <c r="L35" s="296">
        <v>26764</v>
      </c>
      <c r="M35" s="297">
        <v>31890</v>
      </c>
      <c r="N35" s="298">
        <v>-16.100000000000001</v>
      </c>
    </row>
    <row r="36" spans="1:16" ht="27" customHeight="1" x14ac:dyDescent="0.15">
      <c r="A36" s="250"/>
      <c r="B36" s="246"/>
      <c r="C36" s="246"/>
      <c r="D36" s="246"/>
      <c r="E36" s="246"/>
      <c r="F36" s="246"/>
      <c r="G36" s="1154" t="s">
        <v>498</v>
      </c>
      <c r="H36" s="1155"/>
      <c r="I36" s="1155"/>
      <c r="J36" s="1156"/>
      <c r="K36" s="296">
        <v>524</v>
      </c>
      <c r="L36" s="296">
        <v>164</v>
      </c>
      <c r="M36" s="297">
        <v>5316</v>
      </c>
      <c r="N36" s="298">
        <v>-96.9</v>
      </c>
    </row>
    <row r="37" spans="1:16" ht="13.5" customHeight="1" x14ac:dyDescent="0.15">
      <c r="A37" s="250"/>
      <c r="B37" s="246"/>
      <c r="C37" s="246"/>
      <c r="D37" s="246"/>
      <c r="E37" s="246"/>
      <c r="F37" s="246"/>
      <c r="G37" s="1154" t="s">
        <v>499</v>
      </c>
      <c r="H37" s="1155"/>
      <c r="I37" s="1155"/>
      <c r="J37" s="1156"/>
      <c r="K37" s="296" t="s">
        <v>480</v>
      </c>
      <c r="L37" s="296" t="s">
        <v>480</v>
      </c>
      <c r="M37" s="297">
        <v>1757</v>
      </c>
      <c r="N37" s="298" t="s">
        <v>480</v>
      </c>
    </row>
    <row r="38" spans="1:16" ht="27" customHeight="1" x14ac:dyDescent="0.15">
      <c r="A38" s="250"/>
      <c r="B38" s="246"/>
      <c r="C38" s="246"/>
      <c r="D38" s="246"/>
      <c r="E38" s="246"/>
      <c r="F38" s="246"/>
      <c r="G38" s="1157" t="s">
        <v>500</v>
      </c>
      <c r="H38" s="1158"/>
      <c r="I38" s="1158"/>
      <c r="J38" s="1159"/>
      <c r="K38" s="299" t="s">
        <v>480</v>
      </c>
      <c r="L38" s="299" t="s">
        <v>480</v>
      </c>
      <c r="M38" s="300">
        <v>42</v>
      </c>
      <c r="N38" s="301" t="s">
        <v>480</v>
      </c>
      <c r="O38" s="295"/>
    </row>
    <row r="39" spans="1:16" x14ac:dyDescent="0.15">
      <c r="A39" s="250"/>
      <c r="B39" s="246"/>
      <c r="C39" s="246"/>
      <c r="D39" s="246"/>
      <c r="E39" s="246"/>
      <c r="F39" s="246"/>
      <c r="G39" s="1157" t="s">
        <v>501</v>
      </c>
      <c r="H39" s="1158"/>
      <c r="I39" s="1158"/>
      <c r="J39" s="1159"/>
      <c r="K39" s="302" t="s">
        <v>480</v>
      </c>
      <c r="L39" s="302" t="s">
        <v>480</v>
      </c>
      <c r="M39" s="303">
        <v>-8426</v>
      </c>
      <c r="N39" s="304" t="s">
        <v>480</v>
      </c>
      <c r="O39" s="295"/>
    </row>
    <row r="40" spans="1:16" ht="27" customHeight="1" x14ac:dyDescent="0.15">
      <c r="A40" s="250"/>
      <c r="B40" s="246"/>
      <c r="C40" s="246"/>
      <c r="D40" s="246"/>
      <c r="E40" s="246"/>
      <c r="F40" s="246"/>
      <c r="G40" s="1154" t="s">
        <v>502</v>
      </c>
      <c r="H40" s="1155"/>
      <c r="I40" s="1155"/>
      <c r="J40" s="1156"/>
      <c r="K40" s="302">
        <v>-534494</v>
      </c>
      <c r="L40" s="302">
        <v>-167134</v>
      </c>
      <c r="M40" s="303">
        <v>-127711</v>
      </c>
      <c r="N40" s="304">
        <v>30.9</v>
      </c>
      <c r="O40" s="295"/>
    </row>
    <row r="41" spans="1:16" x14ac:dyDescent="0.15">
      <c r="A41" s="250"/>
      <c r="B41" s="246"/>
      <c r="C41" s="246"/>
      <c r="D41" s="246"/>
      <c r="E41" s="246"/>
      <c r="F41" s="246"/>
      <c r="G41" s="1160" t="s">
        <v>283</v>
      </c>
      <c r="H41" s="1161"/>
      <c r="I41" s="1161"/>
      <c r="J41" s="1162"/>
      <c r="K41" s="296">
        <v>-3923</v>
      </c>
      <c r="L41" s="302">
        <v>-1227</v>
      </c>
      <c r="M41" s="303">
        <v>42725</v>
      </c>
      <c r="N41" s="304">
        <v>-102.9</v>
      </c>
      <c r="O41" s="295"/>
    </row>
    <row r="42" spans="1:16" x14ac:dyDescent="0.15">
      <c r="A42" s="250"/>
      <c r="B42" s="246"/>
      <c r="C42" s="246"/>
      <c r="D42" s="246"/>
      <c r="E42" s="246"/>
      <c r="F42" s="246"/>
      <c r="G42" s="305" t="s">
        <v>503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505</v>
      </c>
      <c r="H48" s="310"/>
      <c r="I48" s="310"/>
      <c r="J48" s="310"/>
      <c r="K48" s="310"/>
      <c r="L48" s="310"/>
      <c r="M48" s="311"/>
      <c r="N48" s="310"/>
    </row>
    <row r="49" spans="1:14" ht="13.5" customHeight="1" x14ac:dyDescent="0.15">
      <c r="A49" s="250"/>
      <c r="B49" s="246"/>
      <c r="C49" s="246"/>
      <c r="D49" s="246"/>
      <c r="E49" s="246"/>
      <c r="F49" s="246"/>
      <c r="G49" s="312"/>
      <c r="H49" s="313"/>
      <c r="I49" s="1147" t="s">
        <v>471</v>
      </c>
      <c r="J49" s="1149" t="s">
        <v>506</v>
      </c>
      <c r="K49" s="1150"/>
      <c r="L49" s="1150"/>
      <c r="M49" s="1150"/>
      <c r="N49" s="1151"/>
    </row>
    <row r="50" spans="1:14" x14ac:dyDescent="0.15">
      <c r="A50" s="250"/>
      <c r="B50" s="246"/>
      <c r="C50" s="246"/>
      <c r="D50" s="246"/>
      <c r="E50" s="246"/>
      <c r="F50" s="246"/>
      <c r="G50" s="314"/>
      <c r="H50" s="315"/>
      <c r="I50" s="1148"/>
      <c r="J50" s="316" t="s">
        <v>507</v>
      </c>
      <c r="K50" s="317" t="s">
        <v>508</v>
      </c>
      <c r="L50" s="318" t="s">
        <v>509</v>
      </c>
      <c r="M50" s="319" t="s">
        <v>510</v>
      </c>
      <c r="N50" s="320" t="s">
        <v>511</v>
      </c>
    </row>
    <row r="51" spans="1:14" x14ac:dyDescent="0.15">
      <c r="A51" s="250"/>
      <c r="B51" s="246"/>
      <c r="C51" s="246"/>
      <c r="D51" s="246"/>
      <c r="E51" s="246"/>
      <c r="F51" s="246"/>
      <c r="G51" s="312" t="s">
        <v>512</v>
      </c>
      <c r="H51" s="313"/>
      <c r="I51" s="321">
        <v>802173</v>
      </c>
      <c r="J51" s="322">
        <v>244565</v>
      </c>
      <c r="K51" s="323">
        <v>-25.4</v>
      </c>
      <c r="L51" s="324">
        <v>228305</v>
      </c>
      <c r="M51" s="325">
        <v>5.6</v>
      </c>
      <c r="N51" s="326">
        <v>-31</v>
      </c>
    </row>
    <row r="52" spans="1:14" x14ac:dyDescent="0.15">
      <c r="A52" s="250"/>
      <c r="B52" s="246"/>
      <c r="C52" s="246"/>
      <c r="D52" s="246"/>
      <c r="E52" s="246"/>
      <c r="F52" s="246"/>
      <c r="G52" s="327"/>
      <c r="H52" s="328" t="s">
        <v>513</v>
      </c>
      <c r="I52" s="329">
        <v>313659</v>
      </c>
      <c r="J52" s="330">
        <v>95628</v>
      </c>
      <c r="K52" s="331">
        <v>-63.1</v>
      </c>
      <c r="L52" s="332">
        <v>86611</v>
      </c>
      <c r="M52" s="333">
        <v>-20.399999999999999</v>
      </c>
      <c r="N52" s="334">
        <v>-42.7</v>
      </c>
    </row>
    <row r="53" spans="1:14" x14ac:dyDescent="0.15">
      <c r="A53" s="250"/>
      <c r="B53" s="246"/>
      <c r="C53" s="246"/>
      <c r="D53" s="246"/>
      <c r="E53" s="246"/>
      <c r="F53" s="246"/>
      <c r="G53" s="312" t="s">
        <v>514</v>
      </c>
      <c r="H53" s="313"/>
      <c r="I53" s="321">
        <v>1250527</v>
      </c>
      <c r="J53" s="322">
        <v>383127</v>
      </c>
      <c r="K53" s="323">
        <v>56.7</v>
      </c>
      <c r="L53" s="324">
        <v>316331</v>
      </c>
      <c r="M53" s="325">
        <v>38.6</v>
      </c>
      <c r="N53" s="326">
        <v>18.100000000000001</v>
      </c>
    </row>
    <row r="54" spans="1:14" x14ac:dyDescent="0.15">
      <c r="A54" s="250"/>
      <c r="B54" s="246"/>
      <c r="C54" s="246"/>
      <c r="D54" s="246"/>
      <c r="E54" s="246"/>
      <c r="F54" s="246"/>
      <c r="G54" s="327"/>
      <c r="H54" s="328" t="s">
        <v>513</v>
      </c>
      <c r="I54" s="329">
        <v>891796</v>
      </c>
      <c r="J54" s="330">
        <v>273222</v>
      </c>
      <c r="K54" s="331">
        <v>185.7</v>
      </c>
      <c r="L54" s="332">
        <v>106387</v>
      </c>
      <c r="M54" s="333">
        <v>22.8</v>
      </c>
      <c r="N54" s="334">
        <v>162.9</v>
      </c>
    </row>
    <row r="55" spans="1:14" x14ac:dyDescent="0.15">
      <c r="A55" s="250"/>
      <c r="B55" s="246"/>
      <c r="C55" s="246"/>
      <c r="D55" s="246"/>
      <c r="E55" s="246"/>
      <c r="F55" s="246"/>
      <c r="G55" s="312" t="s">
        <v>515</v>
      </c>
      <c r="H55" s="313"/>
      <c r="I55" s="321">
        <v>931891</v>
      </c>
      <c r="J55" s="322">
        <v>290490</v>
      </c>
      <c r="K55" s="323">
        <v>-24.2</v>
      </c>
      <c r="L55" s="324">
        <v>333013</v>
      </c>
      <c r="M55" s="325">
        <v>5.3</v>
      </c>
      <c r="N55" s="326">
        <v>-29.5</v>
      </c>
    </row>
    <row r="56" spans="1:14" x14ac:dyDescent="0.15">
      <c r="A56" s="250"/>
      <c r="B56" s="246"/>
      <c r="C56" s="246"/>
      <c r="D56" s="246"/>
      <c r="E56" s="246"/>
      <c r="F56" s="246"/>
      <c r="G56" s="327"/>
      <c r="H56" s="328" t="s">
        <v>513</v>
      </c>
      <c r="I56" s="329">
        <v>662013</v>
      </c>
      <c r="J56" s="330">
        <v>206363</v>
      </c>
      <c r="K56" s="331">
        <v>-24.5</v>
      </c>
      <c r="L56" s="332">
        <v>126732</v>
      </c>
      <c r="M56" s="333">
        <v>19.100000000000001</v>
      </c>
      <c r="N56" s="334">
        <v>-43.6</v>
      </c>
    </row>
    <row r="57" spans="1:14" x14ac:dyDescent="0.15">
      <c r="A57" s="250"/>
      <c r="B57" s="246"/>
      <c r="C57" s="246"/>
      <c r="D57" s="246"/>
      <c r="E57" s="246"/>
      <c r="F57" s="246"/>
      <c r="G57" s="312" t="s">
        <v>516</v>
      </c>
      <c r="H57" s="313"/>
      <c r="I57" s="321">
        <v>1192558</v>
      </c>
      <c r="J57" s="322">
        <v>373608</v>
      </c>
      <c r="K57" s="323">
        <v>28.6</v>
      </c>
      <c r="L57" s="324">
        <v>280458</v>
      </c>
      <c r="M57" s="325">
        <v>-15.8</v>
      </c>
      <c r="N57" s="326">
        <v>44.4</v>
      </c>
    </row>
    <row r="58" spans="1:14" x14ac:dyDescent="0.15">
      <c r="A58" s="250"/>
      <c r="B58" s="246"/>
      <c r="C58" s="246"/>
      <c r="D58" s="246"/>
      <c r="E58" s="246"/>
      <c r="F58" s="246"/>
      <c r="G58" s="327"/>
      <c r="H58" s="328" t="s">
        <v>513</v>
      </c>
      <c r="I58" s="329">
        <v>813036</v>
      </c>
      <c r="J58" s="330">
        <v>254711</v>
      </c>
      <c r="K58" s="331">
        <v>23.4</v>
      </c>
      <c r="L58" s="332">
        <v>127286</v>
      </c>
      <c r="M58" s="333">
        <v>0.4</v>
      </c>
      <c r="N58" s="334">
        <v>23</v>
      </c>
    </row>
    <row r="59" spans="1:14" x14ac:dyDescent="0.15">
      <c r="A59" s="250"/>
      <c r="B59" s="246"/>
      <c r="C59" s="246"/>
      <c r="D59" s="246"/>
      <c r="E59" s="246"/>
      <c r="F59" s="246"/>
      <c r="G59" s="312" t="s">
        <v>517</v>
      </c>
      <c r="H59" s="313"/>
      <c r="I59" s="321">
        <v>1237471</v>
      </c>
      <c r="J59" s="322">
        <v>386952</v>
      </c>
      <c r="K59" s="323">
        <v>3.6</v>
      </c>
      <c r="L59" s="324">
        <v>291945</v>
      </c>
      <c r="M59" s="325">
        <v>4.0999999999999996</v>
      </c>
      <c r="N59" s="326">
        <v>-0.5</v>
      </c>
    </row>
    <row r="60" spans="1:14" x14ac:dyDescent="0.15">
      <c r="A60" s="250"/>
      <c r="B60" s="246"/>
      <c r="C60" s="246"/>
      <c r="D60" s="246"/>
      <c r="E60" s="246"/>
      <c r="F60" s="246"/>
      <c r="G60" s="327"/>
      <c r="H60" s="328" t="s">
        <v>513</v>
      </c>
      <c r="I60" s="335">
        <v>761436</v>
      </c>
      <c r="J60" s="330">
        <v>238098</v>
      </c>
      <c r="K60" s="331">
        <v>-6.5</v>
      </c>
      <c r="L60" s="332">
        <v>127651</v>
      </c>
      <c r="M60" s="333">
        <v>0.3</v>
      </c>
      <c r="N60" s="334">
        <v>-6.8</v>
      </c>
    </row>
    <row r="61" spans="1:14" x14ac:dyDescent="0.15">
      <c r="A61" s="250"/>
      <c r="B61" s="246"/>
      <c r="C61" s="246"/>
      <c r="D61" s="246"/>
      <c r="E61" s="246"/>
      <c r="F61" s="246"/>
      <c r="G61" s="312" t="s">
        <v>518</v>
      </c>
      <c r="H61" s="336"/>
      <c r="I61" s="337">
        <v>1082924</v>
      </c>
      <c r="J61" s="338">
        <v>335748</v>
      </c>
      <c r="K61" s="339">
        <v>7.9</v>
      </c>
      <c r="L61" s="340">
        <v>290010</v>
      </c>
      <c r="M61" s="341">
        <v>7.6</v>
      </c>
      <c r="N61" s="326">
        <v>0.3</v>
      </c>
    </row>
    <row r="62" spans="1:14" x14ac:dyDescent="0.15">
      <c r="A62" s="250"/>
      <c r="B62" s="246"/>
      <c r="C62" s="246"/>
      <c r="D62" s="246"/>
      <c r="E62" s="246"/>
      <c r="F62" s="246"/>
      <c r="G62" s="327"/>
      <c r="H62" s="328" t="s">
        <v>513</v>
      </c>
      <c r="I62" s="329">
        <v>688388</v>
      </c>
      <c r="J62" s="330">
        <v>213604</v>
      </c>
      <c r="K62" s="331">
        <v>23</v>
      </c>
      <c r="L62" s="332">
        <v>114933</v>
      </c>
      <c r="M62" s="333">
        <v>4.4000000000000004</v>
      </c>
      <c r="N62" s="334">
        <v>18.600000000000001</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FF00"/>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72" t="s">
        <v>3</v>
      </c>
      <c r="D47" s="1172"/>
      <c r="E47" s="1173"/>
      <c r="F47" s="11">
        <v>15.72</v>
      </c>
      <c r="G47" s="12">
        <v>15.58</v>
      </c>
      <c r="H47" s="12">
        <v>26.87</v>
      </c>
      <c r="I47" s="12">
        <v>25.75</v>
      </c>
      <c r="J47" s="13">
        <v>26.84</v>
      </c>
    </row>
    <row r="48" spans="2:10" ht="57.75" customHeight="1" x14ac:dyDescent="0.15">
      <c r="B48" s="14"/>
      <c r="C48" s="1174" t="s">
        <v>4</v>
      </c>
      <c r="D48" s="1174"/>
      <c r="E48" s="1175"/>
      <c r="F48" s="15">
        <v>13.73</v>
      </c>
      <c r="G48" s="16">
        <v>15.09</v>
      </c>
      <c r="H48" s="16">
        <v>13.06</v>
      </c>
      <c r="I48" s="16">
        <v>12.03</v>
      </c>
      <c r="J48" s="17">
        <v>21.25</v>
      </c>
    </row>
    <row r="49" spans="2:10" ht="57.75" customHeight="1" thickBot="1" x14ac:dyDescent="0.2">
      <c r="B49" s="18"/>
      <c r="C49" s="1176" t="s">
        <v>5</v>
      </c>
      <c r="D49" s="1176"/>
      <c r="E49" s="1177"/>
      <c r="F49" s="19">
        <v>11.36</v>
      </c>
      <c r="G49" s="20">
        <v>8.6</v>
      </c>
      <c r="H49" s="20">
        <v>13.35</v>
      </c>
      <c r="I49" s="20">
        <v>5.16</v>
      </c>
      <c r="J49" s="21">
        <v>14.23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 </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2018-10-19T07:33:43Z</cp:lastPrinted>
  <dcterms:created xsi:type="dcterms:W3CDTF">2018-01-24T04:56:09Z</dcterms:created>
  <dcterms:modified xsi:type="dcterms:W3CDTF">2018-10-29T07:01:44Z</dcterms:modified>
  <cp:category/>
</cp:coreProperties>
</file>