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7松本\"/>
    </mc:Choice>
  </mc:AlternateContent>
  <bookViews>
    <workbookView xWindow="-15" yWindow="-15" windowWidth="19440" windowHeight="41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C37" i="9"/>
  <c r="BE36" i="9"/>
  <c r="C36" i="9"/>
  <c r="BE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l="1"/>
  <c r="BE34" i="9" l="1"/>
  <c r="BW34" i="9" s="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<sst xmlns="http://schemas.openxmlformats.org/spreadsheetml/2006/main" count="1041" uniqueCount="582">
  <si>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</si>
  <si>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</si>
  <si>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</si>
  <si>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</si>
  <si>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</si>
  <si>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</si>
  <si>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</si>
  <si>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</si>
  <si>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</si>
  <si>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</si>
  <si>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</si>
  <si>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</si>
  <si>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</si>
  <si>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</si>
  <si>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</si>
  <si>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</si>
  <si>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</si>
  <si>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</si>
  <si>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</si>
  <si>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</si>
  <si>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</si>
  <si>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</si>
  <si>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</si>
  <si>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</si>
  <si>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</si>
  <si>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</si>
  <si>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</si>
  <si>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</si>
  <si>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</si>
  <si>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</si>
  <si>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</si>
  <si>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</si>
  <si>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</si>
  <si>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</si>
  <si>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</si>
  <si>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</si>
  <si>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</si>
  <si>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</si>
  <si>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</si>
  <si>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</si>
  <si>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</si>
  <si>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</si>
  <si>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</si>
  <si>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</si>
  <si>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</si>
  <si>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</si>
  <si>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</si>
  <si>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</si>
  <si>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</si>
  <si>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</si>
  <si>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</si>
  <si>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</si>
  <si>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</si>
  <si>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</si>
  <si>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</si>
  <si>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</si>
  <si>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</si>
  <si>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</si>
  <si>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</si>
  <si>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</si>
  <si>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</si>
  <si>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</si>
  <si>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</si>
  <si>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</si>
  <si>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</si>
  <si>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</si>
  <si>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</si>
  <si>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</si>
  <si>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</si>
  <si>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</si>
  <si>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</si>
  <si>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</si>
  <si>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</si>
  <si>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</si>
  <si>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</si>
  <si>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</si>
  <si>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</si>
  <si>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</si>
  <si>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</si>
  <si>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</si>
  <si>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</si>
  <si>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</si>
  <si>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</si>
  <si>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</si>
  <si>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</si>
  <si>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</si>
  <si>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</si>
  <si>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</si>
  <si>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</si>
  <si>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</si>
  <si>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</si>
  <si>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</si>
  <si>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</si>
  <si>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</si>
  <si>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</si>
  <si>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</si>
  <si>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</si>
  <si>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</si>
  <si>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</si>
  <si>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</si>
  <si>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</si>
  <si>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</si>
  <si>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</si>
  <si>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</si>
  <si>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</si>
  <si>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</si>
  <si>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</si>
  <si>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</si>
  <si>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</si>
  <si>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</si>
  <si>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</si>
  <si>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</si>
  <si>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</si>
  <si>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</si>
  <si>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</si>
  <si>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</si>
  <si>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</si>
  <si>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</si>
  <si>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</si>
  <si>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</si>
  <si>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</si>
  <si>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</si>
  <si>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</si>
  <si>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</si>
  <si>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</si>
  <si>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</si>
  <si>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</si>
  <si>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</si>
  <si>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</si>
  <si>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</si>
  <si>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</si>
  <si>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</si>
  <si>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</si>
  <si>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</si>
  <si>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</si>
  <si>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</si>
  <si>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</si>
  <si>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</si>
  <si>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</si>
  <si>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</si>
  <si>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</si>
  <si>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</si>
  <si>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</si>
  <si>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</si>
  <si>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</si>
  <si>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</si>
  <si>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</si>
  <si>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</si>
  <si>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</si>
  <si>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</si>
  <si>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</si>
  <si>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</si>
  <si>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</si>
  <si>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</si>
  <si>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</si>
  <si>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</si>
  <si>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</si>
  <si>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</si>
  <si>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</si>
  <si>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</si>
  <si>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</si>
  <si>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</si>
  <si>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</si>
  <si>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</si>
  <si>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</si>
  <si>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</si>
  <si>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</si>
  <si>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</si>
  <si>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</si>
  <si>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</si>
  <si>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</si>
  <si>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</si>
  <si>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</si>
  <si>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</si>
  <si>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</si>
  <si>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</si>
  <si>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</si>
  <si>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</si>
  <si>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</si>
  <si>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</si>
  <si>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</si>
  <si>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</si>
  <si>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</si>
  <si>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</si>
  <si>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</si>
  <si>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</si>
  <si>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</si>
  <si>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</si>
  <si>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</si>
  <si>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</si>
  <si>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</si>
  <si>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</si>
  <si>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</si>
  <si>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</si>
  <si>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</si>
  <si>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</si>
  <si>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</si>
  <si>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長野県塩尻市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</si>
  <si>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</si>
  <si>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</si>
  <si>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</si>
  <si>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</si>
  <si>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</si>
  <si>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</si>
  <si>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</si>
  <si>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</si>
  <si>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</si>
  <si>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</si>
  <si>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</si>
  <si>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</si>
  <si>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</si>
  <si>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</si>
  <si>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</si>
  <si>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</si>
  <si>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</si>
  <si>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</si>
  <si>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</si>
  <si>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</si>
  <si>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</si>
  <si>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</si>
  <si>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</si>
  <si>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</si>
  <si>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</si>
  <si>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</si>
  <si>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</si>
  <si>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</si>
  <si>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</si>
  <si>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</si>
  <si>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</si>
  <si>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</si>
  <si>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</si>
  <si>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</si>
  <si>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</si>
  <si>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</si>
  <si>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</si>
  <si>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</si>
  <si>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</si>
  <si>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</si>
  <si>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</si>
  <si>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</si>
  <si>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</si>
  <si>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</si>
  <si>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</si>
  <si>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</si>
  <si>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</si>
  <si>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</si>
  <si>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</si>
  <si>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</si>
  <si>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</si>
  <si>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</si>
  <si>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</si>
  <si>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</si>
  <si>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</si>
  <si>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</si>
  <si>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</si>
  <si>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</si>
  <si>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</si>
  <si>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</si>
  <si>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</si>
  <si>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</si>
  <si>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</si>
  <si>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</si>
  <si>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</si>
  <si>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</si>
  <si>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</si>
  <si>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</si>
  <si>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</si>
  <si>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</si>
  <si>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</si>
  <si>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</si>
  <si>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</si>
  <si>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</si>
  <si>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</si>
  <si>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</si>
  <si>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</si>
  <si>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</si>
  <si>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</si>
  <si>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</si>
  <si>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</si>
  <si>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</si>
  <si>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</si>
  <si>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</si>
  <si>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</si>
  <si>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</si>
  <si>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</si>
  <si>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</si>
  <si>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</si>
  <si>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</si>
  <si>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</si>
  <si>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</si>
  <si>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</si>
  <si>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</si>
  <si>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</si>
  <si>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</si>
  <si>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</si>
  <si>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</si>
  <si>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</si>
  <si>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</si>
  <si>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</si>
  <si>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</si>
  <si>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</si>
  <si>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</si>
  <si>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</si>
  <si>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</si>
  <si>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</si>
  <si>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</si>
  <si>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</si>
  <si>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</si>
  <si>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</si>
  <si>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</si>
  <si>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</si>
  <si>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</si>
  <si>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</si>
  <si>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</si>
  <si>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</si>
  <si>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</si>
  <si>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</si>
  <si>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</si>
  <si>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</si>
  <si>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</si>
  <si>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</si>
  <si>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</si>
  <si>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</si>
  <si>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</si>
  <si>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</si>
  <si>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</si>
  <si>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</si>
  <si>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</si>
  <si>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</si>
  <si>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</si>
  <si>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</si>
  <si>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</si>
  <si>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</si>
  <si>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</si>
  <si>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</si>
  <si>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</si>
  <si>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</si>
  <si>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</si>
  <si>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</si>
  <si>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</si>
  <si>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</si>
  <si>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</si>
  <si>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</si>
  <si>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</si>
  <si>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</si>
  <si>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</si>
  <si>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</si>
  <si>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長野県塩尻市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</si>
  <si>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</si>
  <si>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</si>
  <si>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</si>
  <si>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</si>
  <si>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</si>
  <si>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</si>
  <si>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</si>
  <si>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</si>
  <si>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</si>
  <si>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</si>
  <si>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</si>
  <si>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</si>
  <si>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</si>
  <si>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</si>
  <si>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</si>
  <si>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</si>
  <si>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</si>
  <si>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</si>
  <si>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</si>
  <si>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</si>
  <si>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</si>
  <si>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</si>
  <si>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</si>
  <si>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</si>
  <si>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</si>
  <si>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</si>
  <si>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</si>
  <si>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</si>
  <si>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</si>
  <si>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</si>
  <si>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</si>
  <si>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</si>
  <si>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</si>
  <si>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</si>
  <si>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</si>
  <si>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</si>
  <si>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</si>
  <si>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</si>
  <si>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</si>
  <si>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</si>
  <si>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</si>
  <si>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</si>
  <si>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塩尻市簡易水道事業特別会計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</si>
  <si>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</si>
  <si>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</si>
  <si>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</si>
  <si>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</si>
  <si>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</si>
  <si>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</si>
  <si>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</si>
  <si>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</si>
  <si>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</si>
  <si>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</si>
  <si>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</si>
  <si>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</si>
  <si>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</si>
  <si>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</si>
  <si>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</si>
  <si>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</si>
  <si>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</si>
  <si>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</si>
  <si>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</si>
  <si>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</si>
  <si>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</si>
  <si>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</si>
  <si>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</si>
  <si>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</si>
  <si>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</si>
  <si>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</si>
  <si>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</si>
  <si>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</si>
  <si>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</si>
  <si>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</si>
  <si>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</si>
  <si>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</si>
  <si>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</si>
  <si>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</si>
  <si>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</si>
  <si>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</si>
  <si>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</si>
  <si>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</si>
  <si>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</si>
  <si>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</si>
  <si>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</si>
  <si>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</si>
  <si>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</si>
  <si>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</si>
  <si>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</si>
  <si>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</si>
  <si>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</si>
  <si>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</si>
  <si>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</si>
  <si>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</si>
  <si>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</si>
  <si>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</si>
  <si>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</si>
  <si>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</si>
  <si>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</si>
  <si>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</si>
  <si>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</si>
  <si>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</si>
  <si>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</si>
  <si>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</si>
  <si>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</si>
  <si>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</si>
  <si>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</si>
  <si>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</si>
  <si>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</si>
  <si>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</si>
  <si>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</si>
  <si>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</si>
  <si>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</si>
  <si>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</si>
  <si>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</si>
  <si>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</si>
  <si>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</si>
  <si>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</si>
  <si>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</si>
  <si>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</si>
  <si>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</si>
  <si>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</si>
  <si>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</si>
  <si>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</si>
  <si>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</si>
  <si>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</si>
  <si>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</si>
  <si>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</si>
  <si>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</si>
  <si>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</si>
  <si>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</si>
  <si>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</si>
  <si>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</si>
  <si>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</si>
  <si>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</si>
  <si>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</si>
  <si>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</si>
  <si>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</si>
  <si>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</si>
  <si>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</si>
  <si>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</si>
  <si>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</si>
  <si>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</si>
  <si>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</si>
  <si>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</si>
  <si>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</si>
  <si>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</si>
  <si>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</si>
  <si>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</si>
  <si>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</si>
  <si>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</si>
  <si>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</si>
  <si>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</si>
  <si>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</si>
  <si>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</si>
  <si>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</si>
  <si>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</si>
  <si>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</si>
  <si>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</si>
  <si>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</si>
  <si>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</si>
  <si>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</si>
  <si>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</si>
  <si>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</si>
  <si>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</si>
  <si>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</si>
  <si>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</si>
  <si>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</si>
  <si>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</si>
  <si>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</si>
  <si>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</si>
  <si>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</si>
  <si>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</si>
  <si>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</si>
  <si>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</si>
  <si>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</si>
  <si>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</si>
  <si>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</si>
  <si>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</si>
  <si>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</si>
  <si>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2.35</t>
  </si>
  <si>
    <t>塩尻市水道事業会計</t>
  </si>
  <si>
    <t>塩尻市下水道事業会計</t>
  </si>
  <si>
    <t>一般会計</t>
  </si>
  <si>
    <t>塩尻市国民健康保険事業特別会計</t>
  </si>
  <si>
    <t>塩尻市介護保険事業特別会計</t>
  </si>
  <si>
    <t>塩尻市農業集落排水事業会計</t>
  </si>
  <si>
    <t>塩尻市後期高齢者医療事業特別会計</t>
  </si>
  <si>
    <t>塩尻市奨学資金貸与事業特別会計</t>
  </si>
  <si>
    <t>その他会計（赤字）</t>
  </si>
  <si>
    <t>その他会計（黒字）</t>
  </si>
  <si>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</si>
  <si>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</si>
  <si>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22" eb="24">
      <t>トクベツ</t>
    </rPh>
    <rPh sb="24" eb="26">
      <t>カイケイ</t>
    </rPh>
    <phoneticPr fontId="24"/>
  </si>
  <si>
    <t>両小野国保病院組合</t>
    <rPh sb="0" eb="1">
      <t>リョウ</t>
    </rPh>
    <rPh sb="1" eb="3">
      <t>オノ</t>
    </rPh>
    <rPh sb="3" eb="5">
      <t>コクホ</t>
    </rPh>
    <rPh sb="5" eb="7">
      <t>ビョウイン</t>
    </rPh>
    <rPh sb="7" eb="9">
      <t>クミアイ</t>
    </rPh>
    <phoneticPr fontId="24"/>
  </si>
  <si>
    <t>辰野町塩尻市小学校組合</t>
    <rPh sb="0" eb="2">
      <t>タツノ</t>
    </rPh>
    <rPh sb="2" eb="3">
      <t>マチ</t>
    </rPh>
    <rPh sb="3" eb="6">
      <t>シオジリシ</t>
    </rPh>
    <rPh sb="6" eb="9">
      <t>ショウガッコウ</t>
    </rPh>
    <rPh sb="9" eb="11">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</si>
  <si>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</si>
  <si>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塩尻市辰野町中学校組合</t>
    <rPh sb="0" eb="3">
      <t>シオジリシ</t>
    </rPh>
    <rPh sb="3" eb="5">
      <t>タツノ</t>
    </rPh>
    <rPh sb="5" eb="6">
      <t>マチ</t>
    </rPh>
    <rPh sb="6" eb="9">
      <t>チュウガッコウ</t>
    </rPh>
    <rPh sb="9" eb="11">
      <t>クミアイ</t>
    </rPh>
    <phoneticPr fontId="24"/>
  </si>
  <si>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4"/>
  </si>
  <si>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4"/>
  </si>
  <si>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4"/>
  </si>
  <si>
    <t>長野県民交通災害共済組合</t>
  </si>
  <si>
    <t>長野県地方税滞納整理機構</t>
  </si>
  <si>
    <t>-</t>
    <phoneticPr fontId="2"/>
  </si>
  <si>
    <t>-</t>
    <phoneticPr fontId="2"/>
  </si>
  <si>
    <t>塩尻市土地開発公社</t>
    <rPh sb="0" eb="3">
      <t>シオジリシ</t>
    </rPh>
    <rPh sb="3" eb="5">
      <t>トチ</t>
    </rPh>
    <rPh sb="5" eb="7">
      <t>カイハツ</t>
    </rPh>
    <rPh sb="7" eb="9">
      <t>コウシャ</t>
    </rPh>
    <phoneticPr fontId="2"/>
  </si>
  <si>
    <t>一般財団法人　塩尻市振興公社</t>
    <rPh sb="0" eb="2">
      <t>イッパン</t>
    </rPh>
    <rPh sb="2" eb="6">
      <t>ザイダンホウジン</t>
    </rPh>
    <rPh sb="7" eb="10">
      <t>シオジリシ</t>
    </rPh>
    <rPh sb="10" eb="12">
      <t>シンコウ</t>
    </rPh>
    <rPh sb="12" eb="14">
      <t>コウシャ</t>
    </rPh>
    <phoneticPr fontId="2"/>
  </si>
  <si>
    <t>一般財団法人　塩尻市文化振興事業団</t>
    <rPh sb="0" eb="2">
      <t>イッパン</t>
    </rPh>
    <rPh sb="2" eb="6">
      <t>ザイダンホウジン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</si>
  <si>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6">
      <t>ザイダンホウジン</t>
    </rPh>
    <rPh sb="7" eb="9">
      <t>シオジリ</t>
    </rPh>
    <rPh sb="9" eb="10">
      <t>ツク</t>
    </rPh>
    <rPh sb="10" eb="11">
      <t>ミナミ</t>
    </rPh>
    <rPh sb="11" eb="14">
      <t>キンロウシャ</t>
    </rPh>
    <rPh sb="14" eb="16">
      <t>フクシ</t>
    </rPh>
    <phoneticPr fontId="2"/>
  </si>
  <si>
    <t>株式会社　信州ファーム</t>
    <rPh sb="0" eb="4">
      <t>カブシキガイシャ</t>
    </rPh>
    <rPh sb="5" eb="7">
      <t>シンシュウ</t>
    </rPh>
    <phoneticPr fontId="2"/>
  </si>
  <si>
    <t>株式会社　しおじり街元気カンパニー</t>
    <rPh sb="0" eb="4">
      <t>カブシキガイシャ</t>
    </rPh>
    <rPh sb="9" eb="10">
      <t>マチ</t>
    </rPh>
    <rPh sb="10" eb="12">
      <t>ゲンキ</t>
    </rPh>
    <phoneticPr fontId="2"/>
  </si>
  <si>
    <t>一般社団法人　塩尻市農業公社</t>
    <rPh sb="0" eb="2">
      <t>イッパン</t>
    </rPh>
    <rPh sb="2" eb="6">
      <t>シャダンホウジン</t>
    </rPh>
    <rPh sb="7" eb="10">
      <t>シオジリシ</t>
    </rPh>
    <rPh sb="10" eb="12">
      <t>ノウギョウ</t>
    </rPh>
    <rPh sb="12" eb="14">
      <t>コウシャ</t>
    </rPh>
    <phoneticPr fontId="2"/>
  </si>
  <si>
    <t>一般財団法人　塩尻・木曽地域地場産業振興センター</t>
    <rPh sb="0" eb="2">
      <t>イッパン</t>
    </rPh>
    <rPh sb="2" eb="6">
      <t>ザイダンホウジン</t>
    </rPh>
    <rPh sb="7" eb="9">
      <t>シオジリ</t>
    </rPh>
    <rPh sb="10" eb="12">
      <t>キソ</t>
    </rPh>
    <rPh sb="12" eb="14">
      <t>チイキ</t>
    </rPh>
    <rPh sb="14" eb="16">
      <t>ジバ</t>
    </rPh>
    <rPh sb="16" eb="18">
      <t>サンギョウ</t>
    </rPh>
    <rPh sb="18" eb="20">
      <t>シンコウ</t>
    </rPh>
    <phoneticPr fontId="2"/>
  </si>
  <si>
    <t>○</t>
    <phoneticPr fontId="2"/>
  </si>
  <si>
    <t>○</t>
    <phoneticPr fontId="2"/>
  </si>
  <si>
    <t>-</t>
    <phoneticPr fontId="2"/>
  </si>
  <si>
    <t>-</t>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</si>
  <si>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</si>
  <si>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</si>
  <si>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松本広域連合（一般会計）</t>
    <rPh sb="0" eb="2">
      <t>マツモト</t>
    </rPh>
    <rPh sb="2" eb="4">
      <t>コウイキ</t>
    </rPh>
    <rPh sb="4" eb="6">
      <t>レンゴウ</t>
    </rPh>
    <rPh sb="7" eb="9">
      <t>イッパン</t>
    </rPh>
    <rPh sb="9" eb="11">
      <t>カイケイ</t>
    </rPh>
    <phoneticPr fontId="2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</si>
  <si>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</si>
  <si>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</si>
  <si>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</si>
  <si>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</si>
  <si>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</si>
  <si>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</si>
  <si>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</si>
  <si>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</si>
  <si>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</si>
  <si>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</si>
  <si>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</si>
  <si>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</si>
  <si>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</si>
  <si>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将来負担比率については、市債残高が減少傾向にあるため前年度より減少した。
　有形固定資産減価償却率については、資産の老朽化が進んでいるため前年度より増加した。
　今後は、引き続き市債残高の抑制を図るとともに、公共施設等総合管理計画等に基づく資産の総量適正化や長寿命化対策を推進することで、持続可能な財政運営に努める。</t>
    <rPh sb="1" eb="3">
      <t>ショウライ</t>
    </rPh>
    <rPh sb="3" eb="5">
      <t>フタン</t>
    </rPh>
    <rPh sb="5" eb="7">
      <t>ヒリツ</t>
    </rPh>
    <rPh sb="13" eb="15">
      <t>シサイ</t>
    </rPh>
    <rPh sb="15" eb="17">
      <t>ザンダカ</t>
    </rPh>
    <rPh sb="18" eb="20">
      <t>ゲンショウ</t>
    </rPh>
    <rPh sb="20" eb="22">
      <t>ケイコウ</t>
    </rPh>
    <rPh sb="27" eb="30">
      <t>ゼンネンド</t>
    </rPh>
    <rPh sb="32" eb="34">
      <t>ゲンショウ</t>
    </rPh>
    <rPh sb="39" eb="41">
      <t>ユウケイ</t>
    </rPh>
    <rPh sb="41" eb="43">
      <t>コテイ</t>
    </rPh>
    <rPh sb="43" eb="45">
      <t>シサン</t>
    </rPh>
    <rPh sb="45" eb="47">
      <t>ゲンカ</t>
    </rPh>
    <rPh sb="47" eb="49">
      <t>ショウキャク</t>
    </rPh>
    <rPh sb="49" eb="50">
      <t>リツ</t>
    </rPh>
    <rPh sb="56" eb="58">
      <t>シサン</t>
    </rPh>
    <rPh sb="59" eb="62">
      <t>ロウキュウカ</t>
    </rPh>
    <rPh sb="63" eb="64">
      <t>スス</t>
    </rPh>
    <rPh sb="70" eb="73">
      <t>ゼンネンド</t>
    </rPh>
    <rPh sb="75" eb="77">
      <t>ゾウカ</t>
    </rPh>
    <rPh sb="82" eb="84">
      <t>コンゴ</t>
    </rPh>
    <rPh sb="86" eb="87">
      <t>ヒ</t>
    </rPh>
    <rPh sb="88" eb="89">
      <t>ツヅ</t>
    </rPh>
    <rPh sb="90" eb="92">
      <t>シサイ</t>
    </rPh>
    <rPh sb="92" eb="94">
      <t>ザンダカ</t>
    </rPh>
    <rPh sb="95" eb="97">
      <t>ヨクセイ</t>
    </rPh>
    <rPh sb="98" eb="99">
      <t>ハカ</t>
    </rPh>
    <rPh sb="105" eb="107">
      <t>コウキョウ</t>
    </rPh>
    <rPh sb="107" eb="109">
      <t>シセツ</t>
    </rPh>
    <rPh sb="109" eb="110">
      <t>トウ</t>
    </rPh>
    <rPh sb="110" eb="112">
      <t>ソウゴウ</t>
    </rPh>
    <rPh sb="112" eb="114">
      <t>カンリ</t>
    </rPh>
    <rPh sb="114" eb="116">
      <t>ケイカク</t>
    </rPh>
    <rPh sb="116" eb="117">
      <t>トウ</t>
    </rPh>
    <rPh sb="118" eb="119">
      <t>モト</t>
    </rPh>
    <rPh sb="121" eb="123">
      <t>シサン</t>
    </rPh>
    <rPh sb="124" eb="126">
      <t>ソウリョウ</t>
    </rPh>
    <rPh sb="126" eb="129">
      <t>テキセイカ</t>
    </rPh>
    <rPh sb="130" eb="134">
      <t>チョウジュミョウカ</t>
    </rPh>
    <rPh sb="134" eb="136">
      <t>タイサク</t>
    </rPh>
    <rPh sb="137" eb="139">
      <t>スイシン</t>
    </rPh>
    <rPh sb="145" eb="147">
      <t>ジゾク</t>
    </rPh>
    <rPh sb="147" eb="149">
      <t>カノウ</t>
    </rPh>
    <rPh sb="150" eb="152">
      <t>ザイセイ</t>
    </rPh>
    <rPh sb="152" eb="154">
      <t>ウンエイ</t>
    </rPh>
    <rPh sb="155" eb="156">
      <t>ツト</t>
    </rPh>
    <phoneticPr fontId="5"/>
  </si>
  <si>
    <t>　将来負担比率、実質公債費比率ともに類似団体内平均値とほぼ同水準で推移しているので、引き続き市債残高の抑制に努める。</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6">
      <t>ヘイキンチ</t>
    </rPh>
    <rPh sb="29" eb="32">
      <t>ドウスイジュン</t>
    </rPh>
    <rPh sb="33" eb="35">
      <t>スイイ</t>
    </rPh>
    <rPh sb="42" eb="43">
      <t>ヒ</t>
    </rPh>
    <rPh sb="44" eb="45">
      <t>ツヅ</t>
    </rPh>
    <rPh sb="46" eb="48">
      <t>シサイ</t>
    </rPh>
    <rPh sb="48" eb="50">
      <t>ザンダカ</t>
    </rPh>
    <rPh sb="51" eb="53">
      <t>ヨクセイ</t>
    </rPh>
    <rPh sb="54" eb="5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</si>
</sst>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BFB1-4F06-8BCF-942CA3311C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34746</c:v>
                </c:pt>
                <c:pt idx="1">
                  <c:v>43478</c:v>
                </c:pt>
                <c:pt idx="2">
                  <c:v>67107</c:v>
                </c:pt>
                <c:pt idx="3">
                  <c:v>46515</c:v>
                </c:pt>
                <c:pt idx="4">
                  <c:v>40816</c:v>
                </c:pt>
              </c:numCache>
            </c:numRef>
          </c:val>
          <c:smooth val="0"/>
          <c:extLst>
            <c:ext xmlns:c16="http://schemas.microsoft.com/office/drawing/2014/chart" uri="{C3380CC4-5D6E-409C-BE32-E72D297353CC}">
              <c16:uniqueId val="{00000001-BFB1-4F06-8BCF-942CA3311C9B}"/>
            </c:ext>
          </c:extLst>
        </c:ser>
        <c:dLbls>
          <c:showLegendKey val="0"/>
          <c:showVal val="0"/>
          <c:showCatName val="0"/>
          <c:showSerName val="0"/>
          <c:showPercent val="0"/>
          <c:showBubbleSize val="0"/>
        </c:dLbls>
        <c:marker val="1"/>
        <c:smooth val="0"/>
        <c:axId val="48875392"/>
        <c:axId val="48881664"/>
      </c:lineChart>
      <c:catAx>
        <c:axId val="4887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81664"/>
        <c:crosses val="autoZero"/>
        <c:auto val="1"/>
        <c:lblAlgn val="ctr"/>
        <c:lblOffset val="100"/>
        <c:tickLblSkip val="1"/>
        <c:tickMarkSkip val="1"/>
        <c:noMultiLvlLbl val="0"/>
      </c:catAx>
      <c:valAx>
        <c:axId val="488816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7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2.35</c:v>
                </c:pt>
                <c:pt idx="1">
                  <c:v>3.78</c:v>
                </c:pt>
                <c:pt idx="2">
                  <c:v>3.99</c:v>
                </c:pt>
                <c:pt idx="3">
                  <c:v>5.24</c:v>
                </c:pt>
                <c:pt idx="4">
                  <c:v>2.89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19.32</c:v>
                </c:pt>
                <c:pt idx="1">
                  <c:v>19.59</c:v>
                </c:pt>
                <c:pt idx="2">
                  <c:v>23.38</c:v>
                </c:pt>
                <c:pt idx="3">
                  <c:v>22.49</c:v>
                </c:pt>
                <c:pt idx="4">
                  <c:v>22.69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768256"/>
        <c:axId val="13077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1.79</c:v>
                </c:pt>
                <c:pt idx="2">
                  <c:v>3.46</c:v>
                </c:pt>
                <c:pt idx="3">
                  <c:v>1.33</c:v>
                </c:pt>
                <c:pt idx="4">
                  <c:v>-2.35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768256"/>
        <c:axId val="130770432"/>
      </c:lineChart>
      <c:catAx>
        <c:axId val="1307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70432"/>
        <c:crosses val="autoZero"/>
        <c:auto val="1"/>
        <c:lblAlgn val="ctr"/>
        <c:lblOffset val="100"/>
        <c:tickLblSkip val="1"/>
        <c:tickMarkSkip val="1"/>
        <c:noMultiLvlLbl val="0"/>
      </c:catAx>
      <c:valAx>
        <c:axId val="13077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0.11</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塩尻市農業集落排水事業会計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0.55000000000000004</c:v>
                </c:pt>
                <c:pt idx="2">
                  <c:v>#N/A</c:v>
                </c:pt>
                <c:pt idx="3">
                  <c:v>0.54</c:v>
                </c:pt>
                <c:pt idx="4">
                  <c:v>#N/A</c:v>
                </c:pt>
                <c:pt idx="5">
                  <c:v>0.53</c:v>
                </c:pt>
                <c:pt idx="6">
                  <c:v>#N/A</c:v>
                </c:pt>
                <c:pt idx="7">
                  <c:v>0.46</c:v>
                </c:pt>
                <c:pt idx="8">
                  <c:v>#N/A</c:v>
                </c:pt>
                <c:pt idx="9">
                  <c:v>0.39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塩尻市介護保険事業特別会計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0.96</c:v>
                </c:pt>
                <c:pt idx="2">
                  <c:v>#N/A</c:v>
                </c:pt>
                <c:pt idx="3">
                  <c:v>0.83</c:v>
                </c:pt>
                <c:pt idx="4">
                  <c:v>#N/A</c:v>
                </c:pt>
                <c:pt idx="5">
                  <c:v>0.82</c:v>
                </c:pt>
                <c:pt idx="6">
                  <c:v>#N/A</c:v>
                </c:pt>
                <c:pt idx="7">
                  <c:v>0.75</c:v>
                </c:pt>
                <c:pt idx="8">
                  <c:v>#N/A</c:v>
                </c:pt>
                <c:pt idx="9">
                  <c:v>0.75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塩尻市国民健康保険事業特別会計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1.29</c:v>
                </c:pt>
                <c:pt idx="2">
                  <c:v>#N/A</c:v>
                </c:pt>
                <c:pt idx="3">
                  <c:v>1.99</c:v>
                </c:pt>
                <c:pt idx="4">
                  <c:v>#N/A</c:v>
                </c:pt>
                <c:pt idx="5">
                  <c:v>1.74</c:v>
                </c:pt>
                <c:pt idx="6">
                  <c:v>#N/A</c:v>
                </c:pt>
                <c:pt idx="7">
                  <c:v>0.59</c:v>
                </c:pt>
                <c:pt idx="8">
                  <c:v>#N/A</c:v>
                </c:pt>
                <c:pt idx="9">
                  <c:v>1.81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2.35</c:v>
                </c:pt>
                <c:pt idx="2">
                  <c:v>#N/A</c:v>
                </c:pt>
                <c:pt idx="3">
                  <c:v>3.77</c:v>
                </c:pt>
                <c:pt idx="4">
                  <c:v>#N/A</c:v>
                </c:pt>
                <c:pt idx="5">
                  <c:v>3.98</c:v>
                </c:pt>
                <c:pt idx="6">
                  <c:v>#N/A</c:v>
                </c:pt>
                <c:pt idx="7">
                  <c:v>5.23</c:v>
                </c:pt>
                <c:pt idx="8">
                  <c:v>#N/A</c:v>
                </c:pt>
                <c:pt idx="9">
                  <c:v>2.88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4.4800000000000004</c:v>
                </c:pt>
                <c:pt idx="2">
                  <c:v>#N/A</c:v>
                </c:pt>
                <c:pt idx="3">
                  <c:v>3.91</c:v>
                </c:pt>
                <c:pt idx="4">
                  <c:v>#N/A</c:v>
                </c:pt>
                <c:pt idx="5">
                  <c:v>4.0599999999999996</c:v>
                </c:pt>
                <c:pt idx="6">
                  <c:v>#N/A</c:v>
                </c:pt>
                <c:pt idx="7">
                  <c:v>4.1500000000000004</c:v>
                </c:pt>
                <c:pt idx="8">
                  <c:v>#N/A</c:v>
                </c:pt>
                <c:pt idx="9">
                  <c:v>3.74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7.04</c:v>
                </c:pt>
                <c:pt idx="2">
                  <c:v>#N/A</c:v>
                </c:pt>
                <c:pt idx="3">
                  <c:v>6.97</c:v>
                </c:pt>
                <c:pt idx="4">
                  <c:v>#N/A</c:v>
                </c:pt>
                <c:pt idx="5">
                  <c:v>5.9</c:v>
                </c:pt>
                <c:pt idx="6">
                  <c:v>#N/A</c:v>
                </c:pt>
                <c:pt idx="7">
                  <c:v>5.73</c:v>
                </c:pt>
                <c:pt idx="8">
                  <c:v>#N/A</c:v>
                </c:pt>
                <c:pt idx="9">
                  <c:v>5.52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9997312"/>
        <c:axId val="49998848"/>
      </c:barChart>
      <c:catAx>
        <c:axId val="499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98848"/>
        <c:crosses val="autoZero"/>
        <c:auto val="1"/>
        <c:lblAlgn val="ctr"/>
        <c:lblOffset val="100"/>
        <c:tickLblSkip val="1"/>
        <c:tickMarkSkip val="1"/>
        <c:noMultiLvlLbl val="0"/>
      </c:catAx>
      <c:valAx>
        <c:axId val="4999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7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3649</c:v>
                </c:pt>
                <c:pt idx="5">
                  <c:v>3583</c:v>
                </c:pt>
                <c:pt idx="8">
                  <c:v>3532</c:v>
                </c:pt>
                <c:pt idx="11">
                  <c:v>3430</c:v>
                </c:pt>
                <c:pt idx="14">
                  <c:v>3388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86</c:v>
                </c:pt>
                <c:pt idx="3">
                  <c:v>82</c:v>
                </c:pt>
                <c:pt idx="6">
                  <c:v>61</c:v>
                </c:pt>
                <c:pt idx="9">
                  <c:v>63</c:v>
                </c:pt>
                <c:pt idx="12">
                  <c:v>59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192</c:v>
                </c:pt>
                <c:pt idx="3">
                  <c:v>154</c:v>
                </c:pt>
                <c:pt idx="6">
                  <c:v>156</c:v>
                </c:pt>
                <c:pt idx="9">
                  <c:v>161</c:v>
                </c:pt>
                <c:pt idx="12">
                  <c:v>160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1071</c:v>
                </c:pt>
                <c:pt idx="3">
                  <c:v>1175</c:v>
                </c:pt>
                <c:pt idx="6">
                  <c:v>1099</c:v>
                </c:pt>
                <c:pt idx="9">
                  <c:v>1141</c:v>
                </c:pt>
                <c:pt idx="12">
                  <c:v>1142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7</c:v>
                </c:pt>
                <c:pt idx="6">
                  <c:v>7</c:v>
                </c:pt>
                <c:pt idx="9">
                  <c:v>7</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3187</c:v>
                </c:pt>
                <c:pt idx="3">
                  <c:v>3125</c:v>
                </c:pt>
                <c:pt idx="6">
                  <c:v>3154</c:v>
                </c:pt>
                <c:pt idx="9">
                  <c:v>3093</c:v>
                </c:pt>
                <c:pt idx="12">
                  <c:v>3057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119424"/>
        <c:axId val="5012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894</c:v>
                </c:pt>
                <c:pt idx="2">
                  <c:v>#N/A</c:v>
                </c:pt>
                <c:pt idx="3">
                  <c:v>#N/A</c:v>
                </c:pt>
                <c:pt idx="4">
                  <c:v>960</c:v>
                </c:pt>
                <c:pt idx="5">
                  <c:v>#N/A</c:v>
                </c:pt>
                <c:pt idx="6">
                  <c:v>#N/A</c:v>
                </c:pt>
                <c:pt idx="7">
                  <c:v>945</c:v>
                </c:pt>
                <c:pt idx="8">
                  <c:v>#N/A</c:v>
                </c:pt>
                <c:pt idx="9">
                  <c:v>#N/A</c:v>
                </c:pt>
                <c:pt idx="10">
                  <c:v>1035</c:v>
                </c:pt>
                <c:pt idx="11">
                  <c:v>#N/A</c:v>
                </c:pt>
                <c:pt idx="12">
                  <c:v>#N/A</c:v>
                </c:pt>
                <c:pt idx="13">
                  <c:v>1030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119424"/>
        <c:axId val="50121344"/>
      </c:lineChart>
      <c:catAx>
        <c:axId val="5011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21344"/>
        <c:crosses val="autoZero"/>
        <c:auto val="1"/>
        <c:lblAlgn val="ctr"/>
        <c:lblOffset val="100"/>
        <c:tickLblSkip val="1"/>
        <c:tickMarkSkip val="1"/>
        <c:noMultiLvlLbl val="0"/>
      </c:catAx>
      <c:valAx>
        <c:axId val="5012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1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34120</c:v>
                </c:pt>
                <c:pt idx="5">
                  <c:v>33698</c:v>
                </c:pt>
                <c:pt idx="8">
                  <c:v>33822</c:v>
                </c:pt>
                <c:pt idx="11">
                  <c:v>33029</c:v>
                </c:pt>
                <c:pt idx="14">
                  <c:v>31825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5128</c:v>
                </c:pt>
                <c:pt idx="5">
                  <c:v>4566</c:v>
                </c:pt>
                <c:pt idx="8">
                  <c:v>4154</c:v>
                </c:pt>
                <c:pt idx="11">
                  <c:v>3864</c:v>
                </c:pt>
                <c:pt idx="14">
                  <c:v>3435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4664</c:v>
                </c:pt>
                <c:pt idx="5">
                  <c:v>4873</c:v>
                </c:pt>
                <c:pt idx="8">
                  <c:v>5709</c:v>
                </c:pt>
                <c:pt idx="11">
                  <c:v>5447</c:v>
                </c:pt>
                <c:pt idx="14">
                  <c:v>5616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241</c:v>
                </c:pt>
                <c:pt idx="3">
                  <c:v>203</c:v>
                </c:pt>
                <c:pt idx="6">
                  <c:v>190</c:v>
                </c:pt>
                <c:pt idx="9">
                  <c:v>98</c:v>
                </c:pt>
                <c:pt idx="12">
                  <c:v>50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4549</c:v>
                </c:pt>
                <c:pt idx="3">
                  <c:v>4508</c:v>
                </c:pt>
                <c:pt idx="6">
                  <c:v>4134</c:v>
                </c:pt>
                <c:pt idx="9">
                  <c:v>3927</c:v>
                </c:pt>
                <c:pt idx="12">
                  <c:v>3741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1203</c:v>
                </c:pt>
                <c:pt idx="3">
                  <c:v>1067</c:v>
                </c:pt>
                <c:pt idx="6">
                  <c:v>969</c:v>
                </c:pt>
                <c:pt idx="9">
                  <c:v>890</c:v>
                </c:pt>
                <c:pt idx="12">
                  <c:v>792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17191</c:v>
                </c:pt>
                <c:pt idx="3">
                  <c:v>15928</c:v>
                </c:pt>
                <c:pt idx="6">
                  <c:v>14978</c:v>
                </c:pt>
                <c:pt idx="9">
                  <c:v>15149</c:v>
                </c:pt>
                <c:pt idx="12">
                  <c:v>14402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861</c:v>
                </c:pt>
                <c:pt idx="3">
                  <c:v>851</c:v>
                </c:pt>
                <c:pt idx="6">
                  <c:v>652</c:v>
                </c:pt>
                <c:pt idx="9">
                  <c:v>565</c:v>
                </c:pt>
                <c:pt idx="12">
                  <c:v>510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27523</c:v>
                </c:pt>
                <c:pt idx="3">
                  <c:v>27321</c:v>
                </c:pt>
                <c:pt idx="6">
                  <c:v>28208</c:v>
                </c:pt>
                <c:pt idx="9">
                  <c:v>27754</c:v>
                </c:pt>
                <c:pt idx="12">
                  <c:v>27121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940032"/>
        <c:axId val="12094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7657</c:v>
                </c:pt>
                <c:pt idx="2">
                  <c:v>#N/A</c:v>
                </c:pt>
                <c:pt idx="3">
                  <c:v>#N/A</c:v>
                </c:pt>
                <c:pt idx="4">
                  <c:v>6741</c:v>
                </c:pt>
                <c:pt idx="5">
                  <c:v>#N/A</c:v>
                </c:pt>
                <c:pt idx="6">
                  <c:v>#N/A</c:v>
                </c:pt>
                <c:pt idx="7">
                  <c:v>5446</c:v>
                </c:pt>
                <c:pt idx="8">
                  <c:v>#N/A</c:v>
                </c:pt>
                <c:pt idx="9">
                  <c:v>#N/A</c:v>
                </c:pt>
                <c:pt idx="10">
                  <c:v>6043</c:v>
                </c:pt>
                <c:pt idx="11">
                  <c:v>#N/A</c:v>
                </c:pt>
                <c:pt idx="12">
                  <c:v>#N/A</c:v>
                </c:pt>
                <c:pt idx="13">
                  <c:v>5739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940032"/>
        <c:axId val="120941952"/>
      </c:lineChart>
      <c:catAx>
        <c:axId val="12094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941952"/>
        <c:crosses val="autoZero"/>
        <c:auto val="1"/>
        <c:lblAlgn val="ctr"/>
        <c:lblOffset val="100"/>
        <c:tickLblSkip val="1"/>
        <c:tickMarkSkip val="1"/>
        <c:noMultiLvlLbl val="0"/>
      </c:catAx>
      <c:valAx>
        <c:axId val="12094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4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{C7D8271B-3AD3-4D1F-81C8-06E31D31BBAF}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{CC4318E7-7280-4507-9A37-2756B1E371AE}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{316D25EF-2B2D-4958-88F0-47B94E58EE5B}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{0AB9DDB1-DE87-4CB7-9AC3-74D1C31030D1}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{39CEF8C4-8F21-4A68-BB65-94AF31F83F87}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48.8</c:v>
                </c:pt>
                <c:pt idx="4">
                  <c:v>50.3</c:v>
                </c:pt>
              </c:numCache>
            </c:numRef>
          </c:xVal>
          <c:yVal>
            <c:numRef>
              <c:f>公会計指標分析・財政指標組合せ分析表!$K$51:$O$51</c:f>
              <c:numCache>
                <c:formatCode>#,##0.0;"▲ "#,##0.0</c:formatCode>
                <c:ptCount val="5"/>
                <c:pt idx="3">
                  <c:v>43.7</c:v>
                </c:pt>
                <c:pt idx="4">
                  <c:v>41.8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{CFCC11A4-9995-42A6-BA9B-9EC5B2CB38D7}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{456581D8-AFA6-4FF0-BBD3-1561246FA7E9}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{27C21F72-5F0C-45E2-9FB5-F991C5B4F25C}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{7B9CE563-C3C9-415A-AA4D-15F3529C9018}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{1BC8691A-B756-45CD-8E8F-864EA883D093}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258240"/>
        <c:axId val="131698688"/>
      </c:scatterChart>
      <c:valAx>
        <c:axId val="131258240"/>
        <c:scaling>
          <c:orientation val="minMax"/>
          <c:max val="55.800000000000004"/>
          <c:min val="48.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98688"/>
        <c:crosses val="autoZero"/>
        <c:crossBetween val="midCat"/>
      </c:valAx>
      <c:valAx>
        <c:axId val="131698688"/>
        <c:scaling>
          <c:orientation val="minMax"/>
          <c:max val="4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58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{5826AB2D-E007-4FB9-BA27-E6FC20E45DC1}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{DD2C4C56-B73D-40E3-B921-59F3248BAB60}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{0017E0FA-7958-43F6-99E6-D1A2A6696BE7}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{605ED58B-E533-4B28-B301-B3F959685668}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{C4ED6A8B-A4EE-4AE8-9FC7-6647D19BC66E}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7.4</c:v>
                </c:pt>
                <c:pt idx="2">
                  <c:v>6.9</c:v>
                </c:pt>
                <c:pt idx="3">
                  <c:v>7.2</c:v>
                </c:pt>
                <c:pt idx="4">
                  <c:v>7.3</c:v>
                </c:pt>
              </c:numCache>
            </c:numRef>
          </c:xVal>
          <c:yVal>
            <c:numRef>
              <c:f>公会計指標分析・財政指標組合せ分析表!$K$73:$O$73</c:f>
              <c:numCache>
                <c:formatCode>#,##0.0;"▲ "#,##0.0</c:formatCode>
                <c:ptCount val="5"/>
                <c:pt idx="0">
                  <c:v>57.1</c:v>
                </c:pt>
                <c:pt idx="1">
                  <c:v>49.9</c:v>
                </c:pt>
                <c:pt idx="2">
                  <c:v>41.4</c:v>
                </c:pt>
                <c:pt idx="3">
                  <c:v>43.7</c:v>
                </c:pt>
                <c:pt idx="4">
                  <c:v>41.8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{37F13E29-0C62-420B-9FD2-57BF1441AABD}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{A71692E7-21C1-415B-8BC2-EDB60E2D7C11}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{9D6946CF-986A-4E40-A3C6-5D95C75AD0CC}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{74767CEA-4E97-44C2-B87A-1E517B4FBCCC}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{62D9FC81-7A3B-43F3-8F8C-E6F65B5EED91}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409216"/>
        <c:axId val="132431872"/>
      </c:scatterChart>
      <c:valAx>
        <c:axId val="13240921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431872"/>
        <c:crosses val="autoZero"/>
        <c:crossBetween val="midCat"/>
      </c:valAx>
      <c:valAx>
        <c:axId val="13243187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409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平成２７年度の市民公募債償還終了に伴い満期一括償還地方債に係る年度割相当額が皆減し、債務負担行為に基づく支出額が前年度比６．３％減となるなど元利償還金等の全体額が減少した。</a:t>
          </a:r>
          <a:endParaRPr lang="ja-JP" altLang="ja-JP" sz="1200">
            <a:effectLst/>
          </a:endParaRPr>
        </a:p>
        <a:p>
          <a:r>
            <a:rPr kumimoji="1" lang="ja-JP" altLang="ja-JP" sz="1200">
              <a:solidFill>
                <a:schemeClr val="dk1"/>
              </a:solidFill>
              <a:effectLst/>
              <a:latin typeface="+mn-lt"/>
              <a:ea typeface="+mn-ea"/>
              <a:cs typeface="+mn-cs"/>
            </a:rPr>
            <a:t>　算入公債費等についても起債償還の終了により減少したため、実質公債費比率の分子の総額は減少した。</a:t>
          </a:r>
          <a:endParaRPr lang="ja-JP" altLang="ja-JP" sz="1200">
            <a:effectLst/>
          </a:endParaRPr>
        </a:p>
        <a:p>
          <a:r>
            <a:rPr kumimoji="1" lang="ja-JP" altLang="ja-JP" sz="1200">
              <a:solidFill>
                <a:schemeClr val="dk1"/>
              </a:solidFill>
              <a:effectLst/>
              <a:latin typeface="+mn-lt"/>
              <a:ea typeface="+mn-ea"/>
              <a:cs typeface="+mn-cs"/>
            </a:rPr>
            <a:t>　今後も交付税措置率の高い有利な起債の活用を図るとともに単年度におけるプライマリーバランスの黒字化を確保し財政健全性の堅持に努める。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森林環境保全基金等の増加に伴い充当可能基金が大幅に増加したが、充当可能特定歳入及び基準財政需要額算入見込額は減少したため、充当可能財源等は減少した。</a:t>
          </a:r>
          <a:endParaRPr lang="ja-JP" altLang="ja-JP" sz="1300">
            <a:effectLst/>
          </a:endParaRPr>
        </a:p>
        <a:p>
          <a:r>
            <a:rPr kumimoji="1" lang="ja-JP" altLang="ja-JP" sz="1300">
              <a:solidFill>
                <a:schemeClr val="dk1"/>
              </a:solidFill>
              <a:effectLst/>
              <a:latin typeface="+mn-lt"/>
              <a:ea typeface="+mn-ea"/>
              <a:cs typeface="+mn-cs"/>
            </a:rPr>
            <a:t>　将来負担額については一般会計、公営企業会計ともに地方債現在高が引き続き減少したため、全体としても減少した。</a:t>
          </a:r>
          <a:endParaRPr lang="ja-JP" altLang="ja-JP" sz="1300">
            <a:effectLst/>
          </a:endParaRPr>
        </a:p>
        <a:p>
          <a:r>
            <a:rPr kumimoji="1" lang="ja-JP" altLang="ja-JP" sz="1300">
              <a:solidFill>
                <a:schemeClr val="dk1"/>
              </a:solidFill>
              <a:effectLst/>
              <a:latin typeface="+mn-lt"/>
              <a:ea typeface="+mn-ea"/>
              <a:cs typeface="+mn-cs"/>
            </a:rPr>
            <a:t>　将来負担額の減少幅が充当可能財源等の減少幅を上回ったため、将来負担比率の分子は前年度に比べて３０４百万円減少した。</a:t>
          </a:r>
          <a:endParaRPr lang="ja-JP" altLang="ja-JP" sz="1300">
            <a:effectLst/>
          </a:endParaRPr>
        </a:p>
        <a:p>
          <a:r>
            <a:rPr kumimoji="1" lang="ja-JP" altLang="ja-JP" sz="1300">
              <a:solidFill>
                <a:schemeClr val="dk1"/>
              </a:solidFill>
              <a:effectLst/>
              <a:latin typeface="+mn-lt"/>
              <a:ea typeface="+mn-ea"/>
              <a:cs typeface="+mn-cs"/>
            </a:rPr>
            <a:t>　将来負担比率の分子は減少傾向で推移していることから今後も単年度におけるプライマリーバランスの黒字化を図り、充当可能基金残高の堅持に努める。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67,534
66,441
289.98
27,640,903
27,115,109
484,198
16,754,877
27,120,958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有形固定資産減価償却率については、前年度から</a:t>
          </a:r>
          <a:r>
            <a:rPr kumimoji="1" lang="en-US" altLang="ja-JP" sz="1100">
              <a:latin typeface="ＭＳ Ｐゴシック"/>
            </a:rPr>
            <a:t>1.5</a:t>
          </a:r>
          <a:r>
            <a:rPr kumimoji="1" lang="ja-JP" altLang="en-US" sz="1100">
              <a:latin typeface="ＭＳ Ｐゴシック"/>
            </a:rPr>
            <a:t>ポイント増加したものの、依然として類似団体内平均値を下回る水準で推移している。</a:t>
          </a:r>
          <a:endParaRPr kumimoji="1" lang="en-US" altLang="ja-JP" sz="1100">
            <a:latin typeface="ＭＳ Ｐゴシック"/>
          </a:endParaRPr>
        </a:p>
        <a:p>
          <a:r>
            <a:rPr kumimoji="1" lang="ja-JP" altLang="en-US" sz="1100">
              <a:latin typeface="ＭＳ Ｐゴシック"/>
            </a:rPr>
            <a:t>　今後、資産価値の高い文化施設や観光施設の老朽化が進むことから、平成</a:t>
          </a:r>
          <a:r>
            <a:rPr kumimoji="1" lang="en-US" altLang="ja-JP" sz="1100">
              <a:latin typeface="ＭＳ Ｐゴシック"/>
            </a:rPr>
            <a:t>27</a:t>
          </a:r>
          <a:r>
            <a:rPr kumimoji="1" lang="ja-JP" altLang="en-US" sz="1100">
              <a:latin typeface="ＭＳ Ｐゴシック"/>
            </a:rPr>
            <a:t>年度に策定した公共施設等総合管理計画や現在策定作業を進めている個別施設計画に基づき、資産の総量適正化や長寿命化対策を計画的に実施していく。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4890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0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46355</xdr:rowOff>
    </xdr:from>
    <xdr:to>
      <xdr:col>3</xdr:col>
      <xdr:colOff>1222375</xdr:colOff>
      <xdr:row>30</xdr:row>
      <xdr:rowOff>147955</xdr:rowOff>
    </xdr:to>
    <xdr:sp macro="" textlink="">
      <xdr:nvSpPr>
        <xdr:cNvPr id="77" name="円/楕円 76"/>
        <xdr:cNvSpPr/>
      </xdr:nvSpPr>
      <xdr:spPr>
        <a:xfrm>
          <a:off x="4711700" y="518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24782</xdr:rowOff>
    </xdr:from>
    <xdr:ext cx="405111" cy="259045"/>
    <xdr:sp macro="" textlink="">
      <xdr:nvSpPr>
        <xdr:cNvPr id="78" name="有形固定資産減価償却率該当値テキスト"/>
        <xdr:cNvSpPr txBox="1"/>
      </xdr:nvSpPr>
      <xdr:spPr>
        <a:xfrm>
          <a:off x="4813300" y="5168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100330</xdr:rowOff>
    </xdr:from>
    <xdr:to>
      <xdr:col>3</xdr:col>
      <xdr:colOff>511175</xdr:colOff>
      <xdr:row>31</xdr:row>
      <xdr:rowOff>30480</xdr:rowOff>
    </xdr:to>
    <xdr:sp macro="" textlink="">
      <xdr:nvSpPr>
        <xdr:cNvPr id="79" name="円/楕円 78"/>
        <xdr:cNvSpPr/>
      </xdr:nvSpPr>
      <xdr:spPr>
        <a:xfrm>
          <a:off x="4000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97155</xdr:rowOff>
    </xdr:from>
    <xdr:to>
      <xdr:col>3</xdr:col>
      <xdr:colOff>1171575</xdr:colOff>
      <xdr:row>30</xdr:row>
      <xdr:rowOff>151130</xdr:rowOff>
    </xdr:to>
    <xdr:cxnSp macro="">
      <xdr:nvCxnSpPr>
        <xdr:cNvPr id="80" name="直線コネクタ 79"/>
        <xdr:cNvCxnSpPr/>
      </xdr:nvCxnSpPr>
      <xdr:spPr>
        <a:xfrm flipV="1">
          <a:off x="4051300" y="524065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836043" y="478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21607</xdr:rowOff>
    </xdr:from>
    <xdr:ext cx="405111" cy="259045"/>
    <xdr:sp macro="" textlink="">
      <xdr:nvSpPr>
        <xdr:cNvPr id="82" name="n_1mainValue有形固定資産減価償却率"/>
        <xdr:cNvSpPr txBox="1"/>
      </xdr:nvSpPr>
      <xdr:spPr>
        <a:xfrm>
          <a:off x="3836043"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67,534
66,441
289.98
27,640,903
27,115,109
484,198
16,754,877
27,120,958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124460</xdr:rowOff>
    </xdr:from>
    <xdr:to>
      <xdr:col>6</xdr:col>
      <xdr:colOff>561975</xdr:colOff>
      <xdr:row>39</xdr:row>
      <xdr:rowOff>54610</xdr:rowOff>
    </xdr:to>
    <xdr:sp macro="" textlink="">
      <xdr:nvSpPr>
        <xdr:cNvPr id="70" name="円/楕円 69"/>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102887</xdr:rowOff>
    </xdr:from>
    <xdr:ext cx="405111" cy="259045"/>
    <xdr:sp macro="" textlink="">
      <xdr:nvSpPr>
        <xdr:cNvPr id="71" name="【道路】&#10;有形固定資産減価償却率該当値テキスト"/>
        <xdr:cNvSpPr txBox="1"/>
      </xdr:nvSpPr>
      <xdr:spPr>
        <a:xfrm>
          <a:off x="47244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153035</xdr:rowOff>
    </xdr:from>
    <xdr:to>
      <xdr:col>5</xdr:col>
      <xdr:colOff>409575</xdr:colOff>
      <xdr:row>39</xdr:row>
      <xdr:rowOff>83185</xdr:rowOff>
    </xdr:to>
    <xdr:sp macro="" textlink="">
      <xdr:nvSpPr>
        <xdr:cNvPr id="72" name="円/楕円 71"/>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3810</xdr:rowOff>
    </xdr:from>
    <xdr:to>
      <xdr:col>6</xdr:col>
      <xdr:colOff>511175</xdr:colOff>
      <xdr:row>39</xdr:row>
      <xdr:rowOff>32385</xdr:rowOff>
    </xdr:to>
    <xdr:cxnSp macro="">
      <xdr:nvCxnSpPr>
        <xdr:cNvPr id="73" name="直線コネクタ 72"/>
        <xdr:cNvCxnSpPr/>
      </xdr:nvCxnSpPr>
      <xdr:spPr>
        <a:xfrm flipV="1">
          <a:off x="3797300" y="66903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147337</xdr:rowOff>
    </xdr:from>
    <xdr:ext cx="405111" cy="259045"/>
    <xdr:sp macro="" textlink="">
      <xdr:nvSpPr>
        <xdr:cNvPr id="74"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74312</xdr:rowOff>
    </xdr:from>
    <xdr:ext cx="405111" cy="259045"/>
    <xdr:sp macro="" textlink="">
      <xdr:nvSpPr>
        <xdr:cNvPr id="75" name="n_1mainValue【道路】&#10;有形固定資産減価償却率"/>
        <xdr:cNvSpPr txBox="1"/>
      </xdr:nvSpPr>
      <xdr:spPr>
        <a:xfrm>
          <a:off x="3582043"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118173</xdr:rowOff>
    </xdr:from>
    <xdr:to>
      <xdr:col>15</xdr:col>
      <xdr:colOff>231775</xdr:colOff>
      <xdr:row>39</xdr:row>
      <xdr:rowOff>48323</xdr:rowOff>
    </xdr:to>
    <xdr:sp macro="" textlink="">
      <xdr:nvSpPr>
        <xdr:cNvPr id="112" name="円/楕円 111"/>
        <xdr:cNvSpPr/>
      </xdr:nvSpPr>
      <xdr:spPr>
        <a:xfrm>
          <a:off x="10426700" y="66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141050</xdr:rowOff>
    </xdr:from>
    <xdr:ext cx="534377" cy="259045"/>
    <xdr:sp macro="" textlink="">
      <xdr:nvSpPr>
        <xdr:cNvPr id="113" name="【道路】&#10;一人当たり延長該当値テキスト"/>
        <xdr:cNvSpPr txBox="1"/>
      </xdr:nvSpPr>
      <xdr:spPr>
        <a:xfrm>
          <a:off x="10566400" y="64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117526</xdr:rowOff>
    </xdr:from>
    <xdr:to>
      <xdr:col>14</xdr:col>
      <xdr:colOff>79375</xdr:colOff>
      <xdr:row>39</xdr:row>
      <xdr:rowOff>47676</xdr:rowOff>
    </xdr:to>
    <xdr:sp macro="" textlink="">
      <xdr:nvSpPr>
        <xdr:cNvPr id="114" name="円/楕円 113"/>
        <xdr:cNvSpPr/>
      </xdr:nvSpPr>
      <xdr:spPr>
        <a:xfrm>
          <a:off x="9588500" y="66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168326</xdr:rowOff>
    </xdr:from>
    <xdr:to>
      <xdr:col>15</xdr:col>
      <xdr:colOff>180975</xdr:colOff>
      <xdr:row>38</xdr:row>
      <xdr:rowOff>168973</xdr:rowOff>
    </xdr:to>
    <xdr:cxnSp macro="">
      <xdr:nvCxnSpPr>
        <xdr:cNvPr id="115" name="直線コネクタ 114"/>
        <xdr:cNvCxnSpPr/>
      </xdr:nvCxnSpPr>
      <xdr:spPr>
        <a:xfrm>
          <a:off x="9639300" y="6683426"/>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86847</xdr:rowOff>
    </xdr:from>
    <xdr:ext cx="534377" cy="259045"/>
    <xdr:sp macro="" textlink="">
      <xdr:nvSpPr>
        <xdr:cNvPr id="116"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64203</xdr:rowOff>
    </xdr:from>
    <xdr:ext cx="534377" cy="259045"/>
    <xdr:sp macro="" textlink="">
      <xdr:nvSpPr>
        <xdr:cNvPr id="117" name="n_1mainValue【道路】&#10;一人当たり延長"/>
        <xdr:cNvSpPr txBox="1"/>
      </xdr:nvSpPr>
      <xdr:spPr>
        <a:xfrm>
          <a:off x="9359410" y="64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67310</xdr:rowOff>
    </xdr:from>
    <xdr:to>
      <xdr:col>6</xdr:col>
      <xdr:colOff>561975</xdr:colOff>
      <xdr:row>60</xdr:row>
      <xdr:rowOff>168910</xdr:rowOff>
    </xdr:to>
    <xdr:sp macro="" textlink="">
      <xdr:nvSpPr>
        <xdr:cNvPr id="155" name="円/楕円 154"/>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90187</xdr:rowOff>
    </xdr:from>
    <xdr:ext cx="405111" cy="259045"/>
    <xdr:sp macro="" textlink="">
      <xdr:nvSpPr>
        <xdr:cNvPr id="156" name="【橋りょう・トンネル】&#10;有形固定資産減価償却率該当値テキスト"/>
        <xdr:cNvSpPr txBox="1"/>
      </xdr:nvSpPr>
      <xdr:spPr>
        <a:xfrm>
          <a:off x="4724400"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93980</xdr:rowOff>
    </xdr:from>
    <xdr:to>
      <xdr:col>5</xdr:col>
      <xdr:colOff>409575</xdr:colOff>
      <xdr:row>61</xdr:row>
      <xdr:rowOff>24130</xdr:rowOff>
    </xdr:to>
    <xdr:sp macro="" textlink="">
      <xdr:nvSpPr>
        <xdr:cNvPr id="157" name="円/楕円 156"/>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118110</xdr:rowOff>
    </xdr:from>
    <xdr:to>
      <xdr:col>6</xdr:col>
      <xdr:colOff>511175</xdr:colOff>
      <xdr:row>60</xdr:row>
      <xdr:rowOff>144780</xdr:rowOff>
    </xdr:to>
    <xdr:cxnSp macro="">
      <xdr:nvCxnSpPr>
        <xdr:cNvPr id="158" name="直線コネクタ 157"/>
        <xdr:cNvCxnSpPr/>
      </xdr:nvCxnSpPr>
      <xdr:spPr>
        <a:xfrm flipV="1">
          <a:off x="3797300" y="104051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15257</xdr:rowOff>
    </xdr:from>
    <xdr:ext cx="405111" cy="259045"/>
    <xdr:sp macro="" textlink="">
      <xdr:nvSpPr>
        <xdr:cNvPr id="160" name="n_1mainValue【橋りょう・トンネル】&#10;有形固定資産減価償却率"/>
        <xdr:cNvSpPr txBox="1"/>
      </xdr:nvSpPr>
      <xdr:spPr>
        <a:xfrm>
          <a:off x="3582043"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16605</xdr:rowOff>
    </xdr:from>
    <xdr:to>
      <xdr:col>15</xdr:col>
      <xdr:colOff>231775</xdr:colOff>
      <xdr:row>62</xdr:row>
      <xdr:rowOff>118205</xdr:rowOff>
    </xdr:to>
    <xdr:sp macro="" textlink="">
      <xdr:nvSpPr>
        <xdr:cNvPr id="195" name="円/楕円 194"/>
        <xdr:cNvSpPr/>
      </xdr:nvSpPr>
      <xdr:spPr>
        <a:xfrm>
          <a:off x="10426700" y="106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166482</xdr:rowOff>
    </xdr:from>
    <xdr:ext cx="599010" cy="259045"/>
    <xdr:sp macro="" textlink="">
      <xdr:nvSpPr>
        <xdr:cNvPr id="196" name="【橋りょう・トンネル】&#10;一人当たり有形固定資産（償却資産）額該当値テキスト"/>
        <xdr:cNvSpPr txBox="1"/>
      </xdr:nvSpPr>
      <xdr:spPr>
        <a:xfrm>
          <a:off x="10566400" y="1062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120,514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16299</xdr:rowOff>
    </xdr:from>
    <xdr:to>
      <xdr:col>14</xdr:col>
      <xdr:colOff>79375</xdr:colOff>
      <xdr:row>62</xdr:row>
      <xdr:rowOff>117899</xdr:rowOff>
    </xdr:to>
    <xdr:sp macro="" textlink="">
      <xdr:nvSpPr>
        <xdr:cNvPr id="197" name="円/楕円 196"/>
        <xdr:cNvSpPr/>
      </xdr:nvSpPr>
      <xdr:spPr>
        <a:xfrm>
          <a:off x="95885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67099</xdr:rowOff>
    </xdr:from>
    <xdr:to>
      <xdr:col>15</xdr:col>
      <xdr:colOff>180975</xdr:colOff>
      <xdr:row>62</xdr:row>
      <xdr:rowOff>67405</xdr:rowOff>
    </xdr:to>
    <xdr:cxnSp macro="">
      <xdr:nvCxnSpPr>
        <xdr:cNvPr id="198" name="直線コネクタ 197"/>
        <xdr:cNvCxnSpPr/>
      </xdr:nvCxnSpPr>
      <xdr:spPr>
        <a:xfrm>
          <a:off x="9639300" y="10696999"/>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109026</xdr:rowOff>
    </xdr:from>
    <xdr:ext cx="599010" cy="259045"/>
    <xdr:sp macro="" textlink="">
      <xdr:nvSpPr>
        <xdr:cNvPr id="200" name="n_1mainValue【橋りょう・トンネル】&#10;一人当たり有形固定資産（償却資産）額"/>
        <xdr:cNvSpPr txBox="1"/>
      </xdr:nvSpPr>
      <xdr:spPr>
        <a:xfrm>
          <a:off x="9327094" y="107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29"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37" name="円/楕円 236"/>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57166</xdr:rowOff>
    </xdr:from>
    <xdr:ext cx="405111" cy="259045"/>
    <xdr:sp macro="" textlink="">
      <xdr:nvSpPr>
        <xdr:cNvPr id="238" name="【公営住宅】&#10;有形固定資産減価償却率該当値テキスト"/>
        <xdr:cNvSpPr txBox="1"/>
      </xdr:nvSpPr>
      <xdr:spPr>
        <a:xfrm>
          <a:off x="4724400"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132080</xdr:rowOff>
    </xdr:from>
    <xdr:to>
      <xdr:col>5</xdr:col>
      <xdr:colOff>409575</xdr:colOff>
      <xdr:row>82</xdr:row>
      <xdr:rowOff>62230</xdr:rowOff>
    </xdr:to>
    <xdr:sp macro="" textlink="">
      <xdr:nvSpPr>
        <xdr:cNvPr id="239" name="円/楕円 238"/>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129539</xdr:rowOff>
    </xdr:from>
    <xdr:to>
      <xdr:col>6</xdr:col>
      <xdr:colOff>511175</xdr:colOff>
      <xdr:row>82</xdr:row>
      <xdr:rowOff>11430</xdr:rowOff>
    </xdr:to>
    <xdr:cxnSp macro="">
      <xdr:nvCxnSpPr>
        <xdr:cNvPr id="240" name="直線コネクタ 239"/>
        <xdr:cNvCxnSpPr/>
      </xdr:nvCxnSpPr>
      <xdr:spPr>
        <a:xfrm flipV="1">
          <a:off x="3797300" y="140169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65422</xdr:rowOff>
    </xdr:from>
    <xdr:ext cx="405111" cy="259045"/>
    <xdr:sp macro="" textlink="">
      <xdr:nvSpPr>
        <xdr:cNvPr id="241"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53357</xdr:rowOff>
    </xdr:from>
    <xdr:ext cx="405111" cy="259045"/>
    <xdr:sp macro="" textlink="">
      <xdr:nvSpPr>
        <xdr:cNvPr id="242" name="n_1mainValue【公営住宅】&#10;有形固定資産減価償却率"/>
        <xdr:cNvSpPr txBox="1"/>
      </xdr:nvSpPr>
      <xdr:spPr>
        <a:xfrm>
          <a:off x="3582043"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76454</xdr:rowOff>
    </xdr:from>
    <xdr:to>
      <xdr:col>15</xdr:col>
      <xdr:colOff>231775</xdr:colOff>
      <xdr:row>84</xdr:row>
      <xdr:rowOff>6604</xdr:rowOff>
    </xdr:to>
    <xdr:sp macro="" textlink="">
      <xdr:nvSpPr>
        <xdr:cNvPr id="277" name="円/楕円 276"/>
        <xdr:cNvSpPr/>
      </xdr:nvSpPr>
      <xdr:spPr>
        <a:xfrm>
          <a:off x="10426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54881</xdr:rowOff>
    </xdr:from>
    <xdr:ext cx="469744" cy="259045"/>
    <xdr:sp macro="" textlink="">
      <xdr:nvSpPr>
        <xdr:cNvPr id="278" name="【公営住宅】&#10;一人当たり面積該当値テキスト"/>
        <xdr:cNvSpPr txBox="1"/>
      </xdr:nvSpPr>
      <xdr:spPr>
        <a:xfrm>
          <a:off x="10566400" y="1428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76454</xdr:rowOff>
    </xdr:from>
    <xdr:to>
      <xdr:col>14</xdr:col>
      <xdr:colOff>79375</xdr:colOff>
      <xdr:row>84</xdr:row>
      <xdr:rowOff>6604</xdr:rowOff>
    </xdr:to>
    <xdr:sp macro="" textlink="">
      <xdr:nvSpPr>
        <xdr:cNvPr id="279" name="円/楕円 278"/>
        <xdr:cNvSpPr/>
      </xdr:nvSpPr>
      <xdr:spPr>
        <a:xfrm>
          <a:off x="9588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127254</xdr:rowOff>
    </xdr:from>
    <xdr:to>
      <xdr:col>15</xdr:col>
      <xdr:colOff>180975</xdr:colOff>
      <xdr:row>83</xdr:row>
      <xdr:rowOff>127254</xdr:rowOff>
    </xdr:to>
    <xdr:cxnSp macro="">
      <xdr:nvCxnSpPr>
        <xdr:cNvPr id="280" name="直線コネクタ 279"/>
        <xdr:cNvCxnSpPr/>
      </xdr:nvCxnSpPr>
      <xdr:spPr>
        <a:xfrm>
          <a:off x="9639300" y="1435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169181</xdr:rowOff>
    </xdr:from>
    <xdr:ext cx="469744" cy="259045"/>
    <xdr:sp macro="" textlink="">
      <xdr:nvSpPr>
        <xdr:cNvPr id="282" name="n_1mainValue【公営住宅】&#10;一人当たり面積"/>
        <xdr:cNvSpPr txBox="1"/>
      </xdr:nvSpPr>
      <xdr:spPr>
        <a:xfrm>
          <a:off x="9391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326"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7112</xdr:rowOff>
    </xdr:from>
    <xdr:to>
      <xdr:col>23</xdr:col>
      <xdr:colOff>568325</xdr:colOff>
      <xdr:row>39</xdr:row>
      <xdr:rowOff>108712</xdr:rowOff>
    </xdr:to>
    <xdr:sp macro="" textlink="">
      <xdr:nvSpPr>
        <xdr:cNvPr id="334" name="円/楕円 333"/>
        <xdr:cNvSpPr/>
      </xdr:nvSpPr>
      <xdr:spPr>
        <a:xfrm>
          <a:off x="162687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156989</xdr:rowOff>
    </xdr:from>
    <xdr:ext cx="405111" cy="259045"/>
    <xdr:sp macro="" textlink="">
      <xdr:nvSpPr>
        <xdr:cNvPr id="335" name="【認定こども園・幼稚園・保育所】&#10;有形固定資産減価償却率該当値テキスト"/>
        <xdr:cNvSpPr txBox="1"/>
      </xdr:nvSpPr>
      <xdr:spPr>
        <a:xfrm>
          <a:off x="16408400"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71120</xdr:rowOff>
    </xdr:from>
    <xdr:to>
      <xdr:col>22</xdr:col>
      <xdr:colOff>415925</xdr:colOff>
      <xdr:row>40</xdr:row>
      <xdr:rowOff>1270</xdr:rowOff>
    </xdr:to>
    <xdr:sp macro="" textlink="">
      <xdr:nvSpPr>
        <xdr:cNvPr id="336" name="円/楕円 335"/>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57912</xdr:rowOff>
    </xdr:from>
    <xdr:to>
      <xdr:col>23</xdr:col>
      <xdr:colOff>517525</xdr:colOff>
      <xdr:row>39</xdr:row>
      <xdr:rowOff>121920</xdr:rowOff>
    </xdr:to>
    <xdr:cxnSp macro="">
      <xdr:nvCxnSpPr>
        <xdr:cNvPr id="337" name="直線コネクタ 336"/>
        <xdr:cNvCxnSpPr/>
      </xdr:nvCxnSpPr>
      <xdr:spPr>
        <a:xfrm flipV="1">
          <a:off x="15481300" y="674446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170959</xdr:rowOff>
    </xdr:from>
    <xdr:ext cx="405111" cy="259045"/>
    <xdr:sp macro="" textlink="">
      <xdr:nvSpPr>
        <xdr:cNvPr id="33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163847</xdr:rowOff>
    </xdr:from>
    <xdr:ext cx="405111" cy="259045"/>
    <xdr:sp macro="" textlink="">
      <xdr:nvSpPr>
        <xdr:cNvPr id="339" name="n_1mainValue【認定こども園・幼稚園・保育所】&#10;有形固定資産減価償却率"/>
        <xdr:cNvSpPr txBox="1"/>
      </xdr:nvSpPr>
      <xdr:spPr>
        <a:xfrm>
          <a:off x="15266043"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6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55880</xdr:rowOff>
    </xdr:from>
    <xdr:to>
      <xdr:col>32</xdr:col>
      <xdr:colOff>238125</xdr:colOff>
      <xdr:row>37</xdr:row>
      <xdr:rowOff>157480</xdr:rowOff>
    </xdr:to>
    <xdr:sp macro="" textlink="">
      <xdr:nvSpPr>
        <xdr:cNvPr id="376" name="円/楕円 375"/>
        <xdr:cNvSpPr/>
      </xdr:nvSpPr>
      <xdr:spPr>
        <a:xfrm>
          <a:off x="22110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78757</xdr:rowOff>
    </xdr:from>
    <xdr:ext cx="469744" cy="259045"/>
    <xdr:sp macro="" textlink="">
      <xdr:nvSpPr>
        <xdr:cNvPr id="377" name="【認定こども園・幼稚園・保育所】&#10;一人当たり面積該当値テキスト"/>
        <xdr:cNvSpPr txBox="1"/>
      </xdr:nvSpPr>
      <xdr:spPr>
        <a:xfrm>
          <a:off x="222504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55880</xdr:rowOff>
    </xdr:from>
    <xdr:to>
      <xdr:col>31</xdr:col>
      <xdr:colOff>85725</xdr:colOff>
      <xdr:row>37</xdr:row>
      <xdr:rowOff>157480</xdr:rowOff>
    </xdr:to>
    <xdr:sp macro="" textlink="">
      <xdr:nvSpPr>
        <xdr:cNvPr id="378" name="円/楕円 377"/>
        <xdr:cNvSpPr/>
      </xdr:nvSpPr>
      <xdr:spPr>
        <a:xfrm>
          <a:off x="2127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106680</xdr:rowOff>
    </xdr:from>
    <xdr:to>
      <xdr:col>32</xdr:col>
      <xdr:colOff>187325</xdr:colOff>
      <xdr:row>37</xdr:row>
      <xdr:rowOff>106680</xdr:rowOff>
    </xdr:to>
    <xdr:cxnSp macro="">
      <xdr:nvCxnSpPr>
        <xdr:cNvPr id="379" name="直線コネクタ 378"/>
        <xdr:cNvCxnSpPr/>
      </xdr:nvCxnSpPr>
      <xdr:spPr>
        <a:xfrm>
          <a:off x="21323300" y="6450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2557</xdr:rowOff>
    </xdr:from>
    <xdr:ext cx="469744" cy="259045"/>
    <xdr:sp macro="" textlink="">
      <xdr:nvSpPr>
        <xdr:cNvPr id="381" name="n_1mainValue【認定こども園・幼稚園・保育所】&#10;一人当たり面積"/>
        <xdr:cNvSpPr txBox="1"/>
      </xdr:nvSpPr>
      <xdr:spPr>
        <a:xfrm>
          <a:off x="210757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411" name="【学校施設】&#10;有形固定資産減価償却率平均値テキスト"/>
        <xdr:cNvSpPr txBox="1"/>
      </xdr:nvSpPr>
      <xdr:spPr>
        <a:xfrm>
          <a:off x="164084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71120</xdr:rowOff>
    </xdr:from>
    <xdr:to>
      <xdr:col>23</xdr:col>
      <xdr:colOff>568325</xdr:colOff>
      <xdr:row>62</xdr:row>
      <xdr:rowOff>1270</xdr:rowOff>
    </xdr:to>
    <xdr:sp macro="" textlink="">
      <xdr:nvSpPr>
        <xdr:cNvPr id="419" name="円/楕円 418"/>
        <xdr:cNvSpPr/>
      </xdr:nvSpPr>
      <xdr:spPr>
        <a:xfrm>
          <a:off x="16268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49547</xdr:rowOff>
    </xdr:from>
    <xdr:ext cx="405111" cy="259045"/>
    <xdr:sp macro="" textlink="">
      <xdr:nvSpPr>
        <xdr:cNvPr id="420" name="【学校施設】&#10;有形固定資産減価償却率該当値テキスト"/>
        <xdr:cNvSpPr txBox="1"/>
      </xdr:nvSpPr>
      <xdr:spPr>
        <a:xfrm>
          <a:off x="164084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128270</xdr:rowOff>
    </xdr:from>
    <xdr:to>
      <xdr:col>22</xdr:col>
      <xdr:colOff>415925</xdr:colOff>
      <xdr:row>62</xdr:row>
      <xdr:rowOff>58420</xdr:rowOff>
    </xdr:to>
    <xdr:sp macro="" textlink="">
      <xdr:nvSpPr>
        <xdr:cNvPr id="421" name="円/楕円 420"/>
        <xdr:cNvSpPr/>
      </xdr:nvSpPr>
      <xdr:spPr>
        <a:xfrm>
          <a:off x="15430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121920</xdr:rowOff>
    </xdr:from>
    <xdr:to>
      <xdr:col>23</xdr:col>
      <xdr:colOff>517525</xdr:colOff>
      <xdr:row>62</xdr:row>
      <xdr:rowOff>7620</xdr:rowOff>
    </xdr:to>
    <xdr:cxnSp macro="">
      <xdr:nvCxnSpPr>
        <xdr:cNvPr id="422" name="直線コネクタ 421"/>
        <xdr:cNvCxnSpPr/>
      </xdr:nvCxnSpPr>
      <xdr:spPr>
        <a:xfrm flipV="1">
          <a:off x="15481300" y="10580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78757</xdr:rowOff>
    </xdr:from>
    <xdr:ext cx="405111" cy="259045"/>
    <xdr:sp macro="" textlink="">
      <xdr:nvSpPr>
        <xdr:cNvPr id="423"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49547</xdr:rowOff>
    </xdr:from>
    <xdr:ext cx="405111" cy="259045"/>
    <xdr:sp macro="" textlink="">
      <xdr:nvSpPr>
        <xdr:cNvPr id="424" name="n_1mainValue【学校施設】&#10;有形固定資産減価償却率"/>
        <xdr:cNvSpPr txBox="1"/>
      </xdr:nvSpPr>
      <xdr:spPr>
        <a:xfrm>
          <a:off x="15266043"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127508</xdr:rowOff>
    </xdr:from>
    <xdr:to>
      <xdr:col>32</xdr:col>
      <xdr:colOff>238125</xdr:colOff>
      <xdr:row>60</xdr:row>
      <xdr:rowOff>57658</xdr:rowOff>
    </xdr:to>
    <xdr:sp macro="" textlink="">
      <xdr:nvSpPr>
        <xdr:cNvPr id="462" name="円/楕円 461"/>
        <xdr:cNvSpPr/>
      </xdr:nvSpPr>
      <xdr:spPr>
        <a:xfrm>
          <a:off x="221107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105935</xdr:rowOff>
    </xdr:from>
    <xdr:ext cx="469744" cy="259045"/>
    <xdr:sp macro="" textlink="">
      <xdr:nvSpPr>
        <xdr:cNvPr id="463" name="【学校施設】&#10;一人当たり面積該当値テキスト"/>
        <xdr:cNvSpPr txBox="1"/>
      </xdr:nvSpPr>
      <xdr:spPr>
        <a:xfrm>
          <a:off x="22250400" y="1022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126746</xdr:rowOff>
    </xdr:from>
    <xdr:to>
      <xdr:col>31</xdr:col>
      <xdr:colOff>85725</xdr:colOff>
      <xdr:row>60</xdr:row>
      <xdr:rowOff>56896</xdr:rowOff>
    </xdr:to>
    <xdr:sp macro="" textlink="">
      <xdr:nvSpPr>
        <xdr:cNvPr id="464" name="円/楕円 463"/>
        <xdr:cNvSpPr/>
      </xdr:nvSpPr>
      <xdr:spPr>
        <a:xfrm>
          <a:off x="212725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6096</xdr:rowOff>
    </xdr:from>
    <xdr:to>
      <xdr:col>32</xdr:col>
      <xdr:colOff>187325</xdr:colOff>
      <xdr:row>60</xdr:row>
      <xdr:rowOff>6858</xdr:rowOff>
    </xdr:to>
    <xdr:cxnSp macro="">
      <xdr:nvCxnSpPr>
        <xdr:cNvPr id="465" name="直線コネクタ 464"/>
        <xdr:cNvCxnSpPr/>
      </xdr:nvCxnSpPr>
      <xdr:spPr>
        <a:xfrm>
          <a:off x="21323300" y="102930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48023</xdr:rowOff>
    </xdr:from>
    <xdr:ext cx="469744" cy="259045"/>
    <xdr:sp macro="" textlink="">
      <xdr:nvSpPr>
        <xdr:cNvPr id="467" name="n_1mainValue【学校施設】&#10;一人当たり面積"/>
        <xdr:cNvSpPr txBox="1"/>
      </xdr:nvSpPr>
      <xdr:spPr>
        <a:xfrm>
          <a:off x="21075727" y="1033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97"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166370</xdr:rowOff>
    </xdr:from>
    <xdr:to>
      <xdr:col>23</xdr:col>
      <xdr:colOff>568325</xdr:colOff>
      <xdr:row>85</xdr:row>
      <xdr:rowOff>96520</xdr:rowOff>
    </xdr:to>
    <xdr:sp macro="" textlink="">
      <xdr:nvSpPr>
        <xdr:cNvPr id="505" name="円/楕円 504"/>
        <xdr:cNvSpPr/>
      </xdr:nvSpPr>
      <xdr:spPr>
        <a:xfrm>
          <a:off x="16268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144797</xdr:rowOff>
    </xdr:from>
    <xdr:ext cx="405111" cy="259045"/>
    <xdr:sp macro="" textlink="">
      <xdr:nvSpPr>
        <xdr:cNvPr id="506" name="【児童館】&#10;有形固定資産減価償却率該当値テキスト"/>
        <xdr:cNvSpPr txBox="1"/>
      </xdr:nvSpPr>
      <xdr:spPr>
        <a:xfrm>
          <a:off x="164084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46355</xdr:rowOff>
    </xdr:from>
    <xdr:to>
      <xdr:col>22</xdr:col>
      <xdr:colOff>415925</xdr:colOff>
      <xdr:row>85</xdr:row>
      <xdr:rowOff>147955</xdr:rowOff>
    </xdr:to>
    <xdr:sp macro="" textlink="">
      <xdr:nvSpPr>
        <xdr:cNvPr id="507" name="円/楕円 506"/>
        <xdr:cNvSpPr/>
      </xdr:nvSpPr>
      <xdr:spPr>
        <a:xfrm>
          <a:off x="15430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45720</xdr:rowOff>
    </xdr:from>
    <xdr:to>
      <xdr:col>23</xdr:col>
      <xdr:colOff>517525</xdr:colOff>
      <xdr:row>85</xdr:row>
      <xdr:rowOff>97155</xdr:rowOff>
    </xdr:to>
    <xdr:cxnSp macro="">
      <xdr:nvCxnSpPr>
        <xdr:cNvPr id="508" name="直線コネクタ 507"/>
        <xdr:cNvCxnSpPr/>
      </xdr:nvCxnSpPr>
      <xdr:spPr>
        <a:xfrm flipV="1">
          <a:off x="15481300" y="146189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67327</xdr:rowOff>
    </xdr:from>
    <xdr:ext cx="405111" cy="259045"/>
    <xdr:sp macro="" textlink="">
      <xdr:nvSpPr>
        <xdr:cNvPr id="509"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139082</xdr:rowOff>
    </xdr:from>
    <xdr:ext cx="405111" cy="259045"/>
    <xdr:sp macro="" textlink="">
      <xdr:nvSpPr>
        <xdr:cNvPr id="510" name="n_1mainValue【児童館】&#10;有形固定資産減価償却率"/>
        <xdr:cNvSpPr txBox="1"/>
      </xdr:nvSpPr>
      <xdr:spPr>
        <a:xfrm>
          <a:off x="15266043"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7"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147320</xdr:rowOff>
    </xdr:from>
    <xdr:to>
      <xdr:col>32</xdr:col>
      <xdr:colOff>238125</xdr:colOff>
      <xdr:row>79</xdr:row>
      <xdr:rowOff>77470</xdr:rowOff>
    </xdr:to>
    <xdr:sp macro="" textlink="">
      <xdr:nvSpPr>
        <xdr:cNvPr id="545" name="円/楕円 544"/>
        <xdr:cNvSpPr/>
      </xdr:nvSpPr>
      <xdr:spPr>
        <a:xfrm>
          <a:off x="22110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170197</xdr:rowOff>
    </xdr:from>
    <xdr:ext cx="469744" cy="259045"/>
    <xdr:sp macro="" textlink="">
      <xdr:nvSpPr>
        <xdr:cNvPr id="546" name="【児童館】&#10;一人当たり面積該当値テキスト"/>
        <xdr:cNvSpPr txBox="1"/>
      </xdr:nvSpPr>
      <xdr:spPr>
        <a:xfrm>
          <a:off x="222504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147320</xdr:rowOff>
    </xdr:from>
    <xdr:to>
      <xdr:col>31</xdr:col>
      <xdr:colOff>85725</xdr:colOff>
      <xdr:row>79</xdr:row>
      <xdr:rowOff>77470</xdr:rowOff>
    </xdr:to>
    <xdr:sp macro="" textlink="">
      <xdr:nvSpPr>
        <xdr:cNvPr id="547" name="円/楕円 546"/>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26670</xdr:rowOff>
    </xdr:from>
    <xdr:to>
      <xdr:col>32</xdr:col>
      <xdr:colOff>187325</xdr:colOff>
      <xdr:row>79</xdr:row>
      <xdr:rowOff>26670</xdr:rowOff>
    </xdr:to>
    <xdr:cxnSp macro="">
      <xdr:nvCxnSpPr>
        <xdr:cNvPr id="548" name="直線コネクタ 547"/>
        <xdr:cNvCxnSpPr/>
      </xdr:nvCxnSpPr>
      <xdr:spPr>
        <a:xfrm>
          <a:off x="21323300" y="1357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549"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93997</xdr:rowOff>
    </xdr:from>
    <xdr:ext cx="469744" cy="259045"/>
    <xdr:sp macro="" textlink="">
      <xdr:nvSpPr>
        <xdr:cNvPr id="550" name="n_1mainValue【児童館】&#10;一人当たり面積"/>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580"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74930</xdr:rowOff>
    </xdr:from>
    <xdr:to>
      <xdr:col>23</xdr:col>
      <xdr:colOff>568325</xdr:colOff>
      <xdr:row>106</xdr:row>
      <xdr:rowOff>5080</xdr:rowOff>
    </xdr:to>
    <xdr:sp macro="" textlink="">
      <xdr:nvSpPr>
        <xdr:cNvPr id="588" name="円/楕円 587"/>
        <xdr:cNvSpPr/>
      </xdr:nvSpPr>
      <xdr:spPr>
        <a:xfrm>
          <a:off x="16268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53357</xdr:rowOff>
    </xdr:from>
    <xdr:ext cx="405111" cy="259045"/>
    <xdr:sp macro="" textlink="">
      <xdr:nvSpPr>
        <xdr:cNvPr id="589" name="【公民館】&#10;有形固定資産減価償却率該当値テキスト"/>
        <xdr:cNvSpPr txBox="1"/>
      </xdr:nvSpPr>
      <xdr:spPr>
        <a:xfrm>
          <a:off x="1640840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44450</xdr:rowOff>
    </xdr:from>
    <xdr:to>
      <xdr:col>22</xdr:col>
      <xdr:colOff>415925</xdr:colOff>
      <xdr:row>105</xdr:row>
      <xdr:rowOff>146050</xdr:rowOff>
    </xdr:to>
    <xdr:sp macro="" textlink="">
      <xdr:nvSpPr>
        <xdr:cNvPr id="590" name="円/楕円 589"/>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95250</xdr:rowOff>
    </xdr:from>
    <xdr:to>
      <xdr:col>23</xdr:col>
      <xdr:colOff>517525</xdr:colOff>
      <xdr:row>105</xdr:row>
      <xdr:rowOff>125730</xdr:rowOff>
    </xdr:to>
    <xdr:cxnSp macro="">
      <xdr:nvCxnSpPr>
        <xdr:cNvPr id="591" name="直線コネクタ 590"/>
        <xdr:cNvCxnSpPr/>
      </xdr:nvCxnSpPr>
      <xdr:spPr>
        <a:xfrm>
          <a:off x="15481300" y="18097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93997</xdr:rowOff>
    </xdr:from>
    <xdr:ext cx="405111" cy="259045"/>
    <xdr:sp macro="" textlink="">
      <xdr:nvSpPr>
        <xdr:cNvPr id="592"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137177</xdr:rowOff>
    </xdr:from>
    <xdr:ext cx="405111" cy="259045"/>
    <xdr:sp macro="" textlink="">
      <xdr:nvSpPr>
        <xdr:cNvPr id="593" name="n_1mainValue【公民館】&#10;有形固定資産減価償却率"/>
        <xdr:cNvSpPr txBox="1"/>
      </xdr:nvSpPr>
      <xdr:spPr>
        <a:xfrm>
          <a:off x="15266043"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22"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55880</xdr:rowOff>
    </xdr:from>
    <xdr:to>
      <xdr:col>32</xdr:col>
      <xdr:colOff>238125</xdr:colOff>
      <xdr:row>102</xdr:row>
      <xdr:rowOff>157480</xdr:rowOff>
    </xdr:to>
    <xdr:sp macro="" textlink="">
      <xdr:nvSpPr>
        <xdr:cNvPr id="630" name="円/楕円 629"/>
        <xdr:cNvSpPr/>
      </xdr:nvSpPr>
      <xdr:spPr>
        <a:xfrm>
          <a:off x="22110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78757</xdr:rowOff>
    </xdr:from>
    <xdr:ext cx="469744" cy="259045"/>
    <xdr:sp macro="" textlink="">
      <xdr:nvSpPr>
        <xdr:cNvPr id="631" name="【公民館】&#10;一人当たり面積該当値テキスト"/>
        <xdr:cNvSpPr txBox="1"/>
      </xdr:nvSpPr>
      <xdr:spPr>
        <a:xfrm>
          <a:off x="22250400"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90170</xdr:rowOff>
    </xdr:from>
    <xdr:to>
      <xdr:col>31</xdr:col>
      <xdr:colOff>85725</xdr:colOff>
      <xdr:row>103</xdr:row>
      <xdr:rowOff>20320</xdr:rowOff>
    </xdr:to>
    <xdr:sp macro="" textlink="">
      <xdr:nvSpPr>
        <xdr:cNvPr id="632" name="円/楕円 631"/>
        <xdr:cNvSpPr/>
      </xdr:nvSpPr>
      <xdr:spPr>
        <a:xfrm>
          <a:off x="21272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106680</xdr:rowOff>
    </xdr:from>
    <xdr:to>
      <xdr:col>32</xdr:col>
      <xdr:colOff>187325</xdr:colOff>
      <xdr:row>102</xdr:row>
      <xdr:rowOff>140970</xdr:rowOff>
    </xdr:to>
    <xdr:cxnSp macro="">
      <xdr:nvCxnSpPr>
        <xdr:cNvPr id="633" name="直線コネクタ 632"/>
        <xdr:cNvCxnSpPr/>
      </xdr:nvCxnSpPr>
      <xdr:spPr>
        <a:xfrm flipV="1">
          <a:off x="21323300" y="17594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xdr:rowOff>
    </xdr:from>
    <xdr:ext cx="469744" cy="259045"/>
    <xdr:sp macro="" textlink="">
      <xdr:nvSpPr>
        <xdr:cNvPr id="634"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36847</xdr:rowOff>
    </xdr:from>
    <xdr:ext cx="469744" cy="259045"/>
    <xdr:sp macro="" textlink="">
      <xdr:nvSpPr>
        <xdr:cNvPr id="635" name="n_1mainValue【公民館】&#10;一人当たり面積"/>
        <xdr:cNvSpPr txBox="1"/>
      </xdr:nvSpPr>
      <xdr:spPr>
        <a:xfrm>
          <a:off x="21075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・有形固定資産減価償却率については、いずれの施設においても類似団体内平均値を下回る水準で推移していることから、今後も引き続き計画的な施設の更新や長寿命化に努める。</a:t>
          </a:r>
          <a:endParaRPr kumimoji="1" lang="en-US" altLang="ja-JP" sz="1300">
            <a:latin typeface="ＭＳ Ｐゴシック"/>
          </a:endParaRPr>
        </a:p>
        <a:p>
          <a:r>
            <a:rPr kumimoji="1" lang="ja-JP" altLang="en-US" sz="1300">
              <a:latin typeface="ＭＳ Ｐゴシック"/>
            </a:rPr>
            <a:t>・人口一人当たり面積等については、多くの施設が類似団体内平均値と同水準であったが、次の施設については類似団体内平均値、全国平均値及び長野県平均値を大きく上回っていたため、個別施設計画策定時に総量適正化についても検討する。</a:t>
          </a:r>
          <a:endParaRPr kumimoji="1" lang="en-US" altLang="ja-JP" sz="1300">
            <a:latin typeface="ＭＳ Ｐゴシック"/>
          </a:endParaRPr>
        </a:p>
        <a:p>
          <a:r>
            <a:rPr kumimoji="1" lang="ja-JP" altLang="en-US" sz="1300">
              <a:latin typeface="ＭＳ Ｐゴシック"/>
            </a:rPr>
            <a:t>　児童館　人口一人当たり面積</a:t>
          </a:r>
          <a:r>
            <a:rPr kumimoji="1" lang="en-US" altLang="ja-JP" sz="1300">
              <a:latin typeface="ＭＳ Ｐゴシック"/>
            </a:rPr>
            <a:t>0.053</a:t>
          </a:r>
          <a:r>
            <a:rPr kumimoji="1" lang="ja-JP" altLang="en-US" sz="1300">
              <a:latin typeface="ＭＳ Ｐゴシック"/>
            </a:rPr>
            <a:t>㎡（全国平均</a:t>
          </a:r>
          <a:r>
            <a:rPr kumimoji="1" lang="en-US" altLang="ja-JP" sz="1300">
              <a:latin typeface="ＭＳ Ｐゴシック"/>
            </a:rPr>
            <a:t>0.019</a:t>
          </a:r>
          <a:r>
            <a:rPr kumimoji="1" lang="ja-JP" altLang="en-US" sz="1300">
              <a:latin typeface="ＭＳ Ｐゴシック"/>
            </a:rPr>
            <a:t>㎡、類似団体内平均</a:t>
          </a:r>
          <a:r>
            <a:rPr kumimoji="1" lang="en-US" altLang="ja-JP" sz="1300">
              <a:latin typeface="ＭＳ Ｐゴシック"/>
            </a:rPr>
            <a:t>0.026</a:t>
          </a:r>
          <a:r>
            <a:rPr kumimoji="1" lang="ja-JP" altLang="en-US" sz="1300">
              <a:latin typeface="ＭＳ Ｐゴシック"/>
            </a:rPr>
            <a:t>㎡、長野県平均</a:t>
          </a:r>
          <a:r>
            <a:rPr kumimoji="1" lang="en-US" altLang="ja-JP" sz="1300">
              <a:latin typeface="ＭＳ Ｐゴシック"/>
            </a:rPr>
            <a:t>0.044</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公民館　人口一人当たり面積</a:t>
          </a:r>
          <a:r>
            <a:rPr kumimoji="1" lang="en-US" altLang="ja-JP" sz="1300">
              <a:latin typeface="ＭＳ Ｐゴシック"/>
            </a:rPr>
            <a:t>0.282</a:t>
          </a:r>
          <a:r>
            <a:rPr kumimoji="1" lang="ja-JP" altLang="en-US" sz="1300">
              <a:latin typeface="ＭＳ Ｐゴシック"/>
            </a:rPr>
            <a:t>㎡（全国平均</a:t>
          </a:r>
          <a:r>
            <a:rPr kumimoji="1" lang="en-US" altLang="ja-JP" sz="1300">
              <a:latin typeface="ＭＳ Ｐゴシック"/>
            </a:rPr>
            <a:t>0.088</a:t>
          </a:r>
          <a:r>
            <a:rPr kumimoji="1" lang="ja-JP" altLang="en-US" sz="1300">
              <a:latin typeface="ＭＳ Ｐゴシック"/>
            </a:rPr>
            <a:t>㎡、類似団体内平均</a:t>
          </a:r>
          <a:r>
            <a:rPr kumimoji="1" lang="en-US" altLang="ja-JP" sz="1300">
              <a:latin typeface="ＭＳ Ｐゴシック"/>
            </a:rPr>
            <a:t>0.145</a:t>
          </a:r>
          <a:r>
            <a:rPr kumimoji="1" lang="ja-JP" altLang="en-US" sz="1300">
              <a:latin typeface="ＭＳ Ｐゴシック"/>
            </a:rPr>
            <a:t>㎡、長野県平均</a:t>
          </a:r>
          <a:r>
            <a:rPr kumimoji="1" lang="en-US" altLang="ja-JP" sz="1300">
              <a:latin typeface="ＭＳ Ｐゴシック"/>
            </a:rPr>
            <a:t>0.178</a:t>
          </a:r>
          <a:r>
            <a:rPr kumimoji="1" lang="ja-JP" altLang="en-US" sz="1300">
              <a:latin typeface="ＭＳ Ｐゴシック"/>
            </a:rPr>
            <a:t>㎡）</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67,534
66,441
289.98
27,640,903
27,115,109
484,198
16,754,877
27,120,958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120123</xdr:rowOff>
    </xdr:from>
    <xdr:ext cx="405111" cy="259045"/>
    <xdr:sp macro="" textlink="">
      <xdr:nvSpPr>
        <xdr:cNvPr id="63" name="【図書館】&#10;有形固定資産減価償却率平均値テキスト"/>
        <xdr:cNvSpPr txBox="1"/>
      </xdr:nvSpPr>
      <xdr:spPr>
        <a:xfrm>
          <a:off x="47244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20501</xdr:rowOff>
    </xdr:from>
    <xdr:to>
      <xdr:col>6</xdr:col>
      <xdr:colOff>561975</xdr:colOff>
      <xdr:row>40</xdr:row>
      <xdr:rowOff>122101</xdr:rowOff>
    </xdr:to>
    <xdr:sp macro="" textlink="">
      <xdr:nvSpPr>
        <xdr:cNvPr id="71" name="円/楕円 70"/>
        <xdr:cNvSpPr/>
      </xdr:nvSpPr>
      <xdr:spPr>
        <a:xfrm>
          <a:off x="4584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170378</xdr:rowOff>
    </xdr:from>
    <xdr:ext cx="405111" cy="259045"/>
    <xdr:sp macro="" textlink="">
      <xdr:nvSpPr>
        <xdr:cNvPr id="72" name="【図書館】&#10;有形固定資産減価償却率該当値テキスト"/>
        <xdr:cNvSpPr txBox="1"/>
      </xdr:nvSpPr>
      <xdr:spPr>
        <a:xfrm>
          <a:off x="47244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53159</xdr:rowOff>
    </xdr:from>
    <xdr:to>
      <xdr:col>5</xdr:col>
      <xdr:colOff>409575</xdr:colOff>
      <xdr:row>40</xdr:row>
      <xdr:rowOff>154759</xdr:rowOff>
    </xdr:to>
    <xdr:sp macro="" textlink="">
      <xdr:nvSpPr>
        <xdr:cNvPr id="73" name="円/楕円 72"/>
        <xdr:cNvSpPr/>
      </xdr:nvSpPr>
      <xdr:spPr>
        <a:xfrm>
          <a:off x="3746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71301</xdr:rowOff>
    </xdr:from>
    <xdr:to>
      <xdr:col>6</xdr:col>
      <xdr:colOff>511175</xdr:colOff>
      <xdr:row>40</xdr:row>
      <xdr:rowOff>103959</xdr:rowOff>
    </xdr:to>
    <xdr:cxnSp macro="">
      <xdr:nvCxnSpPr>
        <xdr:cNvPr id="74" name="直線コネクタ 73"/>
        <xdr:cNvCxnSpPr/>
      </xdr:nvCxnSpPr>
      <xdr:spPr>
        <a:xfrm flipV="1">
          <a:off x="3797300" y="69293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37391</xdr:rowOff>
    </xdr:from>
    <xdr:ext cx="405111" cy="259045"/>
    <xdr:sp macro="" textlink="">
      <xdr:nvSpPr>
        <xdr:cNvPr id="75"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145886</xdr:rowOff>
    </xdr:from>
    <xdr:ext cx="405111" cy="259045"/>
    <xdr:sp macro="" textlink="">
      <xdr:nvSpPr>
        <xdr:cNvPr id="76" name="n_1mainValue【図書館】&#10;有形固定資産減価償却率"/>
        <xdr:cNvSpPr txBox="1"/>
      </xdr:nvSpPr>
      <xdr:spPr>
        <a:xfrm>
          <a:off x="3582043"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5"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44450</xdr:rowOff>
    </xdr:from>
    <xdr:to>
      <xdr:col>15</xdr:col>
      <xdr:colOff>231775</xdr:colOff>
      <xdr:row>37</xdr:row>
      <xdr:rowOff>146050</xdr:rowOff>
    </xdr:to>
    <xdr:sp macro="" textlink="">
      <xdr:nvSpPr>
        <xdr:cNvPr id="113" name="円/楕円 112"/>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67327</xdr:rowOff>
    </xdr:from>
    <xdr:ext cx="469744" cy="259045"/>
    <xdr:sp macro="" textlink="">
      <xdr:nvSpPr>
        <xdr:cNvPr id="114" name="【図書館】&#10;一人当たり面積該当値テキスト"/>
        <xdr:cNvSpPr txBox="1"/>
      </xdr:nvSpPr>
      <xdr:spPr>
        <a:xfrm>
          <a:off x="105664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44450</xdr:rowOff>
    </xdr:from>
    <xdr:to>
      <xdr:col>14</xdr:col>
      <xdr:colOff>79375</xdr:colOff>
      <xdr:row>37</xdr:row>
      <xdr:rowOff>146050</xdr:rowOff>
    </xdr:to>
    <xdr:sp macro="" textlink="">
      <xdr:nvSpPr>
        <xdr:cNvPr id="115" name="円/楕円 114"/>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95250</xdr:rowOff>
    </xdr:from>
    <xdr:to>
      <xdr:col>15</xdr:col>
      <xdr:colOff>180975</xdr:colOff>
      <xdr:row>37</xdr:row>
      <xdr:rowOff>95250</xdr:rowOff>
    </xdr:to>
    <xdr:cxnSp macro="">
      <xdr:nvCxnSpPr>
        <xdr:cNvPr id="116" name="直線コネクタ 115"/>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162577</xdr:rowOff>
    </xdr:from>
    <xdr:ext cx="469744" cy="259045"/>
    <xdr:sp macro="" textlink="">
      <xdr:nvSpPr>
        <xdr:cNvPr id="118"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6"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63500</xdr:rowOff>
    </xdr:from>
    <xdr:to>
      <xdr:col>6</xdr:col>
      <xdr:colOff>561975</xdr:colOff>
      <xdr:row>62</xdr:row>
      <xdr:rowOff>165100</xdr:rowOff>
    </xdr:to>
    <xdr:sp macro="" textlink="">
      <xdr:nvSpPr>
        <xdr:cNvPr id="154" name="円/楕円 153"/>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149877</xdr:rowOff>
    </xdr:from>
    <xdr:ext cx="405111" cy="259045"/>
    <xdr:sp macro="" textlink="">
      <xdr:nvSpPr>
        <xdr:cNvPr id="155" name="【体育館・プール】&#10;有形固定資産減価償却率該当値テキスト"/>
        <xdr:cNvSpPr txBox="1"/>
      </xdr:nvSpPr>
      <xdr:spPr>
        <a:xfrm>
          <a:off x="472440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159512</xdr:rowOff>
    </xdr:from>
    <xdr:to>
      <xdr:col>5</xdr:col>
      <xdr:colOff>409575</xdr:colOff>
      <xdr:row>61</xdr:row>
      <xdr:rowOff>89662</xdr:rowOff>
    </xdr:to>
    <xdr:sp macro="" textlink="">
      <xdr:nvSpPr>
        <xdr:cNvPr id="156" name="円/楕円 155"/>
        <xdr:cNvSpPr/>
      </xdr:nvSpPr>
      <xdr:spPr>
        <a:xfrm>
          <a:off x="3746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38862</xdr:rowOff>
    </xdr:from>
    <xdr:to>
      <xdr:col>6</xdr:col>
      <xdr:colOff>511175</xdr:colOff>
      <xdr:row>62</xdr:row>
      <xdr:rowOff>114300</xdr:rowOff>
    </xdr:to>
    <xdr:cxnSp macro="">
      <xdr:nvCxnSpPr>
        <xdr:cNvPr id="157" name="直線コネクタ 156"/>
        <xdr:cNvCxnSpPr/>
      </xdr:nvCxnSpPr>
      <xdr:spPr>
        <a:xfrm>
          <a:off x="3797300" y="1049731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106189</xdr:rowOff>
    </xdr:from>
    <xdr:ext cx="405111" cy="259045"/>
    <xdr:sp macro="" textlink="">
      <xdr:nvSpPr>
        <xdr:cNvPr id="159" name="n_1mainValue【体育館・プール】&#10;有形固定資産減価償却率"/>
        <xdr:cNvSpPr txBox="1"/>
      </xdr:nvSpPr>
      <xdr:spPr>
        <a:xfrm>
          <a:off x="3582043"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23495</xdr:rowOff>
    </xdr:from>
    <xdr:to>
      <xdr:col>15</xdr:col>
      <xdr:colOff>231775</xdr:colOff>
      <xdr:row>63</xdr:row>
      <xdr:rowOff>125095</xdr:rowOff>
    </xdr:to>
    <xdr:sp macro="" textlink="">
      <xdr:nvSpPr>
        <xdr:cNvPr id="196" name="円/楕円 195"/>
        <xdr:cNvSpPr/>
      </xdr:nvSpPr>
      <xdr:spPr>
        <a:xfrm>
          <a:off x="10426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109872</xdr:rowOff>
    </xdr:from>
    <xdr:ext cx="469744" cy="259045"/>
    <xdr:sp macro="" textlink="">
      <xdr:nvSpPr>
        <xdr:cNvPr id="197" name="【体育館・プール】&#10;一人当たり面積該当値テキスト"/>
        <xdr:cNvSpPr txBox="1"/>
      </xdr:nvSpPr>
      <xdr:spPr>
        <a:xfrm>
          <a:off x="10566400" y="1073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164465</xdr:rowOff>
    </xdr:from>
    <xdr:to>
      <xdr:col>14</xdr:col>
      <xdr:colOff>79375</xdr:colOff>
      <xdr:row>63</xdr:row>
      <xdr:rowOff>94615</xdr:rowOff>
    </xdr:to>
    <xdr:sp macro="" textlink="">
      <xdr:nvSpPr>
        <xdr:cNvPr id="198" name="円/楕円 197"/>
        <xdr:cNvSpPr/>
      </xdr:nvSpPr>
      <xdr:spPr>
        <a:xfrm>
          <a:off x="9588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43815</xdr:rowOff>
    </xdr:from>
    <xdr:to>
      <xdr:col>15</xdr:col>
      <xdr:colOff>180975</xdr:colOff>
      <xdr:row>63</xdr:row>
      <xdr:rowOff>74295</xdr:rowOff>
    </xdr:to>
    <xdr:cxnSp macro="">
      <xdr:nvCxnSpPr>
        <xdr:cNvPr id="199" name="直線コネクタ 198"/>
        <xdr:cNvCxnSpPr/>
      </xdr:nvCxnSpPr>
      <xdr:spPr>
        <a:xfrm>
          <a:off x="9639300" y="108451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85742</xdr:rowOff>
    </xdr:from>
    <xdr:ext cx="469744" cy="259045"/>
    <xdr:sp macro="" textlink="">
      <xdr:nvSpPr>
        <xdr:cNvPr id="201" name="n_1mainValue【体育館・プール】&#10;一人当たり面積"/>
        <xdr:cNvSpPr txBox="1"/>
      </xdr:nvSpPr>
      <xdr:spPr>
        <a:xfrm>
          <a:off x="939172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111125</xdr:rowOff>
    </xdr:from>
    <xdr:to>
      <xdr:col>6</xdr:col>
      <xdr:colOff>561975</xdr:colOff>
      <xdr:row>82</xdr:row>
      <xdr:rowOff>41275</xdr:rowOff>
    </xdr:to>
    <xdr:sp macro="" textlink="">
      <xdr:nvSpPr>
        <xdr:cNvPr id="239" name="円/楕円 238"/>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134002</xdr:rowOff>
    </xdr:from>
    <xdr:ext cx="405111" cy="259045"/>
    <xdr:sp macro="" textlink="">
      <xdr:nvSpPr>
        <xdr:cNvPr id="240" name="【福祉施設】&#10;有形固定資産減価償却率該当値テキスト"/>
        <xdr:cNvSpPr txBox="1"/>
      </xdr:nvSpPr>
      <xdr:spPr>
        <a:xfrm>
          <a:off x="47244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29211</xdr:rowOff>
    </xdr:from>
    <xdr:to>
      <xdr:col>5</xdr:col>
      <xdr:colOff>409575</xdr:colOff>
      <xdr:row>82</xdr:row>
      <xdr:rowOff>130811</xdr:rowOff>
    </xdr:to>
    <xdr:sp macro="" textlink="">
      <xdr:nvSpPr>
        <xdr:cNvPr id="241" name="円/楕円 240"/>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161925</xdr:rowOff>
    </xdr:from>
    <xdr:to>
      <xdr:col>6</xdr:col>
      <xdr:colOff>511175</xdr:colOff>
      <xdr:row>82</xdr:row>
      <xdr:rowOff>80011</xdr:rowOff>
    </xdr:to>
    <xdr:cxnSp macro="">
      <xdr:nvCxnSpPr>
        <xdr:cNvPr id="242" name="直線コネクタ 241"/>
        <xdr:cNvCxnSpPr/>
      </xdr:nvCxnSpPr>
      <xdr:spPr>
        <a:xfrm flipV="1">
          <a:off x="3797300" y="14049375"/>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147338</xdr:rowOff>
    </xdr:from>
    <xdr:ext cx="405111" cy="259045"/>
    <xdr:sp macro="" textlink="">
      <xdr:nvSpPr>
        <xdr:cNvPr id="244" name="n_1mainValue【福祉施設】&#10;有形固定資産減価償却率"/>
        <xdr:cNvSpPr txBox="1"/>
      </xdr:nvSpPr>
      <xdr:spPr>
        <a:xfrm>
          <a:off x="3582043"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103232</xdr:rowOff>
    </xdr:from>
    <xdr:to>
      <xdr:col>15</xdr:col>
      <xdr:colOff>231775</xdr:colOff>
      <xdr:row>86</xdr:row>
      <xdr:rowOff>33382</xdr:rowOff>
    </xdr:to>
    <xdr:sp macro="" textlink="">
      <xdr:nvSpPr>
        <xdr:cNvPr id="283" name="円/楕円 282"/>
        <xdr:cNvSpPr/>
      </xdr:nvSpPr>
      <xdr:spPr>
        <a:xfrm>
          <a:off x="10426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81659</xdr:rowOff>
    </xdr:from>
    <xdr:ext cx="469744" cy="259045"/>
    <xdr:sp macro="" textlink="">
      <xdr:nvSpPr>
        <xdr:cNvPr id="284" name="【福祉施設】&#10;一人当たり面積該当値テキスト"/>
        <xdr:cNvSpPr txBox="1"/>
      </xdr:nvSpPr>
      <xdr:spPr>
        <a:xfrm>
          <a:off x="10566400"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34652</xdr:rowOff>
    </xdr:from>
    <xdr:to>
      <xdr:col>14</xdr:col>
      <xdr:colOff>79375</xdr:colOff>
      <xdr:row>85</xdr:row>
      <xdr:rowOff>136252</xdr:rowOff>
    </xdr:to>
    <xdr:sp macro="" textlink="">
      <xdr:nvSpPr>
        <xdr:cNvPr id="285" name="円/楕円 284"/>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85452</xdr:rowOff>
    </xdr:from>
    <xdr:to>
      <xdr:col>15</xdr:col>
      <xdr:colOff>180975</xdr:colOff>
      <xdr:row>85</xdr:row>
      <xdr:rowOff>154032</xdr:rowOff>
    </xdr:to>
    <xdr:cxnSp macro="">
      <xdr:nvCxnSpPr>
        <xdr:cNvPr id="286" name="直線コネクタ 285"/>
        <xdr:cNvCxnSpPr/>
      </xdr:nvCxnSpPr>
      <xdr:spPr>
        <a:xfrm>
          <a:off x="9639300" y="1465870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127379</xdr:rowOff>
    </xdr:from>
    <xdr:ext cx="469744" cy="259045"/>
    <xdr:sp macro="" textlink="">
      <xdr:nvSpPr>
        <xdr:cNvPr id="288"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318"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160655</xdr:rowOff>
    </xdr:from>
    <xdr:to>
      <xdr:col>6</xdr:col>
      <xdr:colOff>561975</xdr:colOff>
      <xdr:row>106</xdr:row>
      <xdr:rowOff>90805</xdr:rowOff>
    </xdr:to>
    <xdr:sp macro="" textlink="">
      <xdr:nvSpPr>
        <xdr:cNvPr id="326" name="円/楕円 325"/>
        <xdr:cNvSpPr/>
      </xdr:nvSpPr>
      <xdr:spPr>
        <a:xfrm>
          <a:off x="4584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139082</xdr:rowOff>
    </xdr:from>
    <xdr:ext cx="405111" cy="259045"/>
    <xdr:sp macro="" textlink="">
      <xdr:nvSpPr>
        <xdr:cNvPr id="327" name="【市民会館】&#10;有形固定資産減価償却率該当値テキスト"/>
        <xdr:cNvSpPr txBox="1"/>
      </xdr:nvSpPr>
      <xdr:spPr>
        <a:xfrm>
          <a:off x="47244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31114</xdr:rowOff>
    </xdr:from>
    <xdr:to>
      <xdr:col>5</xdr:col>
      <xdr:colOff>409575</xdr:colOff>
      <xdr:row>106</xdr:row>
      <xdr:rowOff>132714</xdr:rowOff>
    </xdr:to>
    <xdr:sp macro="" textlink="">
      <xdr:nvSpPr>
        <xdr:cNvPr id="328" name="円/楕円 327"/>
        <xdr:cNvSpPr/>
      </xdr:nvSpPr>
      <xdr:spPr>
        <a:xfrm>
          <a:off x="3746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40005</xdr:rowOff>
    </xdr:from>
    <xdr:to>
      <xdr:col>6</xdr:col>
      <xdr:colOff>511175</xdr:colOff>
      <xdr:row>106</xdr:row>
      <xdr:rowOff>81914</xdr:rowOff>
    </xdr:to>
    <xdr:cxnSp macro="">
      <xdr:nvCxnSpPr>
        <xdr:cNvPr id="329" name="直線コネクタ 328"/>
        <xdr:cNvCxnSpPr/>
      </xdr:nvCxnSpPr>
      <xdr:spPr>
        <a:xfrm flipV="1">
          <a:off x="3797300" y="182137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151147</xdr:rowOff>
    </xdr:from>
    <xdr:ext cx="405111" cy="259045"/>
    <xdr:sp macro="" textlink="">
      <xdr:nvSpPr>
        <xdr:cNvPr id="33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123841</xdr:rowOff>
    </xdr:from>
    <xdr:ext cx="405111" cy="259045"/>
    <xdr:sp macro="" textlink="">
      <xdr:nvSpPr>
        <xdr:cNvPr id="331" name="n_1mainValue【市民会館】&#10;有形固定資産減価償却率"/>
        <xdr:cNvSpPr txBox="1"/>
      </xdr:nvSpPr>
      <xdr:spPr>
        <a:xfrm>
          <a:off x="3582043"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9398</xdr:rowOff>
    </xdr:from>
    <xdr:to>
      <xdr:col>15</xdr:col>
      <xdr:colOff>231775</xdr:colOff>
      <xdr:row>105</xdr:row>
      <xdr:rowOff>110998</xdr:rowOff>
    </xdr:to>
    <xdr:sp macro="" textlink="">
      <xdr:nvSpPr>
        <xdr:cNvPr id="366" name="円/楕円 365"/>
        <xdr:cNvSpPr/>
      </xdr:nvSpPr>
      <xdr:spPr>
        <a:xfrm>
          <a:off x="10426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159275</xdr:rowOff>
    </xdr:from>
    <xdr:ext cx="469744" cy="259045"/>
    <xdr:sp macro="" textlink="">
      <xdr:nvSpPr>
        <xdr:cNvPr id="367" name="【市民会館】&#10;一人当たり面積該当値テキスト"/>
        <xdr:cNvSpPr txBox="1"/>
      </xdr:nvSpPr>
      <xdr:spPr>
        <a:xfrm>
          <a:off x="10566400"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9398</xdr:rowOff>
    </xdr:from>
    <xdr:to>
      <xdr:col>14</xdr:col>
      <xdr:colOff>79375</xdr:colOff>
      <xdr:row>105</xdr:row>
      <xdr:rowOff>110998</xdr:rowOff>
    </xdr:to>
    <xdr:sp macro="" textlink="">
      <xdr:nvSpPr>
        <xdr:cNvPr id="368" name="円/楕円 367"/>
        <xdr:cNvSpPr/>
      </xdr:nvSpPr>
      <xdr:spPr>
        <a:xfrm>
          <a:off x="9588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60198</xdr:rowOff>
    </xdr:from>
    <xdr:to>
      <xdr:col>15</xdr:col>
      <xdr:colOff>180975</xdr:colOff>
      <xdr:row>105</xdr:row>
      <xdr:rowOff>60198</xdr:rowOff>
    </xdr:to>
    <xdr:cxnSp macro="">
      <xdr:nvCxnSpPr>
        <xdr:cNvPr id="369" name="直線コネクタ 368"/>
        <xdr:cNvCxnSpPr/>
      </xdr:nvCxnSpPr>
      <xdr:spPr>
        <a:xfrm>
          <a:off x="9639300" y="1806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40657</xdr:rowOff>
    </xdr:from>
    <xdr:ext cx="469744" cy="259045"/>
    <xdr:sp macro="" textlink="">
      <xdr:nvSpPr>
        <xdr:cNvPr id="37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105</xdr:row>
      <xdr:rowOff>102125</xdr:rowOff>
    </xdr:from>
    <xdr:ext cx="469744" cy="259045"/>
    <xdr:sp macro="" textlink="">
      <xdr:nvSpPr>
        <xdr:cNvPr id="371" name="n_1mainValue【市民会館】&#10;一人当たり面積"/>
        <xdr:cNvSpPr txBox="1"/>
      </xdr:nvSpPr>
      <xdr:spPr>
        <a:xfrm>
          <a:off x="9391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401"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126365</xdr:rowOff>
    </xdr:from>
    <xdr:to>
      <xdr:col>23</xdr:col>
      <xdr:colOff>568325</xdr:colOff>
      <xdr:row>36</xdr:row>
      <xdr:rowOff>56515</xdr:rowOff>
    </xdr:to>
    <xdr:sp macro="" textlink="">
      <xdr:nvSpPr>
        <xdr:cNvPr id="409" name="円/楕円 408"/>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149242</xdr:rowOff>
    </xdr:from>
    <xdr:ext cx="405111" cy="259045"/>
    <xdr:sp macro="" textlink="">
      <xdr:nvSpPr>
        <xdr:cNvPr id="410" name="【一般廃棄物処理施設】&#10;有形固定資産減価償却率該当値テキスト"/>
        <xdr:cNvSpPr txBox="1"/>
      </xdr:nvSpPr>
      <xdr:spPr>
        <a:xfrm>
          <a:off x="164084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42562</xdr:rowOff>
    </xdr:from>
    <xdr:ext cx="405111" cy="259045"/>
    <xdr:sp macro="" textlink="">
      <xdr:nvSpPr>
        <xdr:cNvPr id="411"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2" name="直線コネクタ 4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3" name="テキスト ボックス 4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6" name="直線コネクタ 4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27" name="テキスト ボックス 4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1" name="直線コネクタ 430"/>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2"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3" name="直線コネクタ 432"/>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4"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5" name="直線コネクタ 434"/>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36"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37" name="フローチャート : 判断 436"/>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38" name="フローチャート : 判断 437"/>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46037</xdr:rowOff>
    </xdr:from>
    <xdr:to>
      <xdr:col>32</xdr:col>
      <xdr:colOff>238125</xdr:colOff>
      <xdr:row>36</xdr:row>
      <xdr:rowOff>147637</xdr:rowOff>
    </xdr:to>
    <xdr:sp macro="" textlink="">
      <xdr:nvSpPr>
        <xdr:cNvPr id="444" name="円/楕円 443"/>
        <xdr:cNvSpPr/>
      </xdr:nvSpPr>
      <xdr:spPr>
        <a:xfrm>
          <a:off x="22110700" y="62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68914</xdr:rowOff>
    </xdr:from>
    <xdr:ext cx="599010" cy="259045"/>
    <xdr:sp macro="" textlink="">
      <xdr:nvSpPr>
        <xdr:cNvPr id="445" name="【一般廃棄物処理施設】&#10;一人当たり有形固定資産（償却資産）額該当値テキスト"/>
        <xdr:cNvSpPr txBox="1"/>
      </xdr:nvSpPr>
      <xdr:spPr>
        <a:xfrm>
          <a:off x="22250400" y="60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136,389</a:t>
          </a:r>
          <a:endParaRPr kumimoji="1" lang="ja-JP" altLang="en-US" sz="1000" b="1">
            <a:solidFill>
              <a:srgbClr val="FF0000"/>
            </a:solidFill>
            <a:latin typeface="ＭＳ Ｐゴシック"/>
          </a:endParaRPr>
        </a:p>
      </xdr:txBody>
    </xdr:sp>
    <xdr:clientData/>
  </xdr:oneCellAnchor>
  <xdr:oneCellAnchor>
    <xdr:from>
      <xdr:col>30</xdr:col>
      <xdr:colOff>440836</xdr:colOff>
      <xdr:row>36</xdr:row>
      <xdr:rowOff>148665</xdr:rowOff>
    </xdr:from>
    <xdr:ext cx="534377" cy="259045"/>
    <xdr:sp macro="" textlink="">
      <xdr:nvSpPr>
        <xdr:cNvPr id="446"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2" name="直線コネクタ 471"/>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3"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74" name="直線コネクタ 47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75"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76" name="直線コネクタ 47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77"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78" name="フローチャート : 判断 47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79" name="フローチャート : 判断 478"/>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110853</xdr:rowOff>
    </xdr:from>
    <xdr:to>
      <xdr:col>23</xdr:col>
      <xdr:colOff>568325</xdr:colOff>
      <xdr:row>60</xdr:row>
      <xdr:rowOff>41003</xdr:rowOff>
    </xdr:to>
    <xdr:sp macro="" textlink="">
      <xdr:nvSpPr>
        <xdr:cNvPr id="485" name="円/楕円 484"/>
        <xdr:cNvSpPr/>
      </xdr:nvSpPr>
      <xdr:spPr>
        <a:xfrm>
          <a:off x="16268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133730</xdr:rowOff>
    </xdr:from>
    <xdr:ext cx="405111" cy="259045"/>
    <xdr:sp macro="" textlink="">
      <xdr:nvSpPr>
        <xdr:cNvPr id="486" name="【保健センター・保健所】&#10;有形固定資産減価償却率該当値テキスト"/>
        <xdr:cNvSpPr txBox="1"/>
      </xdr:nvSpPr>
      <xdr:spPr>
        <a:xfrm>
          <a:off x="16408400"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159838</xdr:rowOff>
    </xdr:from>
    <xdr:to>
      <xdr:col>22</xdr:col>
      <xdr:colOff>415925</xdr:colOff>
      <xdr:row>60</xdr:row>
      <xdr:rowOff>89988</xdr:rowOff>
    </xdr:to>
    <xdr:sp macro="" textlink="">
      <xdr:nvSpPr>
        <xdr:cNvPr id="487" name="円/楕円 486"/>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161653</xdr:rowOff>
    </xdr:from>
    <xdr:to>
      <xdr:col>23</xdr:col>
      <xdr:colOff>517525</xdr:colOff>
      <xdr:row>60</xdr:row>
      <xdr:rowOff>39188</xdr:rowOff>
    </xdr:to>
    <xdr:cxnSp macro="">
      <xdr:nvCxnSpPr>
        <xdr:cNvPr id="488" name="直線コネクタ 487"/>
        <xdr:cNvCxnSpPr/>
      </xdr:nvCxnSpPr>
      <xdr:spPr>
        <a:xfrm flipV="1">
          <a:off x="15481300" y="1027720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99984</xdr:rowOff>
    </xdr:from>
    <xdr:ext cx="405111" cy="259045"/>
    <xdr:sp macro="" textlink="">
      <xdr:nvSpPr>
        <xdr:cNvPr id="489"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81115</xdr:rowOff>
    </xdr:from>
    <xdr:ext cx="405111" cy="259045"/>
    <xdr:sp macro="" textlink="">
      <xdr:nvSpPr>
        <xdr:cNvPr id="490" name="n_1mainValue【保健センター・保健所】&#10;有形固定資産減価償却率"/>
        <xdr:cNvSpPr txBox="1"/>
      </xdr:nvSpPr>
      <xdr:spPr>
        <a:xfrm>
          <a:off x="15266043"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14" name="直線コネクタ 513"/>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15"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16" name="直線コネクタ 515"/>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17"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18" name="直線コネクタ 517"/>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519"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0" name="フローチャート : 判断 519"/>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1" name="フローチャート : 判断 520"/>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127000</xdr:rowOff>
    </xdr:from>
    <xdr:to>
      <xdr:col>32</xdr:col>
      <xdr:colOff>238125</xdr:colOff>
      <xdr:row>59</xdr:row>
      <xdr:rowOff>57150</xdr:rowOff>
    </xdr:to>
    <xdr:sp macro="" textlink="">
      <xdr:nvSpPr>
        <xdr:cNvPr id="527" name="円/楕円 526"/>
        <xdr:cNvSpPr/>
      </xdr:nvSpPr>
      <xdr:spPr>
        <a:xfrm>
          <a:off x="22110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149877</xdr:rowOff>
    </xdr:from>
    <xdr:ext cx="469744" cy="259045"/>
    <xdr:sp macro="" textlink="">
      <xdr:nvSpPr>
        <xdr:cNvPr id="528" name="【保健センター・保健所】&#10;一人当たり面積該当値テキスト"/>
        <xdr:cNvSpPr txBox="1"/>
      </xdr:nvSpPr>
      <xdr:spPr>
        <a:xfrm>
          <a:off x="22250400"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127000</xdr:rowOff>
    </xdr:from>
    <xdr:to>
      <xdr:col>31</xdr:col>
      <xdr:colOff>85725</xdr:colOff>
      <xdr:row>59</xdr:row>
      <xdr:rowOff>57150</xdr:rowOff>
    </xdr:to>
    <xdr:sp macro="" textlink="">
      <xdr:nvSpPr>
        <xdr:cNvPr id="529" name="円/楕円 528"/>
        <xdr:cNvSpPr/>
      </xdr:nvSpPr>
      <xdr:spPr>
        <a:xfrm>
          <a:off x="2127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6350</xdr:rowOff>
    </xdr:from>
    <xdr:to>
      <xdr:col>32</xdr:col>
      <xdr:colOff>187325</xdr:colOff>
      <xdr:row>59</xdr:row>
      <xdr:rowOff>6350</xdr:rowOff>
    </xdr:to>
    <xdr:cxnSp macro="">
      <xdr:nvCxnSpPr>
        <xdr:cNvPr id="530" name="直線コネクタ 529"/>
        <xdr:cNvCxnSpPr/>
      </xdr:nvCxnSpPr>
      <xdr:spPr>
        <a:xfrm>
          <a:off x="21323300" y="1012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111777</xdr:rowOff>
    </xdr:from>
    <xdr:ext cx="469744" cy="259045"/>
    <xdr:sp macro="" textlink="">
      <xdr:nvSpPr>
        <xdr:cNvPr id="531"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73677</xdr:rowOff>
    </xdr:from>
    <xdr:ext cx="469744" cy="259045"/>
    <xdr:sp macro="" textlink="">
      <xdr:nvSpPr>
        <xdr:cNvPr id="532" name="n_1mainValue【保健センター・保健所】&#10;一人当たり面積"/>
        <xdr:cNvSpPr txBox="1"/>
      </xdr:nvSpPr>
      <xdr:spPr>
        <a:xfrm>
          <a:off x="210757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3" name="テキスト ボックス 54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4" name="直線コネクタ 5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5" name="テキスト ボックス 54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46" name="直線コネクタ 5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47" name="テキスト ボックス 5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48" name="直線コネクタ 5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49" name="テキスト ボックス 5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0" name="直線コネクタ 5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1" name="テキスト ボックス 5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55" name="直線コネクタ 55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5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57" name="直線コネクタ 55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5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59" name="直線コネクタ 55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0"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1" name="フローチャート : 判断 56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2" name="フローチャート : 判断 56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147320</xdr:rowOff>
    </xdr:from>
    <xdr:to>
      <xdr:col>23</xdr:col>
      <xdr:colOff>568325</xdr:colOff>
      <xdr:row>82</xdr:row>
      <xdr:rowOff>77470</xdr:rowOff>
    </xdr:to>
    <xdr:sp macro="" textlink="">
      <xdr:nvSpPr>
        <xdr:cNvPr id="568" name="円/楕円 567"/>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125747</xdr:rowOff>
    </xdr:from>
    <xdr:ext cx="405111" cy="259045"/>
    <xdr:sp macro="" textlink="">
      <xdr:nvSpPr>
        <xdr:cNvPr id="569" name="【消防施設】&#10;有形固定資産減価償却率該当値テキスト"/>
        <xdr:cNvSpPr txBox="1"/>
      </xdr:nvSpPr>
      <xdr:spPr>
        <a:xfrm>
          <a:off x="164084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271</xdr:rowOff>
    </xdr:from>
    <xdr:ext cx="405111" cy="259045"/>
    <xdr:sp macro="" textlink="">
      <xdr:nvSpPr>
        <xdr:cNvPr id="570"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1" name="直線コネクタ 5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2" name="テキスト ボックス 5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3" name="直線コネクタ 5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4" name="テキスト ボックス 5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5" name="直線コネクタ 5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6" name="テキスト ボックス 5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7" name="直線コネクタ 5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8" name="テキスト ボックス 5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9" name="直線コネクタ 5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0" name="テキスト ボックス 5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1" name="直線コネクタ 5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2" name="テキスト ボックス 5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96" name="直線コネクタ 59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8" name="直線コネクタ 5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9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0" name="直線コネクタ 59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601"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02" name="フローチャート : 判断 60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03" name="フローチャート : 判断 60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74386</xdr:rowOff>
    </xdr:from>
    <xdr:to>
      <xdr:col>32</xdr:col>
      <xdr:colOff>238125</xdr:colOff>
      <xdr:row>83</xdr:row>
      <xdr:rowOff>4536</xdr:rowOff>
    </xdr:to>
    <xdr:sp macro="" textlink="">
      <xdr:nvSpPr>
        <xdr:cNvPr id="609" name="円/楕円 608"/>
        <xdr:cNvSpPr/>
      </xdr:nvSpPr>
      <xdr:spPr>
        <a:xfrm>
          <a:off x="221107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52813</xdr:rowOff>
    </xdr:from>
    <xdr:ext cx="469744" cy="259045"/>
    <xdr:sp macro="" textlink="">
      <xdr:nvSpPr>
        <xdr:cNvPr id="610" name="【消防施設】&#10;一人当たり面積該当値テキスト"/>
        <xdr:cNvSpPr txBox="1"/>
      </xdr:nvSpPr>
      <xdr:spPr>
        <a:xfrm>
          <a:off x="22250400" y="141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157134</xdr:rowOff>
    </xdr:from>
    <xdr:ext cx="469744" cy="259045"/>
    <xdr:sp macro="" textlink="">
      <xdr:nvSpPr>
        <xdr:cNvPr id="611"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36" name="直線コネクタ 63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3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38" name="直線コネクタ 63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3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40" name="直線コネクタ 63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41"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42" name="フローチャート : 判断 64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43" name="フローチャート : 判断 64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93980</xdr:rowOff>
    </xdr:from>
    <xdr:to>
      <xdr:col>23</xdr:col>
      <xdr:colOff>568325</xdr:colOff>
      <xdr:row>105</xdr:row>
      <xdr:rowOff>24130</xdr:rowOff>
    </xdr:to>
    <xdr:sp macro="" textlink="">
      <xdr:nvSpPr>
        <xdr:cNvPr id="649" name="円/楕円 648"/>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72407</xdr:rowOff>
    </xdr:from>
    <xdr:ext cx="405111" cy="259045"/>
    <xdr:sp macro="" textlink="">
      <xdr:nvSpPr>
        <xdr:cNvPr id="650" name="【庁舎】&#10;有形固定資産減価償却率該当値テキスト"/>
        <xdr:cNvSpPr txBox="1"/>
      </xdr:nvSpPr>
      <xdr:spPr>
        <a:xfrm>
          <a:off x="164084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132080</xdr:rowOff>
    </xdr:from>
    <xdr:to>
      <xdr:col>22</xdr:col>
      <xdr:colOff>415925</xdr:colOff>
      <xdr:row>105</xdr:row>
      <xdr:rowOff>62230</xdr:rowOff>
    </xdr:to>
    <xdr:sp macro="" textlink="">
      <xdr:nvSpPr>
        <xdr:cNvPr id="651" name="円/楕円 650"/>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144780</xdr:rowOff>
    </xdr:from>
    <xdr:to>
      <xdr:col>23</xdr:col>
      <xdr:colOff>517525</xdr:colOff>
      <xdr:row>105</xdr:row>
      <xdr:rowOff>11430</xdr:rowOff>
    </xdr:to>
    <xdr:cxnSp macro="">
      <xdr:nvCxnSpPr>
        <xdr:cNvPr id="652" name="直線コネクタ 651"/>
        <xdr:cNvCxnSpPr/>
      </xdr:nvCxnSpPr>
      <xdr:spPr>
        <a:xfrm flipV="1">
          <a:off x="15481300" y="1797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19702</xdr:rowOff>
    </xdr:from>
    <xdr:ext cx="405111" cy="259045"/>
    <xdr:sp macro="" textlink="">
      <xdr:nvSpPr>
        <xdr:cNvPr id="653"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53357</xdr:rowOff>
    </xdr:from>
    <xdr:ext cx="405111" cy="259045"/>
    <xdr:sp macro="" textlink="">
      <xdr:nvSpPr>
        <xdr:cNvPr id="654" name="n_1mainValue【庁舎】&#10;有形固定資産減価償却率"/>
        <xdr:cNvSpPr txBox="1"/>
      </xdr:nvSpPr>
      <xdr:spPr>
        <a:xfrm>
          <a:off x="15266043"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5" name="テキスト ボックス 6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81" name="直線コネクタ 680"/>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82"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83" name="直線コネクタ 682"/>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84"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85" name="直線コネクタ 684"/>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86"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87" name="フローチャート : 判断 686"/>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88" name="フローチャート : 判断 687"/>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136434</xdr:rowOff>
    </xdr:from>
    <xdr:to>
      <xdr:col>32</xdr:col>
      <xdr:colOff>238125</xdr:colOff>
      <xdr:row>107</xdr:row>
      <xdr:rowOff>66584</xdr:rowOff>
    </xdr:to>
    <xdr:sp macro="" textlink="">
      <xdr:nvSpPr>
        <xdr:cNvPr id="694" name="円/楕円 693"/>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114861</xdr:rowOff>
    </xdr:from>
    <xdr:ext cx="469744" cy="259045"/>
    <xdr:sp macro="" textlink="">
      <xdr:nvSpPr>
        <xdr:cNvPr id="695" name="【庁舎】&#10;一人当たり面積該当値テキスト"/>
        <xdr:cNvSpPr txBox="1"/>
      </xdr:nvSpPr>
      <xdr:spPr>
        <a:xfrm>
          <a:off x="222504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696" name="円/楕円 695"/>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15784</xdr:rowOff>
    </xdr:from>
    <xdr:to>
      <xdr:col>32</xdr:col>
      <xdr:colOff>187325</xdr:colOff>
      <xdr:row>107</xdr:row>
      <xdr:rowOff>19050</xdr:rowOff>
    </xdr:to>
    <xdr:cxnSp macro="">
      <xdr:nvCxnSpPr>
        <xdr:cNvPr id="697" name="直線コネクタ 696"/>
        <xdr:cNvCxnSpPr/>
      </xdr:nvCxnSpPr>
      <xdr:spPr>
        <a:xfrm flipV="1">
          <a:off x="21323300" y="1836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698"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60977</xdr:rowOff>
    </xdr:from>
    <xdr:ext cx="469744" cy="259045"/>
    <xdr:sp macro="" textlink="">
      <xdr:nvSpPr>
        <xdr:cNvPr id="699"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ついては、多くの施設で類似団体内平均値と同水準であったが、福祉施設及び一般廃棄物処理施設については高い傾向にあった。なお、福祉施設については、個別施設計画に基づく老朽化施設の民間譲渡や公共施設等適正管理推進事業債を活用した施設の複合化等の対策が既に講じられていることから、今後、有形固定資産減価償却率の改善が見込まれる。</a:t>
          </a:r>
          <a:endParaRPr kumimoji="1" lang="en-US" altLang="ja-JP" sz="1300">
            <a:latin typeface="ＭＳ Ｐゴシック"/>
          </a:endParaRPr>
        </a:p>
        <a:p>
          <a:r>
            <a:rPr kumimoji="1" lang="ja-JP" altLang="en-US" sz="1300">
              <a:latin typeface="ＭＳ Ｐゴシック"/>
            </a:rPr>
            <a:t>・人口一人当たり面積については、多くの施設で類似団体内平均値と同水準であったが、保健センター・保健所については高い傾向にあった。なお、保健センター・保健所については、合併した旧村部にある保健センターの複合施設化が予定されているため、総面積の減少が見込まれている。</a:t>
          </a:r>
          <a:endParaRPr kumimoji="1" lang="en-US" altLang="ja-JP" sz="1300">
            <a:latin typeface="ＭＳ Ｐゴシック"/>
          </a:endParaRPr>
        </a:p>
        <a:p>
          <a:r>
            <a:rPr kumimoji="1" lang="ja-JP" altLang="en-US" sz="1300">
              <a:latin typeface="ＭＳ Ｐゴシック"/>
            </a:rPr>
            <a:t>・一般廃棄物処理施設については、人口一人当たり有形固定資産（償却資産）額が類似団体内平均、全国平均及び長野県平均をいずれも上回っているが、本市の数値は一般廃棄物を近隣市町村で共同処理している一部事務組合の保有施設の総額を構成市町村の負担割合で按分計上しているため、単純に比較できない。</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67,534
66,441
289.98
27,640,903
27,115,109
484,198
16,754,877
27,120,958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は過去３年の平均値であり、２５年度単年の指数よりも２８年度単年指数が大きいため、前年度より０．０２ポイント増の０．６７となっており類似団体内平均値との差も△０．０８ポイントから△０．０６ポイントに縮んでいる。しかし平均値を下回っている状態であり、地域経済は引き続き厳しい状況であることから、財政運営は予断を許さない状況である。</a:t>
          </a:r>
          <a:endParaRPr lang="ja-JP" altLang="ja-JP" sz="1300">
            <a:effectLst/>
          </a:endParaRPr>
        </a:p>
        <a:p>
          <a:r>
            <a:rPr kumimoji="1" lang="ja-JP" altLang="ja-JP" sz="1300">
              <a:solidFill>
                <a:schemeClr val="dk1"/>
              </a:solidFill>
              <a:effectLst/>
              <a:latin typeface="+mn-lt"/>
              <a:ea typeface="+mn-ea"/>
              <a:cs typeface="+mn-cs"/>
            </a:rPr>
            <a:t>　今後も第五次塩尻市総合計画のもと、事業の見直しを徹底しコストの削減を図るほか、収納率向上対策の強化による自主財源の確保により財政基盤の強化を図っていく。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43543</xdr:rowOff>
    </xdr:to>
    <xdr:cxnSp macro="">
      <xdr:nvCxnSpPr>
        <xdr:cNvPr id="70" name="直線コネクタ 69"/>
        <xdr:cNvCxnSpPr/>
      </xdr:nvCxnSpPr>
      <xdr:spPr>
        <a:xfrm flipV="1">
          <a:off x="4114800" y="73814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9" name="円/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4" name="テキスト ボックス 93"/>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96" name="テキスト ボックス 95"/>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臨時財政対策債が△９．２％減少したが、個人住民税の増加により経常的な一般財源は０．２％増加したため、経常収支比率は９１．７％となり０．１ポイントの上昇に留まった。</a:t>
          </a:r>
          <a:endParaRPr lang="ja-JP" altLang="ja-JP" sz="1300">
            <a:effectLst/>
          </a:endParaRPr>
        </a:p>
        <a:p>
          <a:r>
            <a:rPr kumimoji="1" lang="ja-JP" altLang="ja-JP" sz="1300">
              <a:solidFill>
                <a:schemeClr val="dk1"/>
              </a:solidFill>
              <a:effectLst/>
              <a:latin typeface="+mn-lt"/>
              <a:ea typeface="+mn-ea"/>
              <a:cs typeface="+mn-cs"/>
            </a:rPr>
            <a:t>　今後も定年退職者が高水準で推移することに伴う人件費の増加、社会保障費の増加など義務的経費が増加するほか、老朽化した公共施設・インフラの維持管理費の増加も見込まれ、財政の硬直化が進行すると考えられる。事務事業の抜本的な見直し、超過勤務の削減、公共施設の総量抑制による経費の削減などを行い、経常収支比率の改善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63</xdr:row>
      <xdr:rowOff>62019</xdr:rowOff>
    </xdr:to>
    <xdr:cxnSp macro="">
      <xdr:nvCxnSpPr>
        <xdr:cNvPr id="133" name="直線コネクタ 132"/>
        <xdr:cNvCxnSpPr/>
      </xdr:nvCxnSpPr>
      <xdr:spPr>
        <a:xfrm>
          <a:off x="4114800" y="1085934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63</xdr:row>
      <xdr:rowOff>57996</xdr:rowOff>
    </xdr:to>
    <xdr:cxnSp macro="">
      <xdr:nvCxnSpPr>
        <xdr:cNvPr id="136" name="直線コネクタ 135"/>
        <xdr:cNvCxnSpPr/>
      </xdr:nvCxnSpPr>
      <xdr:spPr>
        <a:xfrm>
          <a:off x="3225800" y="106663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36406</xdr:rowOff>
    </xdr:from>
    <xdr:to>
      <xdr:col>4</xdr:col>
      <xdr:colOff>482600</xdr:colOff>
      <xdr:row>62</xdr:row>
      <xdr:rowOff>52494</xdr:rowOff>
    </xdr:to>
    <xdr:cxnSp macro="">
      <xdr:nvCxnSpPr>
        <xdr:cNvPr id="139" name="直線コネクタ 138"/>
        <xdr:cNvCxnSpPr/>
      </xdr:nvCxnSpPr>
      <xdr:spPr>
        <a:xfrm flipV="1">
          <a:off x="2336800" y="1066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104775</xdr:rowOff>
    </xdr:to>
    <xdr:cxnSp macro="">
      <xdr:nvCxnSpPr>
        <xdr:cNvPr id="142" name="直線コネクタ 141"/>
        <xdr:cNvCxnSpPr/>
      </xdr:nvCxnSpPr>
      <xdr:spPr>
        <a:xfrm flipV="1">
          <a:off x="1447800" y="1068239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11219</xdr:rowOff>
    </xdr:from>
    <xdr:to>
      <xdr:col>7</xdr:col>
      <xdr:colOff>203200</xdr:colOff>
      <xdr:row>63</xdr:row>
      <xdr:rowOff>112819</xdr:rowOff>
    </xdr:to>
    <xdr:sp macro="" textlink="">
      <xdr:nvSpPr>
        <xdr:cNvPr id="152" name="円/楕円 151"/>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154746</xdr:rowOff>
    </xdr:from>
    <xdr:ext cx="762000" cy="259045"/>
    <xdr:sp macro="" textlink="">
      <xdr:nvSpPr>
        <xdr:cNvPr id="153" name="財政構造の弾力性該当値テキスト"/>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4" name="円/楕円 153"/>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5" name="テキスト ボックス 154"/>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157056</xdr:rowOff>
    </xdr:from>
    <xdr:to>
      <xdr:col>4</xdr:col>
      <xdr:colOff>533400</xdr:colOff>
      <xdr:row>62</xdr:row>
      <xdr:rowOff>87206</xdr:rowOff>
    </xdr:to>
    <xdr:sp macro="" textlink="">
      <xdr:nvSpPr>
        <xdr:cNvPr id="156" name="円/楕円 155"/>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97383</xdr:rowOff>
    </xdr:from>
    <xdr:ext cx="762000" cy="259045"/>
    <xdr:sp macro="" textlink="">
      <xdr:nvSpPr>
        <xdr:cNvPr id="157" name="テキスト ボックス 156"/>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8" name="円/楕円 157"/>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9" name="テキスト ボックス 158"/>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60" name="円/楕円 159"/>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61" name="テキスト ボックス 160"/>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[137,607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一人当たり人件費・物件費等決算額は、前年度より減少し１３７，６０７円となったが依然として類似団体内平均値を上回っている状況である。退職手当や職員給与費の増加により人件費は前年度に比べ３．９％の増となったが、物件費は施設廃止及び譲渡による指定管理料の皆減で２．１％の減少となった。</a:t>
          </a:r>
          <a:endParaRPr lang="ja-JP" altLang="ja-JP" sz="1300">
            <a:effectLst/>
          </a:endParaRPr>
        </a:p>
        <a:p>
          <a:r>
            <a:rPr kumimoji="1" lang="ja-JP" altLang="ja-JP" sz="1300">
              <a:solidFill>
                <a:schemeClr val="dk1"/>
              </a:solidFill>
              <a:effectLst/>
              <a:latin typeface="+mn-lt"/>
              <a:ea typeface="+mn-ea"/>
              <a:cs typeface="+mn-cs"/>
            </a:rPr>
            <a:t>　今後も人件費の抑制や事務事業の見直しによる徹底した行政コストの削減に努める。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92940</xdr:rowOff>
    </xdr:from>
    <xdr:to>
      <xdr:col>7</xdr:col>
      <xdr:colOff>152400</xdr:colOff>
      <xdr:row>81</xdr:row>
      <xdr:rowOff>98251</xdr:rowOff>
    </xdr:to>
    <xdr:cxnSp macro="">
      <xdr:nvCxnSpPr>
        <xdr:cNvPr id="197" name="直線コネクタ 196"/>
        <xdr:cNvCxnSpPr/>
      </xdr:nvCxnSpPr>
      <xdr:spPr>
        <a:xfrm flipV="1">
          <a:off x="4114800" y="13980390"/>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91013</xdr:rowOff>
    </xdr:from>
    <xdr:to>
      <xdr:col>6</xdr:col>
      <xdr:colOff>0</xdr:colOff>
      <xdr:row>81</xdr:row>
      <xdr:rowOff>98251</xdr:rowOff>
    </xdr:to>
    <xdr:cxnSp macro="">
      <xdr:nvCxnSpPr>
        <xdr:cNvPr id="200" name="直線コネクタ 199"/>
        <xdr:cNvCxnSpPr/>
      </xdr:nvCxnSpPr>
      <xdr:spPr>
        <a:xfrm>
          <a:off x="3225800" y="1397846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90489</xdr:rowOff>
    </xdr:from>
    <xdr:to>
      <xdr:col>4</xdr:col>
      <xdr:colOff>482600</xdr:colOff>
      <xdr:row>81</xdr:row>
      <xdr:rowOff>91013</xdr:rowOff>
    </xdr:to>
    <xdr:cxnSp macro="">
      <xdr:nvCxnSpPr>
        <xdr:cNvPr id="203" name="直線コネクタ 202"/>
        <xdr:cNvCxnSpPr/>
      </xdr:nvCxnSpPr>
      <xdr:spPr>
        <a:xfrm>
          <a:off x="2336800" y="13977939"/>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5" name="テキスト ボックス 204"/>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72785</xdr:rowOff>
    </xdr:from>
    <xdr:to>
      <xdr:col>3</xdr:col>
      <xdr:colOff>279400</xdr:colOff>
      <xdr:row>81</xdr:row>
      <xdr:rowOff>90489</xdr:rowOff>
    </xdr:to>
    <xdr:cxnSp macro="">
      <xdr:nvCxnSpPr>
        <xdr:cNvPr id="206" name="直線コネクタ 205"/>
        <xdr:cNvCxnSpPr/>
      </xdr:nvCxnSpPr>
      <xdr:spPr>
        <a:xfrm>
          <a:off x="1447800" y="13960235"/>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8" name="テキスト ボックス 207"/>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42140</xdr:rowOff>
    </xdr:from>
    <xdr:to>
      <xdr:col>7</xdr:col>
      <xdr:colOff>203200</xdr:colOff>
      <xdr:row>81</xdr:row>
      <xdr:rowOff>143740</xdr:rowOff>
    </xdr:to>
    <xdr:sp macro="" textlink="">
      <xdr:nvSpPr>
        <xdr:cNvPr id="216" name="円/楕円 215"/>
        <xdr:cNvSpPr/>
      </xdr:nvSpPr>
      <xdr:spPr>
        <a:xfrm>
          <a:off x="4902200" y="139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90417</xdr:rowOff>
    </xdr:from>
    <xdr:ext cx="762000" cy="259045"/>
    <xdr:sp macro="" textlink="">
      <xdr:nvSpPr>
        <xdr:cNvPr id="217" name="人件費・物件費等の状況該当値テキスト"/>
        <xdr:cNvSpPr txBox="1"/>
      </xdr:nvSpPr>
      <xdr:spPr>
        <a:xfrm>
          <a:off x="5041900" y="1397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137,607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47451</xdr:rowOff>
    </xdr:from>
    <xdr:to>
      <xdr:col>6</xdr:col>
      <xdr:colOff>50800</xdr:colOff>
      <xdr:row>81</xdr:row>
      <xdr:rowOff>149051</xdr:rowOff>
    </xdr:to>
    <xdr:sp macro="" textlink="">
      <xdr:nvSpPr>
        <xdr:cNvPr id="218" name="円/楕円 217"/>
        <xdr:cNvSpPr/>
      </xdr:nvSpPr>
      <xdr:spPr>
        <a:xfrm>
          <a:off x="4064000" y="139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133828</xdr:rowOff>
    </xdr:from>
    <xdr:ext cx="736600" cy="259045"/>
    <xdr:sp macro="" textlink="">
      <xdr:nvSpPr>
        <xdr:cNvPr id="219" name="テキスト ボックス 218"/>
        <xdr:cNvSpPr txBox="1"/>
      </xdr:nvSpPr>
      <xdr:spPr>
        <a:xfrm>
          <a:off x="3733800" y="1402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40213</xdr:rowOff>
    </xdr:from>
    <xdr:to>
      <xdr:col>4</xdr:col>
      <xdr:colOff>533400</xdr:colOff>
      <xdr:row>81</xdr:row>
      <xdr:rowOff>141813</xdr:rowOff>
    </xdr:to>
    <xdr:sp macro="" textlink="">
      <xdr:nvSpPr>
        <xdr:cNvPr id="220" name="円/楕円 219"/>
        <xdr:cNvSpPr/>
      </xdr:nvSpPr>
      <xdr:spPr>
        <a:xfrm>
          <a:off x="3175000" y="139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126590</xdr:rowOff>
    </xdr:from>
    <xdr:ext cx="762000" cy="259045"/>
    <xdr:sp macro="" textlink="">
      <xdr:nvSpPr>
        <xdr:cNvPr id="221" name="テキスト ボックス 220"/>
        <xdr:cNvSpPr txBox="1"/>
      </xdr:nvSpPr>
      <xdr:spPr>
        <a:xfrm>
          <a:off x="2844800" y="140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39689</xdr:rowOff>
    </xdr:from>
    <xdr:to>
      <xdr:col>3</xdr:col>
      <xdr:colOff>330200</xdr:colOff>
      <xdr:row>81</xdr:row>
      <xdr:rowOff>141289</xdr:rowOff>
    </xdr:to>
    <xdr:sp macro="" textlink="">
      <xdr:nvSpPr>
        <xdr:cNvPr id="222" name="円/楕円 221"/>
        <xdr:cNvSpPr/>
      </xdr:nvSpPr>
      <xdr:spPr>
        <a:xfrm>
          <a:off x="2286000" y="139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126066</xdr:rowOff>
    </xdr:from>
    <xdr:ext cx="762000" cy="259045"/>
    <xdr:sp macro="" textlink="">
      <xdr:nvSpPr>
        <xdr:cNvPr id="223" name="テキスト ボックス 222"/>
        <xdr:cNvSpPr txBox="1"/>
      </xdr:nvSpPr>
      <xdr:spPr>
        <a:xfrm>
          <a:off x="1955800" y="1401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21985</xdr:rowOff>
    </xdr:from>
    <xdr:to>
      <xdr:col>2</xdr:col>
      <xdr:colOff>127000</xdr:colOff>
      <xdr:row>81</xdr:row>
      <xdr:rowOff>123585</xdr:rowOff>
    </xdr:to>
    <xdr:sp macro="" textlink="">
      <xdr:nvSpPr>
        <xdr:cNvPr id="224" name="円/楕円 223"/>
        <xdr:cNvSpPr/>
      </xdr:nvSpPr>
      <xdr:spPr>
        <a:xfrm>
          <a:off x="1397000" y="139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108362</xdr:rowOff>
    </xdr:from>
    <xdr:ext cx="762000" cy="259045"/>
    <xdr:sp macro="" textlink="">
      <xdr:nvSpPr>
        <xdr:cNvPr id="225" name="テキスト ボックス 224"/>
        <xdr:cNvSpPr txBox="1"/>
      </xdr:nvSpPr>
      <xdr:spPr>
        <a:xfrm>
          <a:off x="1066800" y="1399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人事院勧告を尊重した給与改定を行い、ライスパイレス指数は類似団体平均値と同じ数値で全国平均と比較すると０．７ポイント低い状態であることから、適正な水準にあると考える。</a:t>
          </a:r>
          <a:endParaRPr lang="ja-JP" altLang="ja-JP" sz="1300">
            <a:effectLst/>
          </a:endParaRPr>
        </a:p>
        <a:p>
          <a:r>
            <a:rPr kumimoji="1" lang="ja-JP" altLang="ja-JP" sz="1300">
              <a:solidFill>
                <a:schemeClr val="dk1"/>
              </a:solidFill>
              <a:effectLst/>
              <a:latin typeface="+mn-lt"/>
              <a:ea typeface="+mn-ea"/>
              <a:cs typeface="+mn-cs"/>
            </a:rPr>
            <a:t>　今後も引き続き適正な給与水準の維持に努めていく。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133350</xdr:rowOff>
    </xdr:to>
    <xdr:cxnSp macro="">
      <xdr:nvCxnSpPr>
        <xdr:cNvPr id="261" name="直線コネクタ 260"/>
        <xdr:cNvCxnSpPr/>
      </xdr:nvCxnSpPr>
      <xdr:spPr>
        <a:xfrm>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64407</xdr:rowOff>
    </xdr:to>
    <xdr:cxnSp macro="">
      <xdr:nvCxnSpPr>
        <xdr:cNvPr id="264" name="直線コネクタ 263"/>
        <xdr:cNvCxnSpPr/>
      </xdr:nvCxnSpPr>
      <xdr:spPr>
        <a:xfrm>
          <a:off x="15290800" y="1423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83</xdr:row>
      <xdr:rowOff>6955</xdr:rowOff>
    </xdr:to>
    <xdr:cxnSp macro="">
      <xdr:nvCxnSpPr>
        <xdr:cNvPr id="267" name="直線コネクタ 266"/>
        <xdr:cNvCxnSpPr/>
      </xdr:nvCxnSpPr>
      <xdr:spPr>
        <a:xfrm>
          <a:off x="14401800" y="141338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87</xdr:row>
      <xdr:rowOff>102507</xdr:rowOff>
    </xdr:to>
    <xdr:cxnSp macro="">
      <xdr:nvCxnSpPr>
        <xdr:cNvPr id="270" name="直線コネクタ 269"/>
        <xdr:cNvCxnSpPr/>
      </xdr:nvCxnSpPr>
      <xdr:spPr>
        <a:xfrm flipV="1">
          <a:off x="13512800" y="14133891"/>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80" name="円/楕円 279"/>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81"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82" name="円/楕円 281"/>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3" name="テキスト ボックス 282"/>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4" name="円/楕円 283"/>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5" name="テキスト ボックス 284"/>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86" name="円/楕円 285"/>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135968</xdr:rowOff>
    </xdr:from>
    <xdr:ext cx="762000" cy="259045"/>
    <xdr:sp macro="" textlink="">
      <xdr:nvSpPr>
        <xdr:cNvPr id="287" name="テキスト ボックス 286"/>
        <xdr:cNvSpPr txBox="1"/>
      </xdr:nvSpPr>
      <xdr:spPr>
        <a:xfrm>
          <a:off x="14020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8" name="円/楕円 287"/>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9" name="テキスト ボックス 288"/>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採用計画に基づき、業務の増加等も考慮した採用を行いながら、類似団体内の平均と同水準を保ってきたが、新たな政策課題への対応等から前年度より０．１８人増加し、類似団体内平均値を０．４９人上回る状況となっている。また平均値との差も広がっている。</a:t>
          </a:r>
        </a:p>
        <a:p>
          <a:r>
            <a:rPr kumimoji="1" lang="ja-JP" altLang="en-US" sz="1300">
              <a:latin typeface="ＭＳ Ｐゴシック"/>
            </a:rPr>
            <a:t>　来年度から人的資源を総合管理する計画の策定に着手し、適正な定員管理と人員配置を進めていく。行政資源である「ヒト・モノ・カネ」を効率的、効果的に結びつけ、安定した経営を継続的に行うことのできる組織を目指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70591</xdr:rowOff>
    </xdr:from>
    <xdr:to>
      <xdr:col>24</xdr:col>
      <xdr:colOff>558800</xdr:colOff>
      <xdr:row>62</xdr:row>
      <xdr:rowOff>106786</xdr:rowOff>
    </xdr:to>
    <xdr:cxnSp macro="">
      <xdr:nvCxnSpPr>
        <xdr:cNvPr id="324" name="直線コネクタ 323"/>
        <xdr:cNvCxnSpPr/>
      </xdr:nvCxnSpPr>
      <xdr:spPr>
        <a:xfrm>
          <a:off x="16179800" y="1070049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24342</xdr:rowOff>
    </xdr:from>
    <xdr:to>
      <xdr:col>23</xdr:col>
      <xdr:colOff>406400</xdr:colOff>
      <xdr:row>62</xdr:row>
      <xdr:rowOff>70591</xdr:rowOff>
    </xdr:to>
    <xdr:cxnSp macro="">
      <xdr:nvCxnSpPr>
        <xdr:cNvPr id="327" name="直線コネクタ 326"/>
        <xdr:cNvCxnSpPr/>
      </xdr:nvCxnSpPr>
      <xdr:spPr>
        <a:xfrm>
          <a:off x="15290800" y="1065424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6244</xdr:rowOff>
    </xdr:from>
    <xdr:to>
      <xdr:col>22</xdr:col>
      <xdr:colOff>203200</xdr:colOff>
      <xdr:row>62</xdr:row>
      <xdr:rowOff>24342</xdr:rowOff>
    </xdr:to>
    <xdr:cxnSp macro="">
      <xdr:nvCxnSpPr>
        <xdr:cNvPr id="330" name="直線コネクタ 329"/>
        <xdr:cNvCxnSpPr/>
      </xdr:nvCxnSpPr>
      <xdr:spPr>
        <a:xfrm>
          <a:off x="14401800" y="106361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212</xdr:rowOff>
    </xdr:from>
    <xdr:to>
      <xdr:col>21</xdr:col>
      <xdr:colOff>0</xdr:colOff>
      <xdr:row>62</xdr:row>
      <xdr:rowOff>6244</xdr:rowOff>
    </xdr:to>
    <xdr:cxnSp macro="">
      <xdr:nvCxnSpPr>
        <xdr:cNvPr id="333" name="直線コネクタ 332"/>
        <xdr:cNvCxnSpPr/>
      </xdr:nvCxnSpPr>
      <xdr:spPr>
        <a:xfrm>
          <a:off x="13512800" y="1063011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55986</xdr:rowOff>
    </xdr:from>
    <xdr:to>
      <xdr:col>24</xdr:col>
      <xdr:colOff>609600</xdr:colOff>
      <xdr:row>62</xdr:row>
      <xdr:rowOff>157586</xdr:rowOff>
    </xdr:to>
    <xdr:sp macro="" textlink="">
      <xdr:nvSpPr>
        <xdr:cNvPr id="343" name="円/楕円 342"/>
        <xdr:cNvSpPr/>
      </xdr:nvSpPr>
      <xdr:spPr>
        <a:xfrm>
          <a:off x="169672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28063</xdr:rowOff>
    </xdr:from>
    <xdr:ext cx="762000" cy="259045"/>
    <xdr:sp macro="" textlink="">
      <xdr:nvSpPr>
        <xdr:cNvPr id="344" name="定員管理の状況該当値テキスト"/>
        <xdr:cNvSpPr txBox="1"/>
      </xdr:nvSpPr>
      <xdr:spPr>
        <a:xfrm>
          <a:off x="17106900" y="1065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19791</xdr:rowOff>
    </xdr:from>
    <xdr:to>
      <xdr:col>23</xdr:col>
      <xdr:colOff>457200</xdr:colOff>
      <xdr:row>62</xdr:row>
      <xdr:rowOff>121391</xdr:rowOff>
    </xdr:to>
    <xdr:sp macro="" textlink="">
      <xdr:nvSpPr>
        <xdr:cNvPr id="345" name="円/楕円 344"/>
        <xdr:cNvSpPr/>
      </xdr:nvSpPr>
      <xdr:spPr>
        <a:xfrm>
          <a:off x="16129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46" name="テキスト ボックス 345"/>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144992</xdr:rowOff>
    </xdr:from>
    <xdr:to>
      <xdr:col>22</xdr:col>
      <xdr:colOff>254000</xdr:colOff>
      <xdr:row>62</xdr:row>
      <xdr:rowOff>75142</xdr:rowOff>
    </xdr:to>
    <xdr:sp macro="" textlink="">
      <xdr:nvSpPr>
        <xdr:cNvPr id="347" name="円/楕円 346"/>
        <xdr:cNvSpPr/>
      </xdr:nvSpPr>
      <xdr:spPr>
        <a:xfrm>
          <a:off x="15240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59919</xdr:rowOff>
    </xdr:from>
    <xdr:ext cx="762000" cy="259045"/>
    <xdr:sp macro="" textlink="">
      <xdr:nvSpPr>
        <xdr:cNvPr id="348" name="テキスト ボックス 347"/>
        <xdr:cNvSpPr txBox="1"/>
      </xdr:nvSpPr>
      <xdr:spPr>
        <a:xfrm>
          <a:off x="14909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126894</xdr:rowOff>
    </xdr:from>
    <xdr:to>
      <xdr:col>21</xdr:col>
      <xdr:colOff>50800</xdr:colOff>
      <xdr:row>62</xdr:row>
      <xdr:rowOff>57044</xdr:rowOff>
    </xdr:to>
    <xdr:sp macro="" textlink="">
      <xdr:nvSpPr>
        <xdr:cNvPr id="349" name="円/楕円 348"/>
        <xdr:cNvSpPr/>
      </xdr:nvSpPr>
      <xdr:spPr>
        <a:xfrm>
          <a:off x="14351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41821</xdr:rowOff>
    </xdr:from>
    <xdr:ext cx="762000" cy="259045"/>
    <xdr:sp macro="" textlink="">
      <xdr:nvSpPr>
        <xdr:cNvPr id="350" name="テキスト ボックス 349"/>
        <xdr:cNvSpPr txBox="1"/>
      </xdr:nvSpPr>
      <xdr:spPr>
        <a:xfrm>
          <a:off x="14020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120862</xdr:rowOff>
    </xdr:from>
    <xdr:to>
      <xdr:col>19</xdr:col>
      <xdr:colOff>533400</xdr:colOff>
      <xdr:row>62</xdr:row>
      <xdr:rowOff>51012</xdr:rowOff>
    </xdr:to>
    <xdr:sp macro="" textlink="">
      <xdr:nvSpPr>
        <xdr:cNvPr id="351" name="円/楕円 350"/>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61189</xdr:rowOff>
    </xdr:from>
    <xdr:ext cx="762000" cy="259045"/>
    <xdr:sp macro="" textlink="">
      <xdr:nvSpPr>
        <xdr:cNvPr id="352" name="テキスト ボックス 351"/>
        <xdr:cNvSpPr txBox="1"/>
      </xdr:nvSpPr>
      <xdr:spPr>
        <a:xfrm>
          <a:off x="13131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基準財政需要額算入公債費等の減により前年度に比べ０．１ポイント高くなったが、類似団体内平均値を下回っており、健全な水準を保っていると考えられる。</a:t>
          </a:r>
          <a:endParaRPr lang="ja-JP" altLang="ja-JP" sz="1800">
            <a:effectLst/>
          </a:endParaRPr>
        </a:p>
        <a:p>
          <a:r>
            <a:rPr kumimoji="1" lang="ja-JP" altLang="ja-JP" sz="1400">
              <a:solidFill>
                <a:schemeClr val="dk1"/>
              </a:solidFill>
              <a:effectLst/>
              <a:latin typeface="+mn-lt"/>
              <a:ea typeface="+mn-ea"/>
              <a:cs typeface="+mn-cs"/>
            </a:rPr>
            <a:t>　しかし、新体育館や複合施設の建設などの大型公共事業が予定されていることから、合併特例債や公共施設等適正管理推進事業債など基準財政需要額算入率の高い有利な市債を活用し、プライマリーバランスの黒字化を図りながら、財政健全性の堅持に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106317</xdr:rowOff>
    </xdr:from>
    <xdr:to>
      <xdr:col>24</xdr:col>
      <xdr:colOff>558800</xdr:colOff>
      <xdr:row>40</xdr:row>
      <xdr:rowOff>113212</xdr:rowOff>
    </xdr:to>
    <xdr:cxnSp macro="">
      <xdr:nvCxnSpPr>
        <xdr:cNvPr id="387" name="直線コネクタ 386"/>
        <xdr:cNvCxnSpPr/>
      </xdr:nvCxnSpPr>
      <xdr:spPr>
        <a:xfrm>
          <a:off x="16179800" y="696431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85634</xdr:rowOff>
    </xdr:from>
    <xdr:to>
      <xdr:col>23</xdr:col>
      <xdr:colOff>406400</xdr:colOff>
      <xdr:row>40</xdr:row>
      <xdr:rowOff>106317</xdr:rowOff>
    </xdr:to>
    <xdr:cxnSp macro="">
      <xdr:nvCxnSpPr>
        <xdr:cNvPr id="390" name="直線コネクタ 389"/>
        <xdr:cNvCxnSpPr/>
      </xdr:nvCxnSpPr>
      <xdr:spPr>
        <a:xfrm>
          <a:off x="15290800" y="69436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85634</xdr:rowOff>
    </xdr:from>
    <xdr:to>
      <xdr:col>22</xdr:col>
      <xdr:colOff>203200</xdr:colOff>
      <xdr:row>40</xdr:row>
      <xdr:rowOff>120106</xdr:rowOff>
    </xdr:to>
    <xdr:cxnSp macro="">
      <xdr:nvCxnSpPr>
        <xdr:cNvPr id="393" name="直線コネクタ 392"/>
        <xdr:cNvCxnSpPr/>
      </xdr:nvCxnSpPr>
      <xdr:spPr>
        <a:xfrm flipV="1">
          <a:off x="14401800" y="69436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120106</xdr:rowOff>
    </xdr:from>
    <xdr:to>
      <xdr:col>21</xdr:col>
      <xdr:colOff>0</xdr:colOff>
      <xdr:row>41</xdr:row>
      <xdr:rowOff>3810</xdr:rowOff>
    </xdr:to>
    <xdr:cxnSp macro="">
      <xdr:nvCxnSpPr>
        <xdr:cNvPr id="396" name="直線コネクタ 395"/>
        <xdr:cNvCxnSpPr/>
      </xdr:nvCxnSpPr>
      <xdr:spPr>
        <a:xfrm flipV="1">
          <a:off x="13512800" y="69781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62412</xdr:rowOff>
    </xdr:from>
    <xdr:to>
      <xdr:col>24</xdr:col>
      <xdr:colOff>609600</xdr:colOff>
      <xdr:row>40</xdr:row>
      <xdr:rowOff>164012</xdr:rowOff>
    </xdr:to>
    <xdr:sp macro="" textlink="">
      <xdr:nvSpPr>
        <xdr:cNvPr id="406" name="円/楕円 405"/>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78939</xdr:rowOff>
    </xdr:from>
    <xdr:ext cx="762000" cy="259045"/>
    <xdr:sp macro="" textlink="">
      <xdr:nvSpPr>
        <xdr:cNvPr id="407" name="公債費負担の状況該当値テキスト"/>
        <xdr:cNvSpPr txBox="1"/>
      </xdr:nvSpPr>
      <xdr:spPr>
        <a:xfrm>
          <a:off x="17106900" y="67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408" name="円/楕円 407"/>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409" name="テキスト ボックス 408"/>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34834</xdr:rowOff>
    </xdr:from>
    <xdr:to>
      <xdr:col>22</xdr:col>
      <xdr:colOff>254000</xdr:colOff>
      <xdr:row>40</xdr:row>
      <xdr:rowOff>136434</xdr:rowOff>
    </xdr:to>
    <xdr:sp macro="" textlink="">
      <xdr:nvSpPr>
        <xdr:cNvPr id="410" name="円/楕円 409"/>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146611</xdr:rowOff>
    </xdr:from>
    <xdr:ext cx="762000" cy="259045"/>
    <xdr:sp macro="" textlink="">
      <xdr:nvSpPr>
        <xdr:cNvPr id="411" name="テキスト ボックス 410"/>
        <xdr:cNvSpPr txBox="1"/>
      </xdr:nvSpPr>
      <xdr:spPr>
        <a:xfrm>
          <a:off x="14909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69306</xdr:rowOff>
    </xdr:from>
    <xdr:to>
      <xdr:col>21</xdr:col>
      <xdr:colOff>50800</xdr:colOff>
      <xdr:row>40</xdr:row>
      <xdr:rowOff>170906</xdr:rowOff>
    </xdr:to>
    <xdr:sp macro="" textlink="">
      <xdr:nvSpPr>
        <xdr:cNvPr id="412" name="円/楕円 411"/>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9633</xdr:rowOff>
    </xdr:from>
    <xdr:ext cx="762000" cy="259045"/>
    <xdr:sp macro="" textlink="">
      <xdr:nvSpPr>
        <xdr:cNvPr id="413" name="テキスト ボックス 412"/>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14" name="円/楕円 41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15" name="テキスト ボックス 41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及び公営企業債等繰入見込額の減少幅が、標準財政規模の減少幅を上回ったため、将来負担比率の改善につながった。しかし類似団体内平均値との差は６．４ポイントから８．７ポイントに広がっている。</a:t>
          </a:r>
          <a:endParaRPr lang="ja-JP" altLang="ja-JP" sz="1300">
            <a:effectLst/>
          </a:endParaRPr>
        </a:p>
        <a:p>
          <a:r>
            <a:rPr kumimoji="1" lang="ja-JP" altLang="ja-JP" sz="1300">
              <a:solidFill>
                <a:schemeClr val="dk1"/>
              </a:solidFill>
              <a:effectLst/>
              <a:latin typeface="+mn-lt"/>
              <a:ea typeface="+mn-ea"/>
              <a:cs typeface="+mn-cs"/>
            </a:rPr>
            <a:t>　今後も長期財政推計（平成２７～３５年度）を財政運営の指針として将来負担のバランスを図りながら、財政健全性の堅持に努めていく。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135128</xdr:rowOff>
    </xdr:from>
    <xdr:to>
      <xdr:col>24</xdr:col>
      <xdr:colOff>558800</xdr:colOff>
      <xdr:row>15</xdr:row>
      <xdr:rowOff>150410</xdr:rowOff>
    </xdr:to>
    <xdr:cxnSp macro="">
      <xdr:nvCxnSpPr>
        <xdr:cNvPr id="449" name="直線コネクタ 448"/>
        <xdr:cNvCxnSpPr/>
      </xdr:nvCxnSpPr>
      <xdr:spPr>
        <a:xfrm flipV="1">
          <a:off x="16179800" y="2706878"/>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131911</xdr:rowOff>
    </xdr:from>
    <xdr:to>
      <xdr:col>23</xdr:col>
      <xdr:colOff>406400</xdr:colOff>
      <xdr:row>15</xdr:row>
      <xdr:rowOff>150410</xdr:rowOff>
    </xdr:to>
    <xdr:cxnSp macro="">
      <xdr:nvCxnSpPr>
        <xdr:cNvPr id="452" name="直線コネクタ 451"/>
        <xdr:cNvCxnSpPr/>
      </xdr:nvCxnSpPr>
      <xdr:spPr>
        <a:xfrm>
          <a:off x="15290800" y="27036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131911</xdr:rowOff>
    </xdr:from>
    <xdr:to>
      <xdr:col>22</xdr:col>
      <xdr:colOff>203200</xdr:colOff>
      <xdr:row>16</xdr:row>
      <xdr:rowOff>28829</xdr:rowOff>
    </xdr:to>
    <xdr:cxnSp macro="">
      <xdr:nvCxnSpPr>
        <xdr:cNvPr id="455" name="直線コネクタ 454"/>
        <xdr:cNvCxnSpPr/>
      </xdr:nvCxnSpPr>
      <xdr:spPr>
        <a:xfrm flipV="1">
          <a:off x="14401800" y="270366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28829</xdr:rowOff>
    </xdr:from>
    <xdr:to>
      <xdr:col>21</xdr:col>
      <xdr:colOff>0</xdr:colOff>
      <xdr:row>16</xdr:row>
      <xdr:rowOff>86741</xdr:rowOff>
    </xdr:to>
    <xdr:cxnSp macro="">
      <xdr:nvCxnSpPr>
        <xdr:cNvPr id="458" name="直線コネクタ 457"/>
        <xdr:cNvCxnSpPr/>
      </xdr:nvCxnSpPr>
      <xdr:spPr>
        <a:xfrm flipV="1">
          <a:off x="13512800" y="27720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84328</xdr:rowOff>
    </xdr:from>
    <xdr:to>
      <xdr:col>24</xdr:col>
      <xdr:colOff>609600</xdr:colOff>
      <xdr:row>16</xdr:row>
      <xdr:rowOff>14478</xdr:rowOff>
    </xdr:to>
    <xdr:sp macro="" textlink="">
      <xdr:nvSpPr>
        <xdr:cNvPr id="468" name="円/楕円 467"/>
        <xdr:cNvSpPr/>
      </xdr:nvSpPr>
      <xdr:spPr>
        <a:xfrm>
          <a:off x="169672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56405</xdr:rowOff>
    </xdr:from>
    <xdr:ext cx="762000" cy="259045"/>
    <xdr:sp macro="" textlink="">
      <xdr:nvSpPr>
        <xdr:cNvPr id="469" name="将来負担の状況該当値テキスト"/>
        <xdr:cNvSpPr txBox="1"/>
      </xdr:nvSpPr>
      <xdr:spPr>
        <a:xfrm>
          <a:off x="17106900" y="26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99610</xdr:rowOff>
    </xdr:from>
    <xdr:to>
      <xdr:col>23</xdr:col>
      <xdr:colOff>457200</xdr:colOff>
      <xdr:row>16</xdr:row>
      <xdr:rowOff>29760</xdr:rowOff>
    </xdr:to>
    <xdr:sp macro="" textlink="">
      <xdr:nvSpPr>
        <xdr:cNvPr id="470" name="円/楕円 469"/>
        <xdr:cNvSpPr/>
      </xdr:nvSpPr>
      <xdr:spPr>
        <a:xfrm>
          <a:off x="16129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14537</xdr:rowOff>
    </xdr:from>
    <xdr:ext cx="736600" cy="259045"/>
    <xdr:sp macro="" textlink="">
      <xdr:nvSpPr>
        <xdr:cNvPr id="471" name="テキスト ボックス 470"/>
        <xdr:cNvSpPr txBox="1"/>
      </xdr:nvSpPr>
      <xdr:spPr>
        <a:xfrm>
          <a:off x="15798800" y="27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81111</xdr:rowOff>
    </xdr:from>
    <xdr:to>
      <xdr:col>22</xdr:col>
      <xdr:colOff>254000</xdr:colOff>
      <xdr:row>16</xdr:row>
      <xdr:rowOff>11261</xdr:rowOff>
    </xdr:to>
    <xdr:sp macro="" textlink="">
      <xdr:nvSpPr>
        <xdr:cNvPr id="472" name="円/楕円 471"/>
        <xdr:cNvSpPr/>
      </xdr:nvSpPr>
      <xdr:spPr>
        <a:xfrm>
          <a:off x="15240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21438</xdr:rowOff>
    </xdr:from>
    <xdr:ext cx="762000" cy="259045"/>
    <xdr:sp macro="" textlink="">
      <xdr:nvSpPr>
        <xdr:cNvPr id="473" name="テキスト ボックス 472"/>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149479</xdr:rowOff>
    </xdr:from>
    <xdr:to>
      <xdr:col>21</xdr:col>
      <xdr:colOff>50800</xdr:colOff>
      <xdr:row>16</xdr:row>
      <xdr:rowOff>79629</xdr:rowOff>
    </xdr:to>
    <xdr:sp macro="" textlink="">
      <xdr:nvSpPr>
        <xdr:cNvPr id="474" name="円/楕円 473"/>
        <xdr:cNvSpPr/>
      </xdr:nvSpPr>
      <xdr:spPr>
        <a:xfrm>
          <a:off x="14351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89806</xdr:rowOff>
    </xdr:from>
    <xdr:ext cx="762000" cy="259045"/>
    <xdr:sp macro="" textlink="">
      <xdr:nvSpPr>
        <xdr:cNvPr id="475" name="テキスト ボックス 474"/>
        <xdr:cNvSpPr txBox="1"/>
      </xdr:nvSpPr>
      <xdr:spPr>
        <a:xfrm>
          <a:off x="14020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35941</xdr:rowOff>
    </xdr:from>
    <xdr:to>
      <xdr:col>19</xdr:col>
      <xdr:colOff>533400</xdr:colOff>
      <xdr:row>16</xdr:row>
      <xdr:rowOff>137541</xdr:rowOff>
    </xdr:to>
    <xdr:sp macro="" textlink="">
      <xdr:nvSpPr>
        <xdr:cNvPr id="476" name="円/楕円 475"/>
        <xdr:cNvSpPr/>
      </xdr:nvSpPr>
      <xdr:spPr>
        <a:xfrm>
          <a:off x="13462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147718</xdr:rowOff>
    </xdr:from>
    <xdr:ext cx="762000" cy="259045"/>
    <xdr:sp macro="" textlink="">
      <xdr:nvSpPr>
        <xdr:cNvPr id="477" name="テキスト ボックス 476"/>
        <xdr:cNvSpPr txBox="1"/>
      </xdr:nvSpPr>
      <xdr:spPr>
        <a:xfrm>
          <a:off x="13131800" y="254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67,534
66,441
289.98
27,640,903
27,115,109
484,198
16,754,877
27,120,958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類似団体内平均値とほぼ同水準で推移してきたが、定年退職者の増加に伴う退職手当の増や職員数の増加に伴い、前年度と比較して０．７ポイント高い２６．９％となった。</a:t>
          </a:r>
          <a:endParaRPr lang="ja-JP" altLang="ja-JP" sz="1300">
            <a:effectLst/>
          </a:endParaRPr>
        </a:p>
        <a:p>
          <a:r>
            <a:rPr kumimoji="1" lang="ja-JP" altLang="ja-JP" sz="1300">
              <a:solidFill>
                <a:schemeClr val="dk1"/>
              </a:solidFill>
              <a:effectLst/>
              <a:latin typeface="+mn-lt"/>
              <a:ea typeface="+mn-ea"/>
              <a:cs typeface="+mn-cs"/>
            </a:rPr>
            <a:t>　また、類似団体内平均値との差も３．５ポイントから３．９ポイントに広がった。</a:t>
          </a:r>
          <a:endParaRPr lang="ja-JP" altLang="ja-JP" sz="1300">
            <a:effectLst/>
          </a:endParaRPr>
        </a:p>
        <a:p>
          <a:r>
            <a:rPr kumimoji="1" lang="ja-JP" altLang="ja-JP" sz="1300">
              <a:solidFill>
                <a:schemeClr val="dk1"/>
              </a:solidFill>
              <a:effectLst/>
              <a:latin typeface="+mn-lt"/>
              <a:ea typeface="+mn-ea"/>
              <a:cs typeface="+mn-cs"/>
            </a:rPr>
            <a:t>　今後は人的資源を総合管理する計画の策定に着手することで、適正な定員管理を行い、人件費の抑制を図っていく。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43180</xdr:rowOff>
    </xdr:to>
    <xdr:cxnSp macro="">
      <xdr:nvCxnSpPr>
        <xdr:cNvPr id="66" name="直線コネクタ 65"/>
        <xdr:cNvCxnSpPr/>
      </xdr:nvCxnSpPr>
      <xdr:spPr>
        <a:xfrm>
          <a:off x="3987800" y="6504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161290</xdr:rowOff>
    </xdr:to>
    <xdr:cxnSp macro="">
      <xdr:nvCxnSpPr>
        <xdr:cNvPr id="69" name="直線コネクタ 68"/>
        <xdr:cNvCxnSpPr/>
      </xdr:nvCxnSpPr>
      <xdr:spPr>
        <a:xfrm>
          <a:off x="3098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31750</xdr:rowOff>
    </xdr:to>
    <xdr:cxnSp macro="">
      <xdr:nvCxnSpPr>
        <xdr:cNvPr id="72" name="直線コネクタ 71"/>
        <xdr:cNvCxnSpPr/>
      </xdr:nvCxnSpPr>
      <xdr:spPr>
        <a:xfrm>
          <a:off x="2209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138430</xdr:rowOff>
    </xdr:to>
    <xdr:cxnSp macro="">
      <xdr:nvCxnSpPr>
        <xdr:cNvPr id="75" name="直線コネクタ 74"/>
        <xdr:cNvCxnSpPr/>
      </xdr:nvCxnSpPr>
      <xdr:spPr>
        <a:xfrm flipV="1">
          <a:off x="1320800" y="6360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7" name="円/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については類似団体内平均値を若干上回る水準で推移してきたが、平成２８年度決算では平均値を下回ることとなった。これは２７年度末で勤労青少年ホームを廃止及び障害者福祉センターを社会福祉協議会へ譲渡したことに伴う指定管理の終了等の影響である。</a:t>
          </a:r>
          <a:endParaRPr lang="ja-JP" altLang="ja-JP" sz="1200">
            <a:effectLst/>
          </a:endParaRPr>
        </a:p>
        <a:p>
          <a:r>
            <a:rPr kumimoji="1" lang="ja-JP" altLang="ja-JP" sz="1200">
              <a:solidFill>
                <a:schemeClr val="dk1"/>
              </a:solidFill>
              <a:effectLst/>
              <a:latin typeface="+mn-lt"/>
              <a:ea typeface="+mn-ea"/>
              <a:cs typeface="+mn-cs"/>
            </a:rPr>
            <a:t>　今後新たに建設する公共施設の維持管理費等の物件費の増加が見込まれるため、事業の見直しの徹底や備品台帳の整備による備品の総量抑制を行い、物件費の削減を図る。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168910</xdr:rowOff>
    </xdr:to>
    <xdr:cxnSp macro="">
      <xdr:nvCxnSpPr>
        <xdr:cNvPr id="127" name="直線コネクタ 126"/>
        <xdr:cNvCxnSpPr/>
      </xdr:nvCxnSpPr>
      <xdr:spPr>
        <a:xfrm flipV="1">
          <a:off x="15671800" y="3022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168910</xdr:rowOff>
    </xdr:to>
    <xdr:cxnSp macro="">
      <xdr:nvCxnSpPr>
        <xdr:cNvPr id="130" name="直線コネクタ 129"/>
        <xdr:cNvCxnSpPr/>
      </xdr:nvCxnSpPr>
      <xdr:spPr>
        <a:xfrm>
          <a:off x="14782800" y="2984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69850</xdr:rowOff>
    </xdr:to>
    <xdr:cxnSp macro="">
      <xdr:nvCxnSpPr>
        <xdr:cNvPr id="133" name="直線コネクタ 132"/>
        <xdr:cNvCxnSpPr/>
      </xdr:nvCxnSpPr>
      <xdr:spPr>
        <a:xfrm>
          <a:off x="13893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16510</xdr:rowOff>
    </xdr:to>
    <xdr:cxnSp macro="">
      <xdr:nvCxnSpPr>
        <xdr:cNvPr id="136" name="直線コネクタ 135"/>
        <xdr:cNvCxnSpPr/>
      </xdr:nvCxnSpPr>
      <xdr:spPr>
        <a:xfrm>
          <a:off x="13004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8" name="円/楕円 147"/>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9" name="テキスト ボックス 148"/>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0" name="円/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2" name="円/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3" name="テキスト ボックス 152"/>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4" name="円/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21607</xdr:rowOff>
    </xdr:from>
    <xdr:ext cx="762000" cy="259045"/>
    <xdr:sp macro="" textlink="">
      <xdr:nvSpPr>
        <xdr:cNvPr id="155" name="テキスト ボックス 154"/>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障害福祉サービス給付費の増額に加え、障害児施設給付費の皆増など、社会保障給付費の増加によって前年度に比べ０．２ポイント上昇したが、類似団体内平均値よりも２．７ポイント低い状況にある。</a:t>
          </a:r>
        </a:p>
        <a:p>
          <a:r>
            <a:rPr kumimoji="1" lang="ja-JP" altLang="en-US" sz="1300">
              <a:latin typeface="ＭＳ Ｐゴシック"/>
            </a:rPr>
            <a:t>　今後も高齢化に伴い扶助費の増加は避けられない状況の中で、自立支援等を推進するとともに適正な社会保障制度の運用に努めていく。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124278</xdr:rowOff>
    </xdr:to>
    <xdr:cxnSp macro="">
      <xdr:nvCxnSpPr>
        <xdr:cNvPr id="190" name="直線コネクタ 189"/>
        <xdr:cNvCxnSpPr/>
      </xdr:nvCxnSpPr>
      <xdr:spPr>
        <a:xfrm>
          <a:off x="3987800" y="9189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102507</xdr:rowOff>
    </xdr:to>
    <xdr:cxnSp macro="">
      <xdr:nvCxnSpPr>
        <xdr:cNvPr id="193" name="直線コネクタ 192"/>
        <xdr:cNvCxnSpPr/>
      </xdr:nvCxnSpPr>
      <xdr:spPr>
        <a:xfrm>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102507</xdr:rowOff>
    </xdr:to>
    <xdr:cxnSp macro="">
      <xdr:nvCxnSpPr>
        <xdr:cNvPr id="196" name="直線コネクタ 195"/>
        <xdr:cNvCxnSpPr/>
      </xdr:nvCxnSpPr>
      <xdr:spPr>
        <a:xfrm flipV="1">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124278</xdr:rowOff>
    </xdr:to>
    <xdr:cxnSp macro="">
      <xdr:nvCxnSpPr>
        <xdr:cNvPr id="199" name="直線コネクタ 198"/>
        <xdr:cNvCxnSpPr/>
      </xdr:nvCxnSpPr>
      <xdr:spPr>
        <a:xfrm flipV="1">
          <a:off x="1320800" y="9189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09" name="円/楕円 208"/>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90005</xdr:rowOff>
    </xdr:from>
    <xdr:ext cx="762000" cy="259045"/>
    <xdr:sp macro="" textlink="">
      <xdr:nvSpPr>
        <xdr:cNvPr id="210" name="扶助費該当値テキスト"/>
        <xdr:cNvSpPr txBox="1"/>
      </xdr:nvSpPr>
      <xdr:spPr>
        <a:xfrm>
          <a:off x="4914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3" name="円/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7" name="円/楕円 216"/>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8" name="テキスト ボックス 217"/>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国民健康保険事業、介護保険事業、後期高齢者医療事業の３つの特別会計への繰出金の増加に伴い、前年度に比べ０．４ポイント上昇したが、類似団体内平均値よりも低い水準を保っている。</a:t>
          </a:r>
          <a:endParaRPr lang="ja-JP" altLang="ja-JP" sz="1300">
            <a:effectLst/>
          </a:endParaRPr>
        </a:p>
        <a:p>
          <a:r>
            <a:rPr kumimoji="1" lang="ja-JP" altLang="ja-JP" sz="1300">
              <a:solidFill>
                <a:schemeClr val="dk1"/>
              </a:solidFill>
              <a:effectLst/>
              <a:latin typeface="+mn-lt"/>
              <a:ea typeface="+mn-ea"/>
              <a:cs typeface="+mn-cs"/>
            </a:rPr>
            <a:t>　今後も高齢化による社会保障費の増額が見込まれるため、各特別会計の適正な運営に努めて、普通会計からの負担の軽減を図る。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170543</xdr:rowOff>
    </xdr:from>
    <xdr:to>
      <xdr:col>24</xdr:col>
      <xdr:colOff>31750</xdr:colOff>
      <xdr:row>55</xdr:row>
      <xdr:rowOff>42635</xdr:rowOff>
    </xdr:to>
    <xdr:cxnSp macro="">
      <xdr:nvCxnSpPr>
        <xdr:cNvPr id="253" name="直線コネクタ 252"/>
        <xdr:cNvCxnSpPr/>
      </xdr:nvCxnSpPr>
      <xdr:spPr>
        <a:xfrm>
          <a:off x="15671800" y="9428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170543</xdr:rowOff>
    </xdr:to>
    <xdr:cxnSp macro="">
      <xdr:nvCxnSpPr>
        <xdr:cNvPr id="256" name="直線コネクタ 255"/>
        <xdr:cNvCxnSpPr/>
      </xdr:nvCxnSpPr>
      <xdr:spPr>
        <a:xfrm>
          <a:off x="14782800" y="938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105228</xdr:rowOff>
    </xdr:from>
    <xdr:to>
      <xdr:col>21</xdr:col>
      <xdr:colOff>361950</xdr:colOff>
      <xdr:row>54</xdr:row>
      <xdr:rowOff>127000</xdr:rowOff>
    </xdr:to>
    <xdr:cxnSp macro="">
      <xdr:nvCxnSpPr>
        <xdr:cNvPr id="259" name="直線コネクタ 258"/>
        <xdr:cNvCxnSpPr/>
      </xdr:nvCxnSpPr>
      <xdr:spPr>
        <a:xfrm>
          <a:off x="13893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54</xdr:row>
      <xdr:rowOff>105228</xdr:rowOff>
    </xdr:to>
    <xdr:cxnSp macro="">
      <xdr:nvCxnSpPr>
        <xdr:cNvPr id="262" name="直線コネクタ 261"/>
        <xdr:cNvCxnSpPr/>
      </xdr:nvCxnSpPr>
      <xdr:spPr>
        <a:xfrm>
          <a:off x="13004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163285</xdr:rowOff>
    </xdr:from>
    <xdr:to>
      <xdr:col>24</xdr:col>
      <xdr:colOff>82550</xdr:colOff>
      <xdr:row>55</xdr:row>
      <xdr:rowOff>93435</xdr:rowOff>
    </xdr:to>
    <xdr:sp macro="" textlink="">
      <xdr:nvSpPr>
        <xdr:cNvPr id="272" name="円/楕円 271"/>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8362</xdr:rowOff>
    </xdr:from>
    <xdr:ext cx="762000" cy="259045"/>
    <xdr:sp macro="" textlink="">
      <xdr:nvSpPr>
        <xdr:cNvPr id="273" name="その他該当値テキスト"/>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119743</xdr:rowOff>
    </xdr:from>
    <xdr:to>
      <xdr:col>22</xdr:col>
      <xdr:colOff>615950</xdr:colOff>
      <xdr:row>55</xdr:row>
      <xdr:rowOff>49893</xdr:rowOff>
    </xdr:to>
    <xdr:sp macro="" textlink="">
      <xdr:nvSpPr>
        <xdr:cNvPr id="274" name="円/楕円 273"/>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60070</xdr:rowOff>
    </xdr:from>
    <xdr:ext cx="736600" cy="259045"/>
    <xdr:sp macro="" textlink="">
      <xdr:nvSpPr>
        <xdr:cNvPr id="275" name="テキスト ボックス 274"/>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6" name="円/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54428</xdr:rowOff>
    </xdr:from>
    <xdr:to>
      <xdr:col>20</xdr:col>
      <xdr:colOff>209550</xdr:colOff>
      <xdr:row>54</xdr:row>
      <xdr:rowOff>156028</xdr:rowOff>
    </xdr:to>
    <xdr:sp macro="" textlink="">
      <xdr:nvSpPr>
        <xdr:cNvPr id="278" name="円/楕円 277"/>
        <xdr:cNvSpPr/>
      </xdr:nvSpPr>
      <xdr:spPr>
        <a:xfrm>
          <a:off x="13843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166205</xdr:rowOff>
    </xdr:from>
    <xdr:ext cx="762000" cy="259045"/>
    <xdr:sp macro="" textlink="">
      <xdr:nvSpPr>
        <xdr:cNvPr id="279" name="テキスト ボックス 278"/>
        <xdr:cNvSpPr txBox="1"/>
      </xdr:nvSpPr>
      <xdr:spPr>
        <a:xfrm>
          <a:off x="13512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43543</xdr:rowOff>
    </xdr:from>
    <xdr:to>
      <xdr:col>19</xdr:col>
      <xdr:colOff>6350</xdr:colOff>
      <xdr:row>54</xdr:row>
      <xdr:rowOff>145143</xdr:rowOff>
    </xdr:to>
    <xdr:sp macro="" textlink="">
      <xdr:nvSpPr>
        <xdr:cNvPr id="280" name="円/楕円 279"/>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155320</xdr:rowOff>
    </xdr:from>
    <xdr:ext cx="762000" cy="259045"/>
    <xdr:sp macro="" textlink="">
      <xdr:nvSpPr>
        <xdr:cNvPr id="281" name="テキスト ボックス 280"/>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広域連合や小学校組合の負担金が減少したため、前年度と比較して０．１ポイント低い１３．５％となり、類似団体内平均値との比較では平成２７年度の２．７ポイントから２．３ポイントに改善した。</a:t>
          </a:r>
          <a:endParaRPr lang="ja-JP" altLang="ja-JP" sz="1300">
            <a:effectLst/>
          </a:endParaRPr>
        </a:p>
        <a:p>
          <a:r>
            <a:rPr kumimoji="1" lang="ja-JP" altLang="ja-JP" sz="1300">
              <a:solidFill>
                <a:schemeClr val="dk1"/>
              </a:solidFill>
              <a:effectLst/>
              <a:latin typeface="+mn-lt"/>
              <a:ea typeface="+mn-ea"/>
              <a:cs typeface="+mn-cs"/>
            </a:rPr>
            <a:t>　今後も補助金・負担金については定期的な見直しを行い、必要性の低い補助金の廃止を行うなど補助費等の削減を図っていく。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98425</xdr:rowOff>
    </xdr:from>
    <xdr:to>
      <xdr:col>24</xdr:col>
      <xdr:colOff>31750</xdr:colOff>
      <xdr:row>38</xdr:row>
      <xdr:rowOff>104140</xdr:rowOff>
    </xdr:to>
    <xdr:cxnSp macro="">
      <xdr:nvCxnSpPr>
        <xdr:cNvPr id="309" name="直線コネクタ 308"/>
        <xdr:cNvCxnSpPr/>
      </xdr:nvCxnSpPr>
      <xdr:spPr>
        <a:xfrm flipV="1">
          <a:off x="15671800" y="66135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104140</xdr:rowOff>
    </xdr:to>
    <xdr:cxnSp macro="">
      <xdr:nvCxnSpPr>
        <xdr:cNvPr id="312" name="直線コネクタ 311"/>
        <xdr:cNvCxnSpPr/>
      </xdr:nvCxnSpPr>
      <xdr:spPr>
        <a:xfrm>
          <a:off x="14782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109855</xdr:rowOff>
    </xdr:to>
    <xdr:cxnSp macro="">
      <xdr:nvCxnSpPr>
        <xdr:cNvPr id="315" name="直線コネクタ 314"/>
        <xdr:cNvCxnSpPr/>
      </xdr:nvCxnSpPr>
      <xdr:spPr>
        <a:xfrm flipV="1">
          <a:off x="13893800" y="6573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109855</xdr:rowOff>
    </xdr:to>
    <xdr:cxnSp macro="">
      <xdr:nvCxnSpPr>
        <xdr:cNvPr id="318" name="直線コネクタ 317"/>
        <xdr:cNvCxnSpPr/>
      </xdr:nvCxnSpPr>
      <xdr:spPr>
        <a:xfrm>
          <a:off x="13004800" y="6596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47625</xdr:rowOff>
    </xdr:from>
    <xdr:to>
      <xdr:col>24</xdr:col>
      <xdr:colOff>82550</xdr:colOff>
      <xdr:row>38</xdr:row>
      <xdr:rowOff>149225</xdr:rowOff>
    </xdr:to>
    <xdr:sp macro="" textlink="">
      <xdr:nvSpPr>
        <xdr:cNvPr id="328" name="円/楕円 327"/>
        <xdr:cNvSpPr/>
      </xdr:nvSpPr>
      <xdr:spPr>
        <a:xfrm>
          <a:off x="164592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19702</xdr:rowOff>
    </xdr:from>
    <xdr:ext cx="762000" cy="259045"/>
    <xdr:sp macro="" textlink="">
      <xdr:nvSpPr>
        <xdr:cNvPr id="329" name="補助費等該当値テキスト"/>
        <xdr:cNvSpPr txBox="1"/>
      </xdr:nvSpPr>
      <xdr:spPr>
        <a:xfrm>
          <a:off x="165989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30" name="円/楕円 329"/>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31" name="テキスト ボックス 330"/>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2" name="円/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59055</xdr:rowOff>
    </xdr:from>
    <xdr:to>
      <xdr:col>20</xdr:col>
      <xdr:colOff>209550</xdr:colOff>
      <xdr:row>38</xdr:row>
      <xdr:rowOff>160655</xdr:rowOff>
    </xdr:to>
    <xdr:sp macro="" textlink="">
      <xdr:nvSpPr>
        <xdr:cNvPr id="334" name="円/楕円 333"/>
        <xdr:cNvSpPr/>
      </xdr:nvSpPr>
      <xdr:spPr>
        <a:xfrm>
          <a:off x="13843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145432</xdr:rowOff>
    </xdr:from>
    <xdr:ext cx="762000" cy="259045"/>
    <xdr:sp macro="" textlink="">
      <xdr:nvSpPr>
        <xdr:cNvPr id="335" name="テキスト ボックス 334"/>
        <xdr:cNvSpPr txBox="1"/>
      </xdr:nvSpPr>
      <xdr:spPr>
        <a:xfrm>
          <a:off x="13512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6" name="円/楕円 335"/>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7" name="テキスト ボックス 336"/>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は類似団体内平均値を上回る水準で推移してきている。これは庁舎改修事業など大規模な公共事業が続いたことによるものであるが、２７、２８年度は市債借入が減ったことから、類似団体内平均値との差は平成２７年度の２．３ポイントから１．８ポイントに縮まった。</a:t>
          </a:r>
          <a:endParaRPr lang="ja-JP" altLang="ja-JP" sz="1200">
            <a:effectLst/>
          </a:endParaRPr>
        </a:p>
        <a:p>
          <a:r>
            <a:rPr kumimoji="1" lang="ja-JP" altLang="ja-JP" sz="1200">
              <a:solidFill>
                <a:schemeClr val="dk1"/>
              </a:solidFill>
              <a:effectLst/>
              <a:latin typeface="+mn-lt"/>
              <a:ea typeface="+mn-ea"/>
              <a:cs typeface="+mn-cs"/>
            </a:rPr>
            <a:t>　今後は新体育館建設や複合施設建設、土地区画整理事業など再び大型公共事業が予定されているため有利な起債を活用し、プライマリーバランスの黒字化を徹底するなど公債費の抑制に努めていく。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49276</xdr:rowOff>
    </xdr:to>
    <xdr:cxnSp macro="">
      <xdr:nvCxnSpPr>
        <xdr:cNvPr id="367" name="直線コネクタ 366"/>
        <xdr:cNvCxnSpPr/>
      </xdr:nvCxnSpPr>
      <xdr:spPr>
        <a:xfrm flipV="1">
          <a:off x="3987800" y="13408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49276</xdr:rowOff>
    </xdr:to>
    <xdr:cxnSp macro="">
      <xdr:nvCxnSpPr>
        <xdr:cNvPr id="370" name="直線コネクタ 369"/>
        <xdr:cNvCxnSpPr/>
      </xdr:nvCxnSpPr>
      <xdr:spPr>
        <a:xfrm>
          <a:off x="3098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49276</xdr:rowOff>
    </xdr:to>
    <xdr:cxnSp macro="">
      <xdr:nvCxnSpPr>
        <xdr:cNvPr id="373" name="直線コネクタ 372"/>
        <xdr:cNvCxnSpPr/>
      </xdr:nvCxnSpPr>
      <xdr:spPr>
        <a:xfrm flipV="1">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72137</xdr:rowOff>
    </xdr:to>
    <xdr:cxnSp macro="">
      <xdr:nvCxnSpPr>
        <xdr:cNvPr id="376" name="直線コネクタ 375"/>
        <xdr:cNvCxnSpPr/>
      </xdr:nvCxnSpPr>
      <xdr:spPr>
        <a:xfrm flipV="1">
          <a:off x="1320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6" name="円/楕円 385"/>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7"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8" name="円/楕円 387"/>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9" name="テキスト ボックス 388"/>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0" name="円/楕円 38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1" name="テキスト ボックス 39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2" name="円/楕円 391"/>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3" name="テキスト ボックス 392"/>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4" name="円/楕円 393"/>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5" name="テキスト ボックス 394"/>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前年度と比較して０．４ポイント高くなったが、類似団体内平均値を１．３ポイント下回った。これは人件費や扶助費といった義務的経費の増加が要因である。</a:t>
          </a:r>
          <a:endParaRPr lang="ja-JP" altLang="ja-JP" sz="1300">
            <a:effectLst/>
          </a:endParaRPr>
        </a:p>
        <a:p>
          <a:r>
            <a:rPr kumimoji="1" lang="ja-JP" altLang="ja-JP" sz="1300">
              <a:solidFill>
                <a:schemeClr val="dk1"/>
              </a:solidFill>
              <a:effectLst/>
              <a:latin typeface="+mn-lt"/>
              <a:ea typeface="+mn-ea"/>
              <a:cs typeface="+mn-cs"/>
            </a:rPr>
            <a:t>　今後も事務事業の見直しによる超過勤務の削減や経常経費の抑制を図り、財政健全性の堅持に努める。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1270</xdr:rowOff>
    </xdr:to>
    <xdr:cxnSp macro="">
      <xdr:nvCxnSpPr>
        <xdr:cNvPr id="428" name="直線コネクタ 427"/>
        <xdr:cNvCxnSpPr/>
      </xdr:nvCxnSpPr>
      <xdr:spPr>
        <a:xfrm>
          <a:off x="15671800" y="13016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157480</xdr:rowOff>
    </xdr:to>
    <xdr:cxnSp macro="">
      <xdr:nvCxnSpPr>
        <xdr:cNvPr id="431" name="直線コネクタ 430"/>
        <xdr:cNvCxnSpPr/>
      </xdr:nvCxnSpPr>
      <xdr:spPr>
        <a:xfrm>
          <a:off x="14782800" y="128447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74</xdr:row>
      <xdr:rowOff>161290</xdr:rowOff>
    </xdr:to>
    <xdr:cxnSp macro="">
      <xdr:nvCxnSpPr>
        <xdr:cNvPr id="434" name="直線コネクタ 433"/>
        <xdr:cNvCxnSpPr/>
      </xdr:nvCxnSpPr>
      <xdr:spPr>
        <a:xfrm flipV="1">
          <a:off x="13893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20320</xdr:rowOff>
    </xdr:to>
    <xdr:cxnSp macro="">
      <xdr:nvCxnSpPr>
        <xdr:cNvPr id="437" name="直線コネクタ 436"/>
        <xdr:cNvCxnSpPr/>
      </xdr:nvCxnSpPr>
      <xdr:spPr>
        <a:xfrm flipV="1">
          <a:off x="13004800" y="12848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47" name="円/楕円 446"/>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138447</xdr:rowOff>
    </xdr:from>
    <xdr:ext cx="762000" cy="259045"/>
    <xdr:sp macro="" textlink="">
      <xdr:nvSpPr>
        <xdr:cNvPr id="448"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49" name="円/楕円 448"/>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21607</xdr:rowOff>
    </xdr:from>
    <xdr:ext cx="736600" cy="259045"/>
    <xdr:sp macro="" textlink="">
      <xdr:nvSpPr>
        <xdr:cNvPr id="450" name="テキスト ボックス 449"/>
        <xdr:cNvSpPr txBox="1"/>
      </xdr:nvSpPr>
      <xdr:spPr>
        <a:xfrm>
          <a:off x="15290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106680</xdr:rowOff>
    </xdr:from>
    <xdr:to>
      <xdr:col>21</xdr:col>
      <xdr:colOff>412750</xdr:colOff>
      <xdr:row>75</xdr:row>
      <xdr:rowOff>36830</xdr:rowOff>
    </xdr:to>
    <xdr:sp macro="" textlink="">
      <xdr:nvSpPr>
        <xdr:cNvPr id="451" name="円/楕円 450"/>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47007</xdr:rowOff>
    </xdr:from>
    <xdr:ext cx="762000" cy="259045"/>
    <xdr:sp macro="" textlink="">
      <xdr:nvSpPr>
        <xdr:cNvPr id="452" name="テキスト ボックス 451"/>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53" name="円/楕円 452"/>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54" name="テキスト ボックス 453"/>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5" name="円/楕円 454"/>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56" name="テキスト ボックス 455"/>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長野県塩尻市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26854</xdr:rowOff>
    </xdr:from>
    <xdr:to>
      <xdr:col>4</xdr:col>
      <xdr:colOff>1117600</xdr:colOff>
      <xdr:row>15</xdr:row>
      <xdr:rowOff>38951</xdr:rowOff>
    </xdr:to>
    <xdr:cxnSp macro="">
      <xdr:nvCxnSpPr>
        <xdr:cNvPr id="50" name="直線コネクタ 49"/>
        <xdr:cNvCxnSpPr/>
      </xdr:nvCxnSpPr>
      <xdr:spPr bwMode="auto">
        <a:xfrm flipV="1">
          <a:off x="5003800" y="2646229"/>
          <a:ext cx="6477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38951</xdr:rowOff>
    </xdr:from>
    <xdr:to>
      <xdr:col>4</xdr:col>
      <xdr:colOff>469900</xdr:colOff>
      <xdr:row>15</xdr:row>
      <xdr:rowOff>64954</xdr:rowOff>
    </xdr:to>
    <xdr:cxnSp macro="">
      <xdr:nvCxnSpPr>
        <xdr:cNvPr id="53" name="直線コネクタ 52"/>
        <xdr:cNvCxnSpPr/>
      </xdr:nvCxnSpPr>
      <xdr:spPr bwMode="auto">
        <a:xfrm flipV="1">
          <a:off x="4305300" y="2658326"/>
          <a:ext cx="6985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64954</xdr:rowOff>
    </xdr:from>
    <xdr:to>
      <xdr:col>3</xdr:col>
      <xdr:colOff>904875</xdr:colOff>
      <xdr:row>15</xdr:row>
      <xdr:rowOff>110084</xdr:rowOff>
    </xdr:to>
    <xdr:cxnSp macro="">
      <xdr:nvCxnSpPr>
        <xdr:cNvPr id="56" name="直線コネクタ 55"/>
        <xdr:cNvCxnSpPr/>
      </xdr:nvCxnSpPr>
      <xdr:spPr bwMode="auto">
        <a:xfrm flipV="1">
          <a:off x="3606800" y="2684329"/>
          <a:ext cx="698500" cy="4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110084</xdr:rowOff>
    </xdr:from>
    <xdr:to>
      <xdr:col>3</xdr:col>
      <xdr:colOff>206375</xdr:colOff>
      <xdr:row>15</xdr:row>
      <xdr:rowOff>139592</xdr:rowOff>
    </xdr:to>
    <xdr:cxnSp macro="">
      <xdr:nvCxnSpPr>
        <xdr:cNvPr id="59" name="直線コネクタ 58"/>
        <xdr:cNvCxnSpPr/>
      </xdr:nvCxnSpPr>
      <xdr:spPr bwMode="auto">
        <a:xfrm flipV="1">
          <a:off x="2908300" y="2729459"/>
          <a:ext cx="6985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147504</xdr:rowOff>
    </xdr:from>
    <xdr:to>
      <xdr:col>5</xdr:col>
      <xdr:colOff>34925</xdr:colOff>
      <xdr:row>15</xdr:row>
      <xdr:rowOff>77654</xdr:rowOff>
    </xdr:to>
    <xdr:sp macro="" textlink="">
      <xdr:nvSpPr>
        <xdr:cNvPr id="69" name="円/楕円 68"/>
        <xdr:cNvSpPr/>
      </xdr:nvSpPr>
      <xdr:spPr bwMode="auto">
        <a:xfrm>
          <a:off x="5600700" y="259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164031</xdr:rowOff>
    </xdr:from>
    <xdr:ext cx="762000" cy="259045"/>
    <xdr:sp macro="" textlink="">
      <xdr:nvSpPr>
        <xdr:cNvPr id="70" name="人口1人当たり決算額の推移該当値テキスト130"/>
        <xdr:cNvSpPr txBox="1"/>
      </xdr:nvSpPr>
      <xdr:spPr>
        <a:xfrm>
          <a:off x="5740400" y="24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87,757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159601</xdr:rowOff>
    </xdr:from>
    <xdr:to>
      <xdr:col>4</xdr:col>
      <xdr:colOff>520700</xdr:colOff>
      <xdr:row>15</xdr:row>
      <xdr:rowOff>89751</xdr:rowOff>
    </xdr:to>
    <xdr:sp macro="" textlink="">
      <xdr:nvSpPr>
        <xdr:cNvPr id="71" name="円/楕円 70"/>
        <xdr:cNvSpPr/>
      </xdr:nvSpPr>
      <xdr:spPr bwMode="auto">
        <a:xfrm>
          <a:off x="4953000" y="260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99928</xdr:rowOff>
    </xdr:from>
    <xdr:ext cx="736600" cy="259045"/>
    <xdr:sp macro="" textlink="">
      <xdr:nvSpPr>
        <xdr:cNvPr id="72" name="テキスト ボックス 71"/>
        <xdr:cNvSpPr txBox="1"/>
      </xdr:nvSpPr>
      <xdr:spPr>
        <a:xfrm>
          <a:off x="4622800" y="237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87,122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14154</xdr:rowOff>
    </xdr:from>
    <xdr:to>
      <xdr:col>3</xdr:col>
      <xdr:colOff>955675</xdr:colOff>
      <xdr:row>15</xdr:row>
      <xdr:rowOff>115754</xdr:rowOff>
    </xdr:to>
    <xdr:sp macro="" textlink="">
      <xdr:nvSpPr>
        <xdr:cNvPr id="73" name="円/楕円 72"/>
        <xdr:cNvSpPr/>
      </xdr:nvSpPr>
      <xdr:spPr bwMode="auto">
        <a:xfrm>
          <a:off x="4254500" y="26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125931</xdr:rowOff>
    </xdr:from>
    <xdr:ext cx="762000" cy="259045"/>
    <xdr:sp macro="" textlink="">
      <xdr:nvSpPr>
        <xdr:cNvPr id="74" name="テキスト ボックス 73"/>
        <xdr:cNvSpPr txBox="1"/>
      </xdr:nvSpPr>
      <xdr:spPr>
        <a:xfrm>
          <a:off x="3924300" y="240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85,757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59284</xdr:rowOff>
    </xdr:from>
    <xdr:to>
      <xdr:col>3</xdr:col>
      <xdr:colOff>257175</xdr:colOff>
      <xdr:row>15</xdr:row>
      <xdr:rowOff>160884</xdr:rowOff>
    </xdr:to>
    <xdr:sp macro="" textlink="">
      <xdr:nvSpPr>
        <xdr:cNvPr id="75" name="円/楕円 74"/>
        <xdr:cNvSpPr/>
      </xdr:nvSpPr>
      <xdr:spPr bwMode="auto">
        <a:xfrm>
          <a:off x="3556000" y="267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171061</xdr:rowOff>
    </xdr:from>
    <xdr:ext cx="762000" cy="259045"/>
    <xdr:sp macro="" textlink="">
      <xdr:nvSpPr>
        <xdr:cNvPr id="76" name="テキスト ボックス 75"/>
        <xdr:cNvSpPr txBox="1"/>
      </xdr:nvSpPr>
      <xdr:spPr>
        <a:xfrm>
          <a:off x="3225800" y="244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88792</xdr:rowOff>
    </xdr:from>
    <xdr:to>
      <xdr:col>2</xdr:col>
      <xdr:colOff>692150</xdr:colOff>
      <xdr:row>16</xdr:row>
      <xdr:rowOff>18942</xdr:rowOff>
    </xdr:to>
    <xdr:sp macro="" textlink="">
      <xdr:nvSpPr>
        <xdr:cNvPr id="77" name="円/楕円 76"/>
        <xdr:cNvSpPr/>
      </xdr:nvSpPr>
      <xdr:spPr bwMode="auto">
        <a:xfrm>
          <a:off x="2857500" y="270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29119</xdr:rowOff>
    </xdr:from>
    <xdr:ext cx="762000" cy="259045"/>
    <xdr:sp macro="" textlink="">
      <xdr:nvSpPr>
        <xdr:cNvPr id="78" name="テキスト ボックス 77"/>
        <xdr:cNvSpPr txBox="1"/>
      </xdr:nvSpPr>
      <xdr:spPr>
        <a:xfrm>
          <a:off x="2527300" y="247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173667</xdr:rowOff>
    </xdr:from>
    <xdr:to>
      <xdr:col>4</xdr:col>
      <xdr:colOff>1117600</xdr:colOff>
      <xdr:row>35</xdr:row>
      <xdr:rowOff>176280</xdr:rowOff>
    </xdr:to>
    <xdr:cxnSp macro="">
      <xdr:nvCxnSpPr>
        <xdr:cNvPr id="113" name="直線コネクタ 112"/>
        <xdr:cNvCxnSpPr/>
      </xdr:nvCxnSpPr>
      <xdr:spPr bwMode="auto">
        <a:xfrm>
          <a:off x="5003800" y="6784017"/>
          <a:ext cx="6477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161057</xdr:rowOff>
    </xdr:from>
    <xdr:ext cx="762000" cy="259045"/>
    <xdr:sp macro="" textlink="">
      <xdr:nvSpPr>
        <xdr:cNvPr id="114" name="人口1人当たり決算額の推移平均値テキスト445"/>
        <xdr:cNvSpPr txBox="1"/>
      </xdr:nvSpPr>
      <xdr:spPr>
        <a:xfrm>
          <a:off x="5740400" y="6771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173667</xdr:rowOff>
    </xdr:from>
    <xdr:to>
      <xdr:col>4</xdr:col>
      <xdr:colOff>469900</xdr:colOff>
      <xdr:row>35</xdr:row>
      <xdr:rowOff>218636</xdr:rowOff>
    </xdr:to>
    <xdr:cxnSp macro="">
      <xdr:nvCxnSpPr>
        <xdr:cNvPr id="116" name="直線コネクタ 115"/>
        <xdr:cNvCxnSpPr/>
      </xdr:nvCxnSpPr>
      <xdr:spPr bwMode="auto">
        <a:xfrm flipV="1">
          <a:off x="4305300" y="6784017"/>
          <a:ext cx="6985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212823</xdr:rowOff>
    </xdr:from>
    <xdr:to>
      <xdr:col>3</xdr:col>
      <xdr:colOff>904875</xdr:colOff>
      <xdr:row>35</xdr:row>
      <xdr:rowOff>218636</xdr:rowOff>
    </xdr:to>
    <xdr:cxnSp macro="">
      <xdr:nvCxnSpPr>
        <xdr:cNvPr id="119" name="直線コネクタ 118"/>
        <xdr:cNvCxnSpPr/>
      </xdr:nvCxnSpPr>
      <xdr:spPr bwMode="auto">
        <a:xfrm>
          <a:off x="3606800" y="6823173"/>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212823</xdr:rowOff>
    </xdr:from>
    <xdr:to>
      <xdr:col>3</xdr:col>
      <xdr:colOff>206375</xdr:colOff>
      <xdr:row>35</xdr:row>
      <xdr:rowOff>245252</xdr:rowOff>
    </xdr:to>
    <xdr:cxnSp macro="">
      <xdr:nvCxnSpPr>
        <xdr:cNvPr id="122" name="直線コネクタ 121"/>
        <xdr:cNvCxnSpPr/>
      </xdr:nvCxnSpPr>
      <xdr:spPr bwMode="auto">
        <a:xfrm flipV="1">
          <a:off x="2908300" y="6823173"/>
          <a:ext cx="698500" cy="32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125480</xdr:rowOff>
    </xdr:from>
    <xdr:to>
      <xdr:col>5</xdr:col>
      <xdr:colOff>34925</xdr:colOff>
      <xdr:row>35</xdr:row>
      <xdr:rowOff>227080</xdr:rowOff>
    </xdr:to>
    <xdr:sp macro="" textlink="">
      <xdr:nvSpPr>
        <xdr:cNvPr id="132" name="円/楕円 131"/>
        <xdr:cNvSpPr/>
      </xdr:nvSpPr>
      <xdr:spPr bwMode="auto">
        <a:xfrm>
          <a:off x="5600700" y="673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313457</xdr:rowOff>
    </xdr:from>
    <xdr:ext cx="762000" cy="259045"/>
    <xdr:sp macro="" textlink="">
      <xdr:nvSpPr>
        <xdr:cNvPr id="133" name="人口1人当たり決算額の推移該当値テキスト445"/>
        <xdr:cNvSpPr txBox="1"/>
      </xdr:nvSpPr>
      <xdr:spPr>
        <a:xfrm>
          <a:off x="5740400" y="658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122867</xdr:rowOff>
    </xdr:from>
    <xdr:to>
      <xdr:col>4</xdr:col>
      <xdr:colOff>520700</xdr:colOff>
      <xdr:row>35</xdr:row>
      <xdr:rowOff>224467</xdr:rowOff>
    </xdr:to>
    <xdr:sp macro="" textlink="">
      <xdr:nvSpPr>
        <xdr:cNvPr id="134" name="円/楕円 133"/>
        <xdr:cNvSpPr/>
      </xdr:nvSpPr>
      <xdr:spPr bwMode="auto">
        <a:xfrm>
          <a:off x="4953000" y="67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234644</xdr:rowOff>
    </xdr:from>
    <xdr:ext cx="736600" cy="259045"/>
    <xdr:sp macro="" textlink="">
      <xdr:nvSpPr>
        <xdr:cNvPr id="135" name="テキスト ボックス 134"/>
        <xdr:cNvSpPr txBox="1"/>
      </xdr:nvSpPr>
      <xdr:spPr>
        <a:xfrm>
          <a:off x="4622800" y="65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167836</xdr:rowOff>
    </xdr:from>
    <xdr:to>
      <xdr:col>3</xdr:col>
      <xdr:colOff>955675</xdr:colOff>
      <xdr:row>35</xdr:row>
      <xdr:rowOff>269436</xdr:rowOff>
    </xdr:to>
    <xdr:sp macro="" textlink="">
      <xdr:nvSpPr>
        <xdr:cNvPr id="136" name="円/楕円 135"/>
        <xdr:cNvSpPr/>
      </xdr:nvSpPr>
      <xdr:spPr bwMode="auto">
        <a:xfrm>
          <a:off x="4254500" y="677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254213</xdr:rowOff>
    </xdr:from>
    <xdr:ext cx="762000" cy="259045"/>
    <xdr:sp macro="" textlink="">
      <xdr:nvSpPr>
        <xdr:cNvPr id="137" name="テキスト ボックス 136"/>
        <xdr:cNvSpPr txBox="1"/>
      </xdr:nvSpPr>
      <xdr:spPr>
        <a:xfrm>
          <a:off x="3924300" y="686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162023</xdr:rowOff>
    </xdr:from>
    <xdr:to>
      <xdr:col>3</xdr:col>
      <xdr:colOff>257175</xdr:colOff>
      <xdr:row>35</xdr:row>
      <xdr:rowOff>263623</xdr:rowOff>
    </xdr:to>
    <xdr:sp macro="" textlink="">
      <xdr:nvSpPr>
        <xdr:cNvPr id="138" name="円/楕円 137"/>
        <xdr:cNvSpPr/>
      </xdr:nvSpPr>
      <xdr:spPr bwMode="auto">
        <a:xfrm>
          <a:off x="3556000" y="677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248400</xdr:rowOff>
    </xdr:from>
    <xdr:ext cx="762000" cy="259045"/>
    <xdr:sp macro="" textlink="">
      <xdr:nvSpPr>
        <xdr:cNvPr id="139" name="テキスト ボックス 138"/>
        <xdr:cNvSpPr txBox="1"/>
      </xdr:nvSpPr>
      <xdr:spPr>
        <a:xfrm>
          <a:off x="3225800" y="685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194452</xdr:rowOff>
    </xdr:from>
    <xdr:to>
      <xdr:col>2</xdr:col>
      <xdr:colOff>692150</xdr:colOff>
      <xdr:row>35</xdr:row>
      <xdr:rowOff>296052</xdr:rowOff>
    </xdr:to>
    <xdr:sp macro="" textlink="">
      <xdr:nvSpPr>
        <xdr:cNvPr id="140" name="円/楕円 139"/>
        <xdr:cNvSpPr/>
      </xdr:nvSpPr>
      <xdr:spPr bwMode="auto">
        <a:xfrm>
          <a:off x="2857500" y="680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280829</xdr:rowOff>
    </xdr:from>
    <xdr:ext cx="762000" cy="259045"/>
    <xdr:sp macro="" textlink="">
      <xdr:nvSpPr>
        <xdr:cNvPr id="141" name="テキスト ボックス 140"/>
        <xdr:cNvSpPr txBox="1"/>
      </xdr:nvSpPr>
      <xdr:spPr>
        <a:xfrm>
          <a:off x="2527300" y="689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67,534
66,441
289.98
27,640,903
27,115,109
484,198
16,754,877
27,120,958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108359</xdr:rowOff>
    </xdr:from>
    <xdr:to>
      <xdr:col>6</xdr:col>
      <xdr:colOff>511175</xdr:colOff>
      <xdr:row>34</xdr:row>
      <xdr:rowOff>2289</xdr:rowOff>
    </xdr:to>
    <xdr:cxnSp macro="">
      <xdr:nvCxnSpPr>
        <xdr:cNvPr id="59" name="直線コネクタ 58"/>
        <xdr:cNvCxnSpPr/>
      </xdr:nvCxnSpPr>
      <xdr:spPr>
        <a:xfrm flipV="1">
          <a:off x="3797300" y="5766209"/>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153325</xdr:rowOff>
    </xdr:from>
    <xdr:to>
      <xdr:col>5</xdr:col>
      <xdr:colOff>358775</xdr:colOff>
      <xdr:row>34</xdr:row>
      <xdr:rowOff>2289</xdr:rowOff>
    </xdr:to>
    <xdr:cxnSp macro="">
      <xdr:nvCxnSpPr>
        <xdr:cNvPr id="62" name="直線コネクタ 61"/>
        <xdr:cNvCxnSpPr/>
      </xdr:nvCxnSpPr>
      <xdr:spPr>
        <a:xfrm>
          <a:off x="2908300" y="5811175"/>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153325</xdr:rowOff>
    </xdr:from>
    <xdr:to>
      <xdr:col>4</xdr:col>
      <xdr:colOff>155575</xdr:colOff>
      <xdr:row>34</xdr:row>
      <xdr:rowOff>34796</xdr:rowOff>
    </xdr:to>
    <xdr:cxnSp macro="">
      <xdr:nvCxnSpPr>
        <xdr:cNvPr id="65" name="直線コネクタ 64"/>
        <xdr:cNvCxnSpPr/>
      </xdr:nvCxnSpPr>
      <xdr:spPr>
        <a:xfrm flipV="1">
          <a:off x="2019300" y="5811175"/>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169509</xdr:rowOff>
    </xdr:from>
    <xdr:to>
      <xdr:col>2</xdr:col>
      <xdr:colOff>638175</xdr:colOff>
      <xdr:row>34</xdr:row>
      <xdr:rowOff>34796</xdr:rowOff>
    </xdr:to>
    <xdr:cxnSp macro="">
      <xdr:nvCxnSpPr>
        <xdr:cNvPr id="68" name="直線コネクタ 67"/>
        <xdr:cNvCxnSpPr/>
      </xdr:nvCxnSpPr>
      <xdr:spPr>
        <a:xfrm>
          <a:off x="1130300" y="5827359"/>
          <a:ext cx="8890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57559</xdr:rowOff>
    </xdr:from>
    <xdr:to>
      <xdr:col>6</xdr:col>
      <xdr:colOff>561975</xdr:colOff>
      <xdr:row>33</xdr:row>
      <xdr:rowOff>159159</xdr:rowOff>
    </xdr:to>
    <xdr:sp macro="" textlink="">
      <xdr:nvSpPr>
        <xdr:cNvPr id="78" name="円/楕円 77"/>
        <xdr:cNvSpPr/>
      </xdr:nvSpPr>
      <xdr:spPr>
        <a:xfrm>
          <a:off x="4584700" y="5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80436</xdr:rowOff>
    </xdr:from>
    <xdr:ext cx="534377" cy="259045"/>
    <xdr:sp macro="" textlink="">
      <xdr:nvSpPr>
        <xdr:cNvPr id="79" name="人件費該当値テキスト"/>
        <xdr:cNvSpPr txBox="1"/>
      </xdr:nvSpPr>
      <xdr:spPr>
        <a:xfrm>
          <a:off x="4686300" y="55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122939</xdr:rowOff>
    </xdr:from>
    <xdr:to>
      <xdr:col>5</xdr:col>
      <xdr:colOff>409575</xdr:colOff>
      <xdr:row>34</xdr:row>
      <xdr:rowOff>53089</xdr:rowOff>
    </xdr:to>
    <xdr:sp macro="" textlink="">
      <xdr:nvSpPr>
        <xdr:cNvPr id="80" name="円/楕円 79"/>
        <xdr:cNvSpPr/>
      </xdr:nvSpPr>
      <xdr:spPr>
        <a:xfrm>
          <a:off x="3746500" y="57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69616</xdr:rowOff>
    </xdr:from>
    <xdr:ext cx="534377" cy="259045"/>
    <xdr:sp macro="" textlink="">
      <xdr:nvSpPr>
        <xdr:cNvPr id="81" name="テキスト ボックス 80"/>
        <xdr:cNvSpPr txBox="1"/>
      </xdr:nvSpPr>
      <xdr:spPr>
        <a:xfrm>
          <a:off x="3530111" y="55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102525</xdr:rowOff>
    </xdr:from>
    <xdr:to>
      <xdr:col>4</xdr:col>
      <xdr:colOff>206375</xdr:colOff>
      <xdr:row>34</xdr:row>
      <xdr:rowOff>32675</xdr:rowOff>
    </xdr:to>
    <xdr:sp macro="" textlink="">
      <xdr:nvSpPr>
        <xdr:cNvPr id="82" name="円/楕円 81"/>
        <xdr:cNvSpPr/>
      </xdr:nvSpPr>
      <xdr:spPr>
        <a:xfrm>
          <a:off x="28575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49202</xdr:rowOff>
    </xdr:from>
    <xdr:ext cx="534377" cy="259045"/>
    <xdr:sp macro="" textlink="">
      <xdr:nvSpPr>
        <xdr:cNvPr id="83" name="テキスト ボックス 82"/>
        <xdr:cNvSpPr txBox="1"/>
      </xdr:nvSpPr>
      <xdr:spPr>
        <a:xfrm>
          <a:off x="2641111" y="55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155446</xdr:rowOff>
    </xdr:from>
    <xdr:to>
      <xdr:col>3</xdr:col>
      <xdr:colOff>3175</xdr:colOff>
      <xdr:row>34</xdr:row>
      <xdr:rowOff>85596</xdr:rowOff>
    </xdr:to>
    <xdr:sp macro="" textlink="">
      <xdr:nvSpPr>
        <xdr:cNvPr id="84" name="円/楕円 83"/>
        <xdr:cNvSpPr/>
      </xdr:nvSpPr>
      <xdr:spPr>
        <a:xfrm>
          <a:off x="1968500" y="58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102123</xdr:rowOff>
    </xdr:from>
    <xdr:ext cx="534377" cy="259045"/>
    <xdr:sp macro="" textlink="">
      <xdr:nvSpPr>
        <xdr:cNvPr id="85" name="テキスト ボックス 84"/>
        <xdr:cNvSpPr txBox="1"/>
      </xdr:nvSpPr>
      <xdr:spPr>
        <a:xfrm>
          <a:off x="1752111" y="55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118709</xdr:rowOff>
    </xdr:from>
    <xdr:to>
      <xdr:col>1</xdr:col>
      <xdr:colOff>485775</xdr:colOff>
      <xdr:row>34</xdr:row>
      <xdr:rowOff>48859</xdr:rowOff>
    </xdr:to>
    <xdr:sp macro="" textlink="">
      <xdr:nvSpPr>
        <xdr:cNvPr id="86" name="円/楕円 85"/>
        <xdr:cNvSpPr/>
      </xdr:nvSpPr>
      <xdr:spPr>
        <a:xfrm>
          <a:off x="1079500" y="57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65386</xdr:rowOff>
    </xdr:from>
    <xdr:ext cx="534377" cy="259045"/>
    <xdr:sp macro="" textlink="">
      <xdr:nvSpPr>
        <xdr:cNvPr id="87" name="テキスト ボックス 86"/>
        <xdr:cNvSpPr txBox="1"/>
      </xdr:nvSpPr>
      <xdr:spPr>
        <a:xfrm>
          <a:off x="863111" y="55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167542</xdr:rowOff>
    </xdr:from>
    <xdr:to>
      <xdr:col>6</xdr:col>
      <xdr:colOff>511175</xdr:colOff>
      <xdr:row>58</xdr:row>
      <xdr:rowOff>169820</xdr:rowOff>
    </xdr:to>
    <xdr:cxnSp macro="">
      <xdr:nvCxnSpPr>
        <xdr:cNvPr id="118" name="直線コネクタ 117"/>
        <xdr:cNvCxnSpPr/>
      </xdr:nvCxnSpPr>
      <xdr:spPr>
        <a:xfrm>
          <a:off x="3797300" y="10111642"/>
          <a:ext cx="8382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167542</xdr:rowOff>
    </xdr:from>
    <xdr:to>
      <xdr:col>5</xdr:col>
      <xdr:colOff>358775</xdr:colOff>
      <xdr:row>59</xdr:row>
      <xdr:rowOff>780</xdr:rowOff>
    </xdr:to>
    <xdr:cxnSp macro="">
      <xdr:nvCxnSpPr>
        <xdr:cNvPr id="121" name="直線コネクタ 120"/>
        <xdr:cNvCxnSpPr/>
      </xdr:nvCxnSpPr>
      <xdr:spPr>
        <a:xfrm flipV="1">
          <a:off x="2908300" y="10111642"/>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780</xdr:rowOff>
    </xdr:from>
    <xdr:to>
      <xdr:col>4</xdr:col>
      <xdr:colOff>155575</xdr:colOff>
      <xdr:row>59</xdr:row>
      <xdr:rowOff>2801</xdr:rowOff>
    </xdr:to>
    <xdr:cxnSp macro="">
      <xdr:nvCxnSpPr>
        <xdr:cNvPr id="124" name="直線コネクタ 123"/>
        <xdr:cNvCxnSpPr/>
      </xdr:nvCxnSpPr>
      <xdr:spPr>
        <a:xfrm flipV="1">
          <a:off x="2019300" y="10116330"/>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2801</xdr:rowOff>
    </xdr:from>
    <xdr:to>
      <xdr:col>2</xdr:col>
      <xdr:colOff>638175</xdr:colOff>
      <xdr:row>59</xdr:row>
      <xdr:rowOff>12757</xdr:rowOff>
    </xdr:to>
    <xdr:cxnSp macro="">
      <xdr:nvCxnSpPr>
        <xdr:cNvPr id="127" name="直線コネクタ 126"/>
        <xdr:cNvCxnSpPr/>
      </xdr:nvCxnSpPr>
      <xdr:spPr>
        <a:xfrm flipV="1">
          <a:off x="1130300" y="10118351"/>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119020</xdr:rowOff>
    </xdr:from>
    <xdr:to>
      <xdr:col>6</xdr:col>
      <xdr:colOff>561975</xdr:colOff>
      <xdr:row>59</xdr:row>
      <xdr:rowOff>49170</xdr:rowOff>
    </xdr:to>
    <xdr:sp macro="" textlink="">
      <xdr:nvSpPr>
        <xdr:cNvPr id="137" name="円/楕円 136"/>
        <xdr:cNvSpPr/>
      </xdr:nvSpPr>
      <xdr:spPr>
        <a:xfrm>
          <a:off x="4584700" y="100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116742</xdr:rowOff>
    </xdr:from>
    <xdr:to>
      <xdr:col>5</xdr:col>
      <xdr:colOff>409575</xdr:colOff>
      <xdr:row>59</xdr:row>
      <xdr:rowOff>46892</xdr:rowOff>
    </xdr:to>
    <xdr:sp macro="" textlink="">
      <xdr:nvSpPr>
        <xdr:cNvPr id="139" name="円/楕円 138"/>
        <xdr:cNvSpPr/>
      </xdr:nvSpPr>
      <xdr:spPr>
        <a:xfrm>
          <a:off x="3746500" y="100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63419</xdr:rowOff>
    </xdr:from>
    <xdr:ext cx="534377" cy="259045"/>
    <xdr:sp macro="" textlink="">
      <xdr:nvSpPr>
        <xdr:cNvPr id="140" name="テキスト ボックス 139"/>
        <xdr:cNvSpPr txBox="1"/>
      </xdr:nvSpPr>
      <xdr:spPr>
        <a:xfrm>
          <a:off x="3530111" y="98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121430</xdr:rowOff>
    </xdr:from>
    <xdr:to>
      <xdr:col>4</xdr:col>
      <xdr:colOff>206375</xdr:colOff>
      <xdr:row>59</xdr:row>
      <xdr:rowOff>51580</xdr:rowOff>
    </xdr:to>
    <xdr:sp macro="" textlink="">
      <xdr:nvSpPr>
        <xdr:cNvPr id="141" name="円/楕円 140"/>
        <xdr:cNvSpPr/>
      </xdr:nvSpPr>
      <xdr:spPr>
        <a:xfrm>
          <a:off x="2857500" y="100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68107</xdr:rowOff>
    </xdr:from>
    <xdr:ext cx="534377" cy="259045"/>
    <xdr:sp macro="" textlink="">
      <xdr:nvSpPr>
        <xdr:cNvPr id="142" name="テキスト ボックス 141"/>
        <xdr:cNvSpPr txBox="1"/>
      </xdr:nvSpPr>
      <xdr:spPr>
        <a:xfrm>
          <a:off x="2641111" y="98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123451</xdr:rowOff>
    </xdr:from>
    <xdr:to>
      <xdr:col>3</xdr:col>
      <xdr:colOff>3175</xdr:colOff>
      <xdr:row>59</xdr:row>
      <xdr:rowOff>53601</xdr:rowOff>
    </xdr:to>
    <xdr:sp macro="" textlink="">
      <xdr:nvSpPr>
        <xdr:cNvPr id="143" name="円/楕円 142"/>
        <xdr:cNvSpPr/>
      </xdr:nvSpPr>
      <xdr:spPr>
        <a:xfrm>
          <a:off x="1968500" y="100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70128</xdr:rowOff>
    </xdr:from>
    <xdr:ext cx="534377" cy="259045"/>
    <xdr:sp macro="" textlink="">
      <xdr:nvSpPr>
        <xdr:cNvPr id="144" name="テキスト ボックス 143"/>
        <xdr:cNvSpPr txBox="1"/>
      </xdr:nvSpPr>
      <xdr:spPr>
        <a:xfrm>
          <a:off x="1752111" y="98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133407</xdr:rowOff>
    </xdr:from>
    <xdr:to>
      <xdr:col>1</xdr:col>
      <xdr:colOff>485775</xdr:colOff>
      <xdr:row>59</xdr:row>
      <xdr:rowOff>63557</xdr:rowOff>
    </xdr:to>
    <xdr:sp macro="" textlink="">
      <xdr:nvSpPr>
        <xdr:cNvPr id="145" name="円/楕円 144"/>
        <xdr:cNvSpPr/>
      </xdr:nvSpPr>
      <xdr:spPr>
        <a:xfrm>
          <a:off x="1079500" y="100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54684</xdr:rowOff>
    </xdr:from>
    <xdr:ext cx="534377" cy="259045"/>
    <xdr:sp macro="" textlink="">
      <xdr:nvSpPr>
        <xdr:cNvPr id="146" name="テキスト ボックス 145"/>
        <xdr:cNvSpPr txBox="1"/>
      </xdr:nvSpPr>
      <xdr:spPr>
        <a:xfrm>
          <a:off x="863111" y="101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108676</xdr:rowOff>
    </xdr:from>
    <xdr:to>
      <xdr:col>6</xdr:col>
      <xdr:colOff>511175</xdr:colOff>
      <xdr:row>77</xdr:row>
      <xdr:rowOff>32258</xdr:rowOff>
    </xdr:to>
    <xdr:cxnSp macro="">
      <xdr:nvCxnSpPr>
        <xdr:cNvPr id="177" name="直線コネクタ 176"/>
        <xdr:cNvCxnSpPr/>
      </xdr:nvCxnSpPr>
      <xdr:spPr>
        <a:xfrm>
          <a:off x="3797300" y="12967426"/>
          <a:ext cx="838200" cy="2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108676</xdr:rowOff>
    </xdr:from>
    <xdr:to>
      <xdr:col>5</xdr:col>
      <xdr:colOff>358775</xdr:colOff>
      <xdr:row>76</xdr:row>
      <xdr:rowOff>128924</xdr:rowOff>
    </xdr:to>
    <xdr:cxnSp macro="">
      <xdr:nvCxnSpPr>
        <xdr:cNvPr id="180" name="直線コネクタ 179"/>
        <xdr:cNvCxnSpPr/>
      </xdr:nvCxnSpPr>
      <xdr:spPr>
        <a:xfrm flipV="1">
          <a:off x="2908300" y="12967426"/>
          <a:ext cx="889000" cy="19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130011</xdr:rowOff>
    </xdr:from>
    <xdr:to>
      <xdr:col>4</xdr:col>
      <xdr:colOff>155575</xdr:colOff>
      <xdr:row>76</xdr:row>
      <xdr:rowOff>128924</xdr:rowOff>
    </xdr:to>
    <xdr:cxnSp macro="">
      <xdr:nvCxnSpPr>
        <xdr:cNvPr id="183" name="直線コネクタ 182"/>
        <xdr:cNvCxnSpPr/>
      </xdr:nvCxnSpPr>
      <xdr:spPr>
        <a:xfrm>
          <a:off x="2019300" y="12817311"/>
          <a:ext cx="889000" cy="3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130011</xdr:rowOff>
    </xdr:from>
    <xdr:to>
      <xdr:col>2</xdr:col>
      <xdr:colOff>638175</xdr:colOff>
      <xdr:row>77</xdr:row>
      <xdr:rowOff>40314</xdr:rowOff>
    </xdr:to>
    <xdr:cxnSp macro="">
      <xdr:nvCxnSpPr>
        <xdr:cNvPr id="186" name="直線コネクタ 185"/>
        <xdr:cNvCxnSpPr/>
      </xdr:nvCxnSpPr>
      <xdr:spPr>
        <a:xfrm flipV="1">
          <a:off x="1130300" y="12817311"/>
          <a:ext cx="889000" cy="42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152908</xdr:rowOff>
    </xdr:from>
    <xdr:to>
      <xdr:col>6</xdr:col>
      <xdr:colOff>561975</xdr:colOff>
      <xdr:row>77</xdr:row>
      <xdr:rowOff>83058</xdr:rowOff>
    </xdr:to>
    <xdr:sp macro="" textlink="">
      <xdr:nvSpPr>
        <xdr:cNvPr id="196" name="円/楕円 195"/>
        <xdr:cNvSpPr/>
      </xdr:nvSpPr>
      <xdr:spPr>
        <a:xfrm>
          <a:off x="45847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131335</xdr:rowOff>
    </xdr:from>
    <xdr:ext cx="469744" cy="259045"/>
    <xdr:sp macro="" textlink="">
      <xdr:nvSpPr>
        <xdr:cNvPr id="197" name="維持補修費該当値テキスト"/>
        <xdr:cNvSpPr txBox="1"/>
      </xdr:nvSpPr>
      <xdr:spPr>
        <a:xfrm>
          <a:off x="4686300" y="1316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57876</xdr:rowOff>
    </xdr:from>
    <xdr:to>
      <xdr:col>5</xdr:col>
      <xdr:colOff>409575</xdr:colOff>
      <xdr:row>75</xdr:row>
      <xdr:rowOff>159476</xdr:rowOff>
    </xdr:to>
    <xdr:sp macro="" textlink="">
      <xdr:nvSpPr>
        <xdr:cNvPr id="198" name="円/楕円 197"/>
        <xdr:cNvSpPr/>
      </xdr:nvSpPr>
      <xdr:spPr>
        <a:xfrm>
          <a:off x="3746500" y="129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4553</xdr:rowOff>
    </xdr:from>
    <xdr:ext cx="469744" cy="259045"/>
    <xdr:sp macro="" textlink="">
      <xdr:nvSpPr>
        <xdr:cNvPr id="199" name="テキスト ボックス 198"/>
        <xdr:cNvSpPr txBox="1"/>
      </xdr:nvSpPr>
      <xdr:spPr>
        <a:xfrm>
          <a:off x="3562427" y="126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78124</xdr:rowOff>
    </xdr:from>
    <xdr:to>
      <xdr:col>4</xdr:col>
      <xdr:colOff>206375</xdr:colOff>
      <xdr:row>77</xdr:row>
      <xdr:rowOff>8274</xdr:rowOff>
    </xdr:to>
    <xdr:sp macro="" textlink="">
      <xdr:nvSpPr>
        <xdr:cNvPr id="200" name="円/楕円 199"/>
        <xdr:cNvSpPr/>
      </xdr:nvSpPr>
      <xdr:spPr>
        <a:xfrm>
          <a:off x="2857500" y="13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170851</xdr:rowOff>
    </xdr:from>
    <xdr:ext cx="469744" cy="259045"/>
    <xdr:sp macro="" textlink="">
      <xdr:nvSpPr>
        <xdr:cNvPr id="201" name="テキスト ボックス 200"/>
        <xdr:cNvSpPr txBox="1"/>
      </xdr:nvSpPr>
      <xdr:spPr>
        <a:xfrm>
          <a:off x="2673427" y="1320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79211</xdr:rowOff>
    </xdr:from>
    <xdr:to>
      <xdr:col>3</xdr:col>
      <xdr:colOff>3175</xdr:colOff>
      <xdr:row>75</xdr:row>
      <xdr:rowOff>9361</xdr:rowOff>
    </xdr:to>
    <xdr:sp macro="" textlink="">
      <xdr:nvSpPr>
        <xdr:cNvPr id="202" name="円/楕円 201"/>
        <xdr:cNvSpPr/>
      </xdr:nvSpPr>
      <xdr:spPr>
        <a:xfrm>
          <a:off x="1968500" y="127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25888</xdr:rowOff>
    </xdr:from>
    <xdr:ext cx="469744" cy="259045"/>
    <xdr:sp macro="" textlink="">
      <xdr:nvSpPr>
        <xdr:cNvPr id="203" name="テキスト ボックス 202"/>
        <xdr:cNvSpPr txBox="1"/>
      </xdr:nvSpPr>
      <xdr:spPr>
        <a:xfrm>
          <a:off x="1784427" y="125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160964</xdr:rowOff>
    </xdr:from>
    <xdr:to>
      <xdr:col>1</xdr:col>
      <xdr:colOff>485775</xdr:colOff>
      <xdr:row>77</xdr:row>
      <xdr:rowOff>91114</xdr:rowOff>
    </xdr:to>
    <xdr:sp macro="" textlink="">
      <xdr:nvSpPr>
        <xdr:cNvPr id="204" name="円/楕円 203"/>
        <xdr:cNvSpPr/>
      </xdr:nvSpPr>
      <xdr:spPr>
        <a:xfrm>
          <a:off x="1079500" y="131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82241</xdr:rowOff>
    </xdr:from>
    <xdr:ext cx="469744" cy="259045"/>
    <xdr:sp macro="" textlink="">
      <xdr:nvSpPr>
        <xdr:cNvPr id="205" name="テキスト ボックス 204"/>
        <xdr:cNvSpPr txBox="1"/>
      </xdr:nvSpPr>
      <xdr:spPr>
        <a:xfrm>
          <a:off x="895427" y="1328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26848</xdr:rowOff>
    </xdr:from>
    <xdr:to>
      <xdr:col>6</xdr:col>
      <xdr:colOff>511175</xdr:colOff>
      <xdr:row>97</xdr:row>
      <xdr:rowOff>78587</xdr:rowOff>
    </xdr:to>
    <xdr:cxnSp macro="">
      <xdr:nvCxnSpPr>
        <xdr:cNvPr id="235" name="直線コネクタ 234"/>
        <xdr:cNvCxnSpPr/>
      </xdr:nvCxnSpPr>
      <xdr:spPr>
        <a:xfrm flipV="1">
          <a:off x="3797300" y="16657498"/>
          <a:ext cx="8382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62040</xdr:rowOff>
    </xdr:from>
    <xdr:to>
      <xdr:col>5</xdr:col>
      <xdr:colOff>358775</xdr:colOff>
      <xdr:row>97</xdr:row>
      <xdr:rowOff>78587</xdr:rowOff>
    </xdr:to>
    <xdr:cxnSp macro="">
      <xdr:nvCxnSpPr>
        <xdr:cNvPr id="238" name="直線コネクタ 237"/>
        <xdr:cNvCxnSpPr/>
      </xdr:nvCxnSpPr>
      <xdr:spPr>
        <a:xfrm>
          <a:off x="2908300" y="1669269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62040</xdr:rowOff>
    </xdr:from>
    <xdr:to>
      <xdr:col>4</xdr:col>
      <xdr:colOff>155575</xdr:colOff>
      <xdr:row>97</xdr:row>
      <xdr:rowOff>112140</xdr:rowOff>
    </xdr:to>
    <xdr:cxnSp macro="">
      <xdr:nvCxnSpPr>
        <xdr:cNvPr id="241" name="直線コネクタ 240"/>
        <xdr:cNvCxnSpPr/>
      </xdr:nvCxnSpPr>
      <xdr:spPr>
        <a:xfrm flipV="1">
          <a:off x="2019300" y="16692690"/>
          <a:ext cx="889000" cy="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112140</xdr:rowOff>
    </xdr:from>
    <xdr:to>
      <xdr:col>2</xdr:col>
      <xdr:colOff>638175</xdr:colOff>
      <xdr:row>97</xdr:row>
      <xdr:rowOff>120028</xdr:rowOff>
    </xdr:to>
    <xdr:cxnSp macro="">
      <xdr:nvCxnSpPr>
        <xdr:cNvPr id="244" name="直線コネクタ 243"/>
        <xdr:cNvCxnSpPr/>
      </xdr:nvCxnSpPr>
      <xdr:spPr>
        <a:xfrm flipV="1">
          <a:off x="1130300" y="16742790"/>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147498</xdr:rowOff>
    </xdr:from>
    <xdr:to>
      <xdr:col>6</xdr:col>
      <xdr:colOff>561975</xdr:colOff>
      <xdr:row>97</xdr:row>
      <xdr:rowOff>77648</xdr:rowOff>
    </xdr:to>
    <xdr:sp macro="" textlink="">
      <xdr:nvSpPr>
        <xdr:cNvPr id="254" name="円/楕円 253"/>
        <xdr:cNvSpPr/>
      </xdr:nvSpPr>
      <xdr:spPr>
        <a:xfrm>
          <a:off x="4584700" y="166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62425</xdr:rowOff>
    </xdr:from>
    <xdr:ext cx="534377" cy="259045"/>
    <xdr:sp macro="" textlink="">
      <xdr:nvSpPr>
        <xdr:cNvPr id="255" name="扶助費該当値テキスト"/>
        <xdr:cNvSpPr txBox="1"/>
      </xdr:nvSpPr>
      <xdr:spPr>
        <a:xfrm>
          <a:off x="4686300" y="165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27787</xdr:rowOff>
    </xdr:from>
    <xdr:to>
      <xdr:col>5</xdr:col>
      <xdr:colOff>409575</xdr:colOff>
      <xdr:row>97</xdr:row>
      <xdr:rowOff>129387</xdr:rowOff>
    </xdr:to>
    <xdr:sp macro="" textlink="">
      <xdr:nvSpPr>
        <xdr:cNvPr id="256" name="円/楕円 255"/>
        <xdr:cNvSpPr/>
      </xdr:nvSpPr>
      <xdr:spPr>
        <a:xfrm>
          <a:off x="37465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120514</xdr:rowOff>
    </xdr:from>
    <xdr:ext cx="534377" cy="259045"/>
    <xdr:sp macro="" textlink="">
      <xdr:nvSpPr>
        <xdr:cNvPr id="257" name="テキスト ボックス 256"/>
        <xdr:cNvSpPr txBox="1"/>
      </xdr:nvSpPr>
      <xdr:spPr>
        <a:xfrm>
          <a:off x="3530111" y="1675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11240</xdr:rowOff>
    </xdr:from>
    <xdr:to>
      <xdr:col>4</xdr:col>
      <xdr:colOff>206375</xdr:colOff>
      <xdr:row>97</xdr:row>
      <xdr:rowOff>112840</xdr:rowOff>
    </xdr:to>
    <xdr:sp macro="" textlink="">
      <xdr:nvSpPr>
        <xdr:cNvPr id="258" name="円/楕円 257"/>
        <xdr:cNvSpPr/>
      </xdr:nvSpPr>
      <xdr:spPr>
        <a:xfrm>
          <a:off x="2857500" y="166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103967</xdr:rowOff>
    </xdr:from>
    <xdr:ext cx="534377" cy="259045"/>
    <xdr:sp macro="" textlink="">
      <xdr:nvSpPr>
        <xdr:cNvPr id="259" name="テキスト ボックス 258"/>
        <xdr:cNvSpPr txBox="1"/>
      </xdr:nvSpPr>
      <xdr:spPr>
        <a:xfrm>
          <a:off x="2641111" y="167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61340</xdr:rowOff>
    </xdr:from>
    <xdr:to>
      <xdr:col>3</xdr:col>
      <xdr:colOff>3175</xdr:colOff>
      <xdr:row>97</xdr:row>
      <xdr:rowOff>162940</xdr:rowOff>
    </xdr:to>
    <xdr:sp macro="" textlink="">
      <xdr:nvSpPr>
        <xdr:cNvPr id="260" name="円/楕円 259"/>
        <xdr:cNvSpPr/>
      </xdr:nvSpPr>
      <xdr:spPr>
        <a:xfrm>
          <a:off x="1968500" y="166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154067</xdr:rowOff>
    </xdr:from>
    <xdr:ext cx="534377" cy="259045"/>
    <xdr:sp macro="" textlink="">
      <xdr:nvSpPr>
        <xdr:cNvPr id="261" name="テキスト ボックス 260"/>
        <xdr:cNvSpPr txBox="1"/>
      </xdr:nvSpPr>
      <xdr:spPr>
        <a:xfrm>
          <a:off x="1752111" y="167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69228</xdr:rowOff>
    </xdr:from>
    <xdr:to>
      <xdr:col>1</xdr:col>
      <xdr:colOff>485775</xdr:colOff>
      <xdr:row>97</xdr:row>
      <xdr:rowOff>170828</xdr:rowOff>
    </xdr:to>
    <xdr:sp macro="" textlink="">
      <xdr:nvSpPr>
        <xdr:cNvPr id="262" name="円/楕円 261"/>
        <xdr:cNvSpPr/>
      </xdr:nvSpPr>
      <xdr:spPr>
        <a:xfrm>
          <a:off x="1079500" y="166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161955</xdr:rowOff>
    </xdr:from>
    <xdr:ext cx="534377" cy="259045"/>
    <xdr:sp macro="" textlink="">
      <xdr:nvSpPr>
        <xdr:cNvPr id="263" name="テキスト ボックス 262"/>
        <xdr:cNvSpPr txBox="1"/>
      </xdr:nvSpPr>
      <xdr:spPr>
        <a:xfrm>
          <a:off x="863111" y="167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23990</xdr:rowOff>
    </xdr:from>
    <xdr:to>
      <xdr:col>15</xdr:col>
      <xdr:colOff>180975</xdr:colOff>
      <xdr:row>35</xdr:row>
      <xdr:rowOff>53277</xdr:rowOff>
    </xdr:to>
    <xdr:cxnSp macro="">
      <xdr:nvCxnSpPr>
        <xdr:cNvPr id="292" name="直線コネクタ 291"/>
        <xdr:cNvCxnSpPr/>
      </xdr:nvCxnSpPr>
      <xdr:spPr>
        <a:xfrm flipV="1">
          <a:off x="9639300" y="6024740"/>
          <a:ext cx="8382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53277</xdr:rowOff>
    </xdr:from>
    <xdr:to>
      <xdr:col>14</xdr:col>
      <xdr:colOff>28575</xdr:colOff>
      <xdr:row>35</xdr:row>
      <xdr:rowOff>100724</xdr:rowOff>
    </xdr:to>
    <xdr:cxnSp macro="">
      <xdr:nvCxnSpPr>
        <xdr:cNvPr id="295" name="直線コネクタ 294"/>
        <xdr:cNvCxnSpPr/>
      </xdr:nvCxnSpPr>
      <xdr:spPr>
        <a:xfrm flipV="1">
          <a:off x="8750300" y="6054027"/>
          <a:ext cx="8890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100724</xdr:rowOff>
    </xdr:from>
    <xdr:to>
      <xdr:col>12</xdr:col>
      <xdr:colOff>511175</xdr:colOff>
      <xdr:row>35</xdr:row>
      <xdr:rowOff>104229</xdr:rowOff>
    </xdr:to>
    <xdr:cxnSp macro="">
      <xdr:nvCxnSpPr>
        <xdr:cNvPr id="298" name="直線コネクタ 297"/>
        <xdr:cNvCxnSpPr/>
      </xdr:nvCxnSpPr>
      <xdr:spPr>
        <a:xfrm flipV="1">
          <a:off x="7861300" y="610147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104229</xdr:rowOff>
    </xdr:from>
    <xdr:to>
      <xdr:col>11</xdr:col>
      <xdr:colOff>307975</xdr:colOff>
      <xdr:row>35</xdr:row>
      <xdr:rowOff>123076</xdr:rowOff>
    </xdr:to>
    <xdr:cxnSp macro="">
      <xdr:nvCxnSpPr>
        <xdr:cNvPr id="301" name="直線コネクタ 300"/>
        <xdr:cNvCxnSpPr/>
      </xdr:nvCxnSpPr>
      <xdr:spPr>
        <a:xfrm flipV="1">
          <a:off x="6972300" y="6104979"/>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144640</xdr:rowOff>
    </xdr:from>
    <xdr:to>
      <xdr:col>15</xdr:col>
      <xdr:colOff>231775</xdr:colOff>
      <xdr:row>35</xdr:row>
      <xdr:rowOff>74790</xdr:rowOff>
    </xdr:to>
    <xdr:sp macro="" textlink="">
      <xdr:nvSpPr>
        <xdr:cNvPr id="311" name="円/楕円 310"/>
        <xdr:cNvSpPr/>
      </xdr:nvSpPr>
      <xdr:spPr>
        <a:xfrm>
          <a:off x="10426700" y="59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167517</xdr:rowOff>
    </xdr:from>
    <xdr:ext cx="534377" cy="259045"/>
    <xdr:sp macro="" textlink="">
      <xdr:nvSpPr>
        <xdr:cNvPr id="312" name="補助費等該当値テキスト"/>
        <xdr:cNvSpPr txBox="1"/>
      </xdr:nvSpPr>
      <xdr:spPr>
        <a:xfrm>
          <a:off x="10528300" y="582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55,611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2477</xdr:rowOff>
    </xdr:from>
    <xdr:to>
      <xdr:col>14</xdr:col>
      <xdr:colOff>79375</xdr:colOff>
      <xdr:row>35</xdr:row>
      <xdr:rowOff>104077</xdr:rowOff>
    </xdr:to>
    <xdr:sp macro="" textlink="">
      <xdr:nvSpPr>
        <xdr:cNvPr id="313" name="円/楕円 312"/>
        <xdr:cNvSpPr/>
      </xdr:nvSpPr>
      <xdr:spPr>
        <a:xfrm>
          <a:off x="9588500" y="60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120604</xdr:rowOff>
    </xdr:from>
    <xdr:ext cx="534377" cy="259045"/>
    <xdr:sp macro="" textlink="">
      <xdr:nvSpPr>
        <xdr:cNvPr id="314" name="テキスト ボックス 313"/>
        <xdr:cNvSpPr txBox="1"/>
      </xdr:nvSpPr>
      <xdr:spPr>
        <a:xfrm>
          <a:off x="9372111" y="57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49924</xdr:rowOff>
    </xdr:from>
    <xdr:to>
      <xdr:col>12</xdr:col>
      <xdr:colOff>561975</xdr:colOff>
      <xdr:row>35</xdr:row>
      <xdr:rowOff>151524</xdr:rowOff>
    </xdr:to>
    <xdr:sp macro="" textlink="">
      <xdr:nvSpPr>
        <xdr:cNvPr id="315" name="円/楕円 314"/>
        <xdr:cNvSpPr/>
      </xdr:nvSpPr>
      <xdr:spPr>
        <a:xfrm>
          <a:off x="8699500" y="60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168051</xdr:rowOff>
    </xdr:from>
    <xdr:ext cx="534377" cy="259045"/>
    <xdr:sp macro="" textlink="">
      <xdr:nvSpPr>
        <xdr:cNvPr id="316" name="テキスト ボックス 315"/>
        <xdr:cNvSpPr txBox="1"/>
      </xdr:nvSpPr>
      <xdr:spPr>
        <a:xfrm>
          <a:off x="8483111" y="5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53429</xdr:rowOff>
    </xdr:from>
    <xdr:to>
      <xdr:col>11</xdr:col>
      <xdr:colOff>358775</xdr:colOff>
      <xdr:row>35</xdr:row>
      <xdr:rowOff>155029</xdr:rowOff>
    </xdr:to>
    <xdr:sp macro="" textlink="">
      <xdr:nvSpPr>
        <xdr:cNvPr id="317" name="円/楕円 316"/>
        <xdr:cNvSpPr/>
      </xdr:nvSpPr>
      <xdr:spPr>
        <a:xfrm>
          <a:off x="7810500" y="60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106</xdr:rowOff>
    </xdr:from>
    <xdr:ext cx="534377" cy="259045"/>
    <xdr:sp macro="" textlink="">
      <xdr:nvSpPr>
        <xdr:cNvPr id="318" name="テキスト ボックス 317"/>
        <xdr:cNvSpPr txBox="1"/>
      </xdr:nvSpPr>
      <xdr:spPr>
        <a:xfrm>
          <a:off x="7594111" y="58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72276</xdr:rowOff>
    </xdr:from>
    <xdr:to>
      <xdr:col>10</xdr:col>
      <xdr:colOff>155575</xdr:colOff>
      <xdr:row>36</xdr:row>
      <xdr:rowOff>2426</xdr:rowOff>
    </xdr:to>
    <xdr:sp macro="" textlink="">
      <xdr:nvSpPr>
        <xdr:cNvPr id="319" name="円/楕円 318"/>
        <xdr:cNvSpPr/>
      </xdr:nvSpPr>
      <xdr:spPr>
        <a:xfrm>
          <a:off x="6921500" y="60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18953</xdr:rowOff>
    </xdr:from>
    <xdr:ext cx="534377" cy="259045"/>
    <xdr:sp macro="" textlink="">
      <xdr:nvSpPr>
        <xdr:cNvPr id="320" name="テキスト ボックス 319"/>
        <xdr:cNvSpPr txBox="1"/>
      </xdr:nvSpPr>
      <xdr:spPr>
        <a:xfrm>
          <a:off x="6705111" y="58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48244</xdr:rowOff>
    </xdr:from>
    <xdr:to>
      <xdr:col>15</xdr:col>
      <xdr:colOff>180975</xdr:colOff>
      <xdr:row>59</xdr:row>
      <xdr:rowOff>54447</xdr:rowOff>
    </xdr:to>
    <xdr:cxnSp macro="">
      <xdr:nvCxnSpPr>
        <xdr:cNvPr id="351" name="直線コネクタ 350"/>
        <xdr:cNvCxnSpPr/>
      </xdr:nvCxnSpPr>
      <xdr:spPr>
        <a:xfrm>
          <a:off x="9639300" y="10163794"/>
          <a:ext cx="8382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25828</xdr:rowOff>
    </xdr:from>
    <xdr:to>
      <xdr:col>14</xdr:col>
      <xdr:colOff>28575</xdr:colOff>
      <xdr:row>59</xdr:row>
      <xdr:rowOff>48244</xdr:rowOff>
    </xdr:to>
    <xdr:cxnSp macro="">
      <xdr:nvCxnSpPr>
        <xdr:cNvPr id="354" name="直線コネクタ 353"/>
        <xdr:cNvCxnSpPr/>
      </xdr:nvCxnSpPr>
      <xdr:spPr>
        <a:xfrm>
          <a:off x="8750300" y="10141378"/>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25828</xdr:rowOff>
    </xdr:from>
    <xdr:to>
      <xdr:col>12</xdr:col>
      <xdr:colOff>511175</xdr:colOff>
      <xdr:row>59</xdr:row>
      <xdr:rowOff>51550</xdr:rowOff>
    </xdr:to>
    <xdr:cxnSp macro="">
      <xdr:nvCxnSpPr>
        <xdr:cNvPr id="357" name="直線コネクタ 356"/>
        <xdr:cNvCxnSpPr/>
      </xdr:nvCxnSpPr>
      <xdr:spPr>
        <a:xfrm flipV="1">
          <a:off x="7861300" y="10141378"/>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51550</xdr:rowOff>
    </xdr:from>
    <xdr:to>
      <xdr:col>11</xdr:col>
      <xdr:colOff>307975</xdr:colOff>
      <xdr:row>59</xdr:row>
      <xdr:rowOff>61055</xdr:rowOff>
    </xdr:to>
    <xdr:cxnSp macro="">
      <xdr:nvCxnSpPr>
        <xdr:cNvPr id="360" name="直線コネクタ 359"/>
        <xdr:cNvCxnSpPr/>
      </xdr:nvCxnSpPr>
      <xdr:spPr>
        <a:xfrm flipV="1">
          <a:off x="6972300" y="10167100"/>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3647</xdr:rowOff>
    </xdr:from>
    <xdr:to>
      <xdr:col>15</xdr:col>
      <xdr:colOff>231775</xdr:colOff>
      <xdr:row>59</xdr:row>
      <xdr:rowOff>105247</xdr:rowOff>
    </xdr:to>
    <xdr:sp macro="" textlink="">
      <xdr:nvSpPr>
        <xdr:cNvPr id="370" name="円/楕円 369"/>
        <xdr:cNvSpPr/>
      </xdr:nvSpPr>
      <xdr:spPr>
        <a:xfrm>
          <a:off x="10426700" y="101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168894</xdr:rowOff>
    </xdr:from>
    <xdr:to>
      <xdr:col>14</xdr:col>
      <xdr:colOff>79375</xdr:colOff>
      <xdr:row>59</xdr:row>
      <xdr:rowOff>99044</xdr:rowOff>
    </xdr:to>
    <xdr:sp macro="" textlink="">
      <xdr:nvSpPr>
        <xdr:cNvPr id="372" name="円/楕円 371"/>
        <xdr:cNvSpPr/>
      </xdr:nvSpPr>
      <xdr:spPr>
        <a:xfrm>
          <a:off x="9588500" y="101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90171</xdr:rowOff>
    </xdr:from>
    <xdr:ext cx="534377" cy="259045"/>
    <xdr:sp macro="" textlink="">
      <xdr:nvSpPr>
        <xdr:cNvPr id="373" name="テキスト ボックス 372"/>
        <xdr:cNvSpPr txBox="1"/>
      </xdr:nvSpPr>
      <xdr:spPr>
        <a:xfrm>
          <a:off x="9372111" y="1020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146478</xdr:rowOff>
    </xdr:from>
    <xdr:to>
      <xdr:col>12</xdr:col>
      <xdr:colOff>561975</xdr:colOff>
      <xdr:row>59</xdr:row>
      <xdr:rowOff>76628</xdr:rowOff>
    </xdr:to>
    <xdr:sp macro="" textlink="">
      <xdr:nvSpPr>
        <xdr:cNvPr id="374" name="円/楕円 373"/>
        <xdr:cNvSpPr/>
      </xdr:nvSpPr>
      <xdr:spPr>
        <a:xfrm>
          <a:off x="8699500" y="100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93155</xdr:rowOff>
    </xdr:from>
    <xdr:ext cx="534377" cy="259045"/>
    <xdr:sp macro="" textlink="">
      <xdr:nvSpPr>
        <xdr:cNvPr id="375" name="テキスト ボックス 374"/>
        <xdr:cNvSpPr txBox="1"/>
      </xdr:nvSpPr>
      <xdr:spPr>
        <a:xfrm>
          <a:off x="8483111" y="98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750</xdr:rowOff>
    </xdr:from>
    <xdr:to>
      <xdr:col>11</xdr:col>
      <xdr:colOff>358775</xdr:colOff>
      <xdr:row>59</xdr:row>
      <xdr:rowOff>102350</xdr:rowOff>
    </xdr:to>
    <xdr:sp macro="" textlink="">
      <xdr:nvSpPr>
        <xdr:cNvPr id="376" name="円/楕円 375"/>
        <xdr:cNvSpPr/>
      </xdr:nvSpPr>
      <xdr:spPr>
        <a:xfrm>
          <a:off x="7810500" y="101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93477</xdr:rowOff>
    </xdr:from>
    <xdr:ext cx="534377" cy="259045"/>
    <xdr:sp macro="" textlink="">
      <xdr:nvSpPr>
        <xdr:cNvPr id="377" name="テキスト ボックス 376"/>
        <xdr:cNvSpPr txBox="1"/>
      </xdr:nvSpPr>
      <xdr:spPr>
        <a:xfrm>
          <a:off x="7594111" y="102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10255</xdr:rowOff>
    </xdr:from>
    <xdr:to>
      <xdr:col>10</xdr:col>
      <xdr:colOff>155575</xdr:colOff>
      <xdr:row>59</xdr:row>
      <xdr:rowOff>111855</xdr:rowOff>
    </xdr:to>
    <xdr:sp macro="" textlink="">
      <xdr:nvSpPr>
        <xdr:cNvPr id="378" name="円/楕円 377"/>
        <xdr:cNvSpPr/>
      </xdr:nvSpPr>
      <xdr:spPr>
        <a:xfrm>
          <a:off x="6921500" y="101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102982</xdr:rowOff>
    </xdr:from>
    <xdr:ext cx="534377" cy="259045"/>
    <xdr:sp macro="" textlink="">
      <xdr:nvSpPr>
        <xdr:cNvPr id="379" name="テキスト ボックス 378"/>
        <xdr:cNvSpPr txBox="1"/>
      </xdr:nvSpPr>
      <xdr:spPr>
        <a:xfrm>
          <a:off x="6705111" y="102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20464</xdr:rowOff>
    </xdr:from>
    <xdr:to>
      <xdr:col>15</xdr:col>
      <xdr:colOff>180975</xdr:colOff>
      <xdr:row>79</xdr:row>
      <xdr:rowOff>41883</xdr:rowOff>
    </xdr:to>
    <xdr:cxnSp macro="">
      <xdr:nvCxnSpPr>
        <xdr:cNvPr id="408" name="直線コネクタ 407"/>
        <xdr:cNvCxnSpPr/>
      </xdr:nvCxnSpPr>
      <xdr:spPr>
        <a:xfrm>
          <a:off x="9639300" y="13565014"/>
          <a:ext cx="838200" cy="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2316</xdr:rowOff>
    </xdr:from>
    <xdr:to>
      <xdr:col>14</xdr:col>
      <xdr:colOff>28575</xdr:colOff>
      <xdr:row>79</xdr:row>
      <xdr:rowOff>20464</xdr:rowOff>
    </xdr:to>
    <xdr:cxnSp macro="">
      <xdr:nvCxnSpPr>
        <xdr:cNvPr id="411" name="直線コネクタ 410"/>
        <xdr:cNvCxnSpPr/>
      </xdr:nvCxnSpPr>
      <xdr:spPr>
        <a:xfrm>
          <a:off x="8750300" y="13546866"/>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162533</xdr:rowOff>
    </xdr:from>
    <xdr:to>
      <xdr:col>15</xdr:col>
      <xdr:colOff>231775</xdr:colOff>
      <xdr:row>79</xdr:row>
      <xdr:rowOff>92683</xdr:rowOff>
    </xdr:to>
    <xdr:sp macro="" textlink="">
      <xdr:nvSpPr>
        <xdr:cNvPr id="421" name="円/楕円 420"/>
        <xdr:cNvSpPr/>
      </xdr:nvSpPr>
      <xdr:spPr>
        <a:xfrm>
          <a:off x="10426700" y="135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469744" cy="259045"/>
    <xdr:sp macro="" textlink="">
      <xdr:nvSpPr>
        <xdr:cNvPr id="422" name="普通建設事業費 （ うち新規整備　）該当値テキスト"/>
        <xdr:cNvSpPr txBox="1"/>
      </xdr:nvSpPr>
      <xdr:spPr>
        <a:xfrm>
          <a:off x="10528300" y="134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141114</xdr:rowOff>
    </xdr:from>
    <xdr:to>
      <xdr:col>14</xdr:col>
      <xdr:colOff>79375</xdr:colOff>
      <xdr:row>79</xdr:row>
      <xdr:rowOff>71264</xdr:rowOff>
    </xdr:to>
    <xdr:sp macro="" textlink="">
      <xdr:nvSpPr>
        <xdr:cNvPr id="423" name="円/楕円 422"/>
        <xdr:cNvSpPr/>
      </xdr:nvSpPr>
      <xdr:spPr>
        <a:xfrm>
          <a:off x="9588500" y="135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62391</xdr:rowOff>
    </xdr:from>
    <xdr:ext cx="534377" cy="259045"/>
    <xdr:sp macro="" textlink="">
      <xdr:nvSpPr>
        <xdr:cNvPr id="424" name="テキスト ボックス 423"/>
        <xdr:cNvSpPr txBox="1"/>
      </xdr:nvSpPr>
      <xdr:spPr>
        <a:xfrm>
          <a:off x="9372111" y="136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122966</xdr:rowOff>
    </xdr:from>
    <xdr:to>
      <xdr:col>12</xdr:col>
      <xdr:colOff>561975</xdr:colOff>
      <xdr:row>79</xdr:row>
      <xdr:rowOff>53116</xdr:rowOff>
    </xdr:to>
    <xdr:sp macro="" textlink="">
      <xdr:nvSpPr>
        <xdr:cNvPr id="425" name="円/楕円 424"/>
        <xdr:cNvSpPr/>
      </xdr:nvSpPr>
      <xdr:spPr>
        <a:xfrm>
          <a:off x="8699500" y="134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69643</xdr:rowOff>
    </xdr:from>
    <xdr:ext cx="534377" cy="259045"/>
    <xdr:sp macro="" textlink="">
      <xdr:nvSpPr>
        <xdr:cNvPr id="426" name="テキスト ボックス 425"/>
        <xdr:cNvSpPr txBox="1"/>
      </xdr:nvSpPr>
      <xdr:spPr>
        <a:xfrm>
          <a:off x="8483111" y="132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165621</xdr:rowOff>
    </xdr:from>
    <xdr:to>
      <xdr:col>15</xdr:col>
      <xdr:colOff>180975</xdr:colOff>
      <xdr:row>97</xdr:row>
      <xdr:rowOff>124854</xdr:rowOff>
    </xdr:to>
    <xdr:cxnSp macro="">
      <xdr:nvCxnSpPr>
        <xdr:cNvPr id="455" name="直線コネクタ 454"/>
        <xdr:cNvCxnSpPr/>
      </xdr:nvCxnSpPr>
      <xdr:spPr>
        <a:xfrm flipV="1">
          <a:off x="9639300" y="16624821"/>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51295</xdr:rowOff>
    </xdr:from>
    <xdr:to>
      <xdr:col>14</xdr:col>
      <xdr:colOff>28575</xdr:colOff>
      <xdr:row>97</xdr:row>
      <xdr:rowOff>124854</xdr:rowOff>
    </xdr:to>
    <xdr:cxnSp macro="">
      <xdr:nvCxnSpPr>
        <xdr:cNvPr id="458" name="直線コネクタ 457"/>
        <xdr:cNvCxnSpPr/>
      </xdr:nvCxnSpPr>
      <xdr:spPr>
        <a:xfrm>
          <a:off x="8750300" y="16681945"/>
          <a:ext cx="889000" cy="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114821</xdr:rowOff>
    </xdr:from>
    <xdr:to>
      <xdr:col>15</xdr:col>
      <xdr:colOff>231775</xdr:colOff>
      <xdr:row>97</xdr:row>
      <xdr:rowOff>44971</xdr:rowOff>
    </xdr:to>
    <xdr:sp macro="" textlink="">
      <xdr:nvSpPr>
        <xdr:cNvPr id="468" name="円/楕円 467"/>
        <xdr:cNvSpPr/>
      </xdr:nvSpPr>
      <xdr:spPr>
        <a:xfrm>
          <a:off x="10426700" y="165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137698</xdr:rowOff>
    </xdr:from>
    <xdr:ext cx="534377" cy="259045"/>
    <xdr:sp macro="" textlink="">
      <xdr:nvSpPr>
        <xdr:cNvPr id="469" name="普通建設事業費 （ うち更新整備　）該当値テキスト"/>
        <xdr:cNvSpPr txBox="1"/>
      </xdr:nvSpPr>
      <xdr:spPr>
        <a:xfrm>
          <a:off x="10528300" y="164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74054</xdr:rowOff>
    </xdr:from>
    <xdr:to>
      <xdr:col>14</xdr:col>
      <xdr:colOff>79375</xdr:colOff>
      <xdr:row>98</xdr:row>
      <xdr:rowOff>4204</xdr:rowOff>
    </xdr:to>
    <xdr:sp macro="" textlink="">
      <xdr:nvSpPr>
        <xdr:cNvPr id="470" name="円/楕円 469"/>
        <xdr:cNvSpPr/>
      </xdr:nvSpPr>
      <xdr:spPr>
        <a:xfrm>
          <a:off x="9588500" y="167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166781</xdr:rowOff>
    </xdr:from>
    <xdr:ext cx="534377" cy="259045"/>
    <xdr:sp macro="" textlink="">
      <xdr:nvSpPr>
        <xdr:cNvPr id="471" name="テキスト ボックス 470"/>
        <xdr:cNvSpPr txBox="1"/>
      </xdr:nvSpPr>
      <xdr:spPr>
        <a:xfrm>
          <a:off x="9372111" y="167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495</xdr:rowOff>
    </xdr:from>
    <xdr:to>
      <xdr:col>12</xdr:col>
      <xdr:colOff>561975</xdr:colOff>
      <xdr:row>97</xdr:row>
      <xdr:rowOff>102095</xdr:rowOff>
    </xdr:to>
    <xdr:sp macro="" textlink="">
      <xdr:nvSpPr>
        <xdr:cNvPr id="472" name="円/楕円 471"/>
        <xdr:cNvSpPr/>
      </xdr:nvSpPr>
      <xdr:spPr>
        <a:xfrm>
          <a:off x="8699500" y="166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118622</xdr:rowOff>
    </xdr:from>
    <xdr:ext cx="534377" cy="259045"/>
    <xdr:sp macro="" textlink="">
      <xdr:nvSpPr>
        <xdr:cNvPr id="473" name="テキスト ボックス 472"/>
        <xdr:cNvSpPr txBox="1"/>
      </xdr:nvSpPr>
      <xdr:spPr>
        <a:xfrm>
          <a:off x="8483111" y="164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38684</xdr:rowOff>
    </xdr:from>
    <xdr:to>
      <xdr:col>23</xdr:col>
      <xdr:colOff>517525</xdr:colOff>
      <xdr:row>39</xdr:row>
      <xdr:rowOff>44006</xdr:rowOff>
    </xdr:to>
    <xdr:cxnSp macro="">
      <xdr:nvCxnSpPr>
        <xdr:cNvPr id="502" name="直線コネクタ 501"/>
        <xdr:cNvCxnSpPr/>
      </xdr:nvCxnSpPr>
      <xdr:spPr>
        <a:xfrm flipV="1">
          <a:off x="15481300" y="6725234"/>
          <a:ext cx="8382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43549</xdr:rowOff>
    </xdr:from>
    <xdr:to>
      <xdr:col>22</xdr:col>
      <xdr:colOff>365125</xdr:colOff>
      <xdr:row>39</xdr:row>
      <xdr:rowOff>44006</xdr:rowOff>
    </xdr:to>
    <xdr:cxnSp macro="">
      <xdr:nvCxnSpPr>
        <xdr:cNvPr id="505" name="直線コネクタ 504"/>
        <xdr:cNvCxnSpPr/>
      </xdr:nvCxnSpPr>
      <xdr:spPr>
        <a:xfrm>
          <a:off x="14592300" y="6730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36626</xdr:rowOff>
    </xdr:from>
    <xdr:to>
      <xdr:col>21</xdr:col>
      <xdr:colOff>161925</xdr:colOff>
      <xdr:row>39</xdr:row>
      <xdr:rowOff>43549</xdr:rowOff>
    </xdr:to>
    <xdr:cxnSp macro="">
      <xdr:nvCxnSpPr>
        <xdr:cNvPr id="508" name="直線コネクタ 507"/>
        <xdr:cNvCxnSpPr/>
      </xdr:nvCxnSpPr>
      <xdr:spPr>
        <a:xfrm>
          <a:off x="13703300" y="6723176"/>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36626</xdr:rowOff>
    </xdr:from>
    <xdr:to>
      <xdr:col>19</xdr:col>
      <xdr:colOff>644525</xdr:colOff>
      <xdr:row>39</xdr:row>
      <xdr:rowOff>44348</xdr:rowOff>
    </xdr:to>
    <xdr:cxnSp macro="">
      <xdr:nvCxnSpPr>
        <xdr:cNvPr id="511" name="直線コネクタ 510"/>
        <xdr:cNvCxnSpPr/>
      </xdr:nvCxnSpPr>
      <xdr:spPr>
        <a:xfrm flipV="1">
          <a:off x="12814300" y="672317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159334</xdr:rowOff>
    </xdr:from>
    <xdr:to>
      <xdr:col>23</xdr:col>
      <xdr:colOff>568325</xdr:colOff>
      <xdr:row>39</xdr:row>
      <xdr:rowOff>89484</xdr:rowOff>
    </xdr:to>
    <xdr:sp macro="" textlink="">
      <xdr:nvSpPr>
        <xdr:cNvPr id="521" name="円/楕円 520"/>
        <xdr:cNvSpPr/>
      </xdr:nvSpPr>
      <xdr:spPr>
        <a:xfrm>
          <a:off x="16268700" y="6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164656</xdr:rowOff>
    </xdr:from>
    <xdr:to>
      <xdr:col>22</xdr:col>
      <xdr:colOff>415925</xdr:colOff>
      <xdr:row>39</xdr:row>
      <xdr:rowOff>94806</xdr:rowOff>
    </xdr:to>
    <xdr:sp macro="" textlink="">
      <xdr:nvSpPr>
        <xdr:cNvPr id="523" name="円/楕円 522"/>
        <xdr:cNvSpPr/>
      </xdr:nvSpPr>
      <xdr:spPr>
        <a:xfrm>
          <a:off x="15430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85933</xdr:rowOff>
    </xdr:from>
    <xdr:ext cx="313932" cy="259045"/>
    <xdr:sp macro="" textlink="">
      <xdr:nvSpPr>
        <xdr:cNvPr id="524" name="テキスト ボックス 523"/>
        <xdr:cNvSpPr txBox="1"/>
      </xdr:nvSpPr>
      <xdr:spPr>
        <a:xfrm>
          <a:off x="15324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164199</xdr:rowOff>
    </xdr:from>
    <xdr:to>
      <xdr:col>21</xdr:col>
      <xdr:colOff>212725</xdr:colOff>
      <xdr:row>39</xdr:row>
      <xdr:rowOff>94349</xdr:rowOff>
    </xdr:to>
    <xdr:sp macro="" textlink="">
      <xdr:nvSpPr>
        <xdr:cNvPr id="525" name="円/楕円 524"/>
        <xdr:cNvSpPr/>
      </xdr:nvSpPr>
      <xdr:spPr>
        <a:xfrm>
          <a:off x="14541500" y="66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85476</xdr:rowOff>
    </xdr:from>
    <xdr:ext cx="313932" cy="259045"/>
    <xdr:sp macro="" textlink="">
      <xdr:nvSpPr>
        <xdr:cNvPr id="526" name="テキスト ボックス 525"/>
        <xdr:cNvSpPr txBox="1"/>
      </xdr:nvSpPr>
      <xdr:spPr>
        <a:xfrm>
          <a:off x="14435333" y="6772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157276</xdr:rowOff>
    </xdr:from>
    <xdr:to>
      <xdr:col>20</xdr:col>
      <xdr:colOff>9525</xdr:colOff>
      <xdr:row>39</xdr:row>
      <xdr:rowOff>87426</xdr:rowOff>
    </xdr:to>
    <xdr:sp macro="" textlink="">
      <xdr:nvSpPr>
        <xdr:cNvPr id="527" name="円/楕円 526"/>
        <xdr:cNvSpPr/>
      </xdr:nvSpPr>
      <xdr:spPr>
        <a:xfrm>
          <a:off x="13652500" y="66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78553</xdr:rowOff>
    </xdr:from>
    <xdr:ext cx="378565" cy="259045"/>
    <xdr:sp macro="" textlink="">
      <xdr:nvSpPr>
        <xdr:cNvPr id="528" name="テキスト ボックス 527"/>
        <xdr:cNvSpPr txBox="1"/>
      </xdr:nvSpPr>
      <xdr:spPr>
        <a:xfrm>
          <a:off x="13514017" y="676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164998</xdr:rowOff>
    </xdr:from>
    <xdr:to>
      <xdr:col>18</xdr:col>
      <xdr:colOff>492125</xdr:colOff>
      <xdr:row>39</xdr:row>
      <xdr:rowOff>95148</xdr:rowOff>
    </xdr:to>
    <xdr:sp macro="" textlink="">
      <xdr:nvSpPr>
        <xdr:cNvPr id="529" name="円/楕円 528"/>
        <xdr:cNvSpPr/>
      </xdr:nvSpPr>
      <xdr:spPr>
        <a:xfrm>
          <a:off x="12763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86275</xdr:rowOff>
    </xdr:from>
    <xdr:ext cx="249299" cy="259045"/>
    <xdr:sp macro="" textlink="">
      <xdr:nvSpPr>
        <xdr:cNvPr id="530" name="テキスト ボックス 529"/>
        <xdr:cNvSpPr txBox="1"/>
      </xdr:nvSpPr>
      <xdr:spPr>
        <a:xfrm>
          <a:off x="12689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26347</xdr:rowOff>
    </xdr:from>
    <xdr:to>
      <xdr:col>23</xdr:col>
      <xdr:colOff>517525</xdr:colOff>
      <xdr:row>75</xdr:row>
      <xdr:rowOff>45582</xdr:rowOff>
    </xdr:to>
    <xdr:cxnSp macro="">
      <xdr:nvCxnSpPr>
        <xdr:cNvPr id="610" name="直線コネクタ 609"/>
        <xdr:cNvCxnSpPr/>
      </xdr:nvCxnSpPr>
      <xdr:spPr>
        <a:xfrm>
          <a:off x="15481300" y="12885097"/>
          <a:ext cx="8382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13888</xdr:rowOff>
    </xdr:from>
    <xdr:to>
      <xdr:col>22</xdr:col>
      <xdr:colOff>365125</xdr:colOff>
      <xdr:row>75</xdr:row>
      <xdr:rowOff>26347</xdr:rowOff>
    </xdr:to>
    <xdr:cxnSp macro="">
      <xdr:nvCxnSpPr>
        <xdr:cNvPr id="613" name="直線コネクタ 612"/>
        <xdr:cNvCxnSpPr/>
      </xdr:nvCxnSpPr>
      <xdr:spPr>
        <a:xfrm>
          <a:off x="14592300" y="12872638"/>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13888</xdr:rowOff>
    </xdr:from>
    <xdr:to>
      <xdr:col>21</xdr:col>
      <xdr:colOff>161925</xdr:colOff>
      <xdr:row>75</xdr:row>
      <xdr:rowOff>24192</xdr:rowOff>
    </xdr:to>
    <xdr:cxnSp macro="">
      <xdr:nvCxnSpPr>
        <xdr:cNvPr id="616" name="直線コネクタ 615"/>
        <xdr:cNvCxnSpPr/>
      </xdr:nvCxnSpPr>
      <xdr:spPr>
        <a:xfrm flipV="1">
          <a:off x="13703300" y="12872638"/>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164388</xdr:rowOff>
    </xdr:from>
    <xdr:to>
      <xdr:col>19</xdr:col>
      <xdr:colOff>644525</xdr:colOff>
      <xdr:row>75</xdr:row>
      <xdr:rowOff>24192</xdr:rowOff>
    </xdr:to>
    <xdr:cxnSp macro="">
      <xdr:nvCxnSpPr>
        <xdr:cNvPr id="619" name="直線コネクタ 618"/>
        <xdr:cNvCxnSpPr/>
      </xdr:nvCxnSpPr>
      <xdr:spPr>
        <a:xfrm>
          <a:off x="12814300" y="12851688"/>
          <a:ext cx="8890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166232</xdr:rowOff>
    </xdr:from>
    <xdr:to>
      <xdr:col>23</xdr:col>
      <xdr:colOff>568325</xdr:colOff>
      <xdr:row>75</xdr:row>
      <xdr:rowOff>96382</xdr:rowOff>
    </xdr:to>
    <xdr:sp macro="" textlink="">
      <xdr:nvSpPr>
        <xdr:cNvPr id="629" name="円/楕円 628"/>
        <xdr:cNvSpPr/>
      </xdr:nvSpPr>
      <xdr:spPr>
        <a:xfrm>
          <a:off x="16268700" y="128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17659</xdr:rowOff>
    </xdr:from>
    <xdr:ext cx="534377" cy="259045"/>
    <xdr:sp macro="" textlink="">
      <xdr:nvSpPr>
        <xdr:cNvPr id="630" name="公債費該当値テキスト"/>
        <xdr:cNvSpPr txBox="1"/>
      </xdr:nvSpPr>
      <xdr:spPr>
        <a:xfrm>
          <a:off x="16370300" y="127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146997</xdr:rowOff>
    </xdr:from>
    <xdr:to>
      <xdr:col>22</xdr:col>
      <xdr:colOff>415925</xdr:colOff>
      <xdr:row>75</xdr:row>
      <xdr:rowOff>77147</xdr:rowOff>
    </xdr:to>
    <xdr:sp macro="" textlink="">
      <xdr:nvSpPr>
        <xdr:cNvPr id="631" name="円/楕円 630"/>
        <xdr:cNvSpPr/>
      </xdr:nvSpPr>
      <xdr:spPr>
        <a:xfrm>
          <a:off x="15430500" y="128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93674</xdr:rowOff>
    </xdr:from>
    <xdr:ext cx="534377" cy="259045"/>
    <xdr:sp macro="" textlink="">
      <xdr:nvSpPr>
        <xdr:cNvPr id="632" name="テキスト ボックス 631"/>
        <xdr:cNvSpPr txBox="1"/>
      </xdr:nvSpPr>
      <xdr:spPr>
        <a:xfrm>
          <a:off x="15214111" y="126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134538</xdr:rowOff>
    </xdr:from>
    <xdr:to>
      <xdr:col>21</xdr:col>
      <xdr:colOff>212725</xdr:colOff>
      <xdr:row>75</xdr:row>
      <xdr:rowOff>64688</xdr:rowOff>
    </xdr:to>
    <xdr:sp macro="" textlink="">
      <xdr:nvSpPr>
        <xdr:cNvPr id="633" name="円/楕円 632"/>
        <xdr:cNvSpPr/>
      </xdr:nvSpPr>
      <xdr:spPr>
        <a:xfrm>
          <a:off x="14541500" y="128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81215</xdr:rowOff>
    </xdr:from>
    <xdr:ext cx="534377" cy="259045"/>
    <xdr:sp macro="" textlink="">
      <xdr:nvSpPr>
        <xdr:cNvPr id="634" name="テキスト ボックス 633"/>
        <xdr:cNvSpPr txBox="1"/>
      </xdr:nvSpPr>
      <xdr:spPr>
        <a:xfrm>
          <a:off x="14325111" y="125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144842</xdr:rowOff>
    </xdr:from>
    <xdr:to>
      <xdr:col>20</xdr:col>
      <xdr:colOff>9525</xdr:colOff>
      <xdr:row>75</xdr:row>
      <xdr:rowOff>74992</xdr:rowOff>
    </xdr:to>
    <xdr:sp macro="" textlink="">
      <xdr:nvSpPr>
        <xdr:cNvPr id="635" name="円/楕円 634"/>
        <xdr:cNvSpPr/>
      </xdr:nvSpPr>
      <xdr:spPr>
        <a:xfrm>
          <a:off x="13652500" y="12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91519</xdr:rowOff>
    </xdr:from>
    <xdr:ext cx="534377" cy="259045"/>
    <xdr:sp macro="" textlink="">
      <xdr:nvSpPr>
        <xdr:cNvPr id="636" name="テキスト ボックス 635"/>
        <xdr:cNvSpPr txBox="1"/>
      </xdr:nvSpPr>
      <xdr:spPr>
        <a:xfrm>
          <a:off x="13436111" y="126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113588</xdr:rowOff>
    </xdr:from>
    <xdr:to>
      <xdr:col>18</xdr:col>
      <xdr:colOff>492125</xdr:colOff>
      <xdr:row>75</xdr:row>
      <xdr:rowOff>43738</xdr:rowOff>
    </xdr:to>
    <xdr:sp macro="" textlink="">
      <xdr:nvSpPr>
        <xdr:cNvPr id="637" name="円/楕円 636"/>
        <xdr:cNvSpPr/>
      </xdr:nvSpPr>
      <xdr:spPr>
        <a:xfrm>
          <a:off x="12763500" y="128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60265</xdr:rowOff>
    </xdr:from>
    <xdr:ext cx="534377" cy="259045"/>
    <xdr:sp macro="" textlink="">
      <xdr:nvSpPr>
        <xdr:cNvPr id="638" name="テキスト ボックス 637"/>
        <xdr:cNvSpPr txBox="1"/>
      </xdr:nvSpPr>
      <xdr:spPr>
        <a:xfrm>
          <a:off x="12547111" y="125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1690</xdr:rowOff>
    </xdr:from>
    <xdr:to>
      <xdr:col>23</xdr:col>
      <xdr:colOff>517525</xdr:colOff>
      <xdr:row>99</xdr:row>
      <xdr:rowOff>8857</xdr:rowOff>
    </xdr:to>
    <xdr:cxnSp macro="">
      <xdr:nvCxnSpPr>
        <xdr:cNvPr id="667" name="直線コネクタ 666"/>
        <xdr:cNvCxnSpPr/>
      </xdr:nvCxnSpPr>
      <xdr:spPr>
        <a:xfrm>
          <a:off x="15481300" y="16975240"/>
          <a:ext cx="8382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1690</xdr:rowOff>
    </xdr:from>
    <xdr:to>
      <xdr:col>22</xdr:col>
      <xdr:colOff>365125</xdr:colOff>
      <xdr:row>99</xdr:row>
      <xdr:rowOff>5561</xdr:rowOff>
    </xdr:to>
    <xdr:cxnSp macro="">
      <xdr:nvCxnSpPr>
        <xdr:cNvPr id="670" name="直線コネクタ 669"/>
        <xdr:cNvCxnSpPr/>
      </xdr:nvCxnSpPr>
      <xdr:spPr>
        <a:xfrm flipV="1">
          <a:off x="14592300" y="16975240"/>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5561</xdr:rowOff>
    </xdr:from>
    <xdr:to>
      <xdr:col>21</xdr:col>
      <xdr:colOff>161925</xdr:colOff>
      <xdr:row>99</xdr:row>
      <xdr:rowOff>18332</xdr:rowOff>
    </xdr:to>
    <xdr:cxnSp macro="">
      <xdr:nvCxnSpPr>
        <xdr:cNvPr id="673" name="直線コネクタ 672"/>
        <xdr:cNvCxnSpPr/>
      </xdr:nvCxnSpPr>
      <xdr:spPr>
        <a:xfrm flipV="1">
          <a:off x="13703300" y="16979111"/>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5832</xdr:rowOff>
    </xdr:from>
    <xdr:to>
      <xdr:col>19</xdr:col>
      <xdr:colOff>644525</xdr:colOff>
      <xdr:row>99</xdr:row>
      <xdr:rowOff>18332</xdr:rowOff>
    </xdr:to>
    <xdr:cxnSp macro="">
      <xdr:nvCxnSpPr>
        <xdr:cNvPr id="676" name="直線コネクタ 675"/>
        <xdr:cNvCxnSpPr/>
      </xdr:nvCxnSpPr>
      <xdr:spPr>
        <a:xfrm>
          <a:off x="12814300" y="16979382"/>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129507</xdr:rowOff>
    </xdr:from>
    <xdr:to>
      <xdr:col>23</xdr:col>
      <xdr:colOff>568325</xdr:colOff>
      <xdr:row>99</xdr:row>
      <xdr:rowOff>59657</xdr:rowOff>
    </xdr:to>
    <xdr:sp macro="" textlink="">
      <xdr:nvSpPr>
        <xdr:cNvPr id="686" name="円/楕円 685"/>
        <xdr:cNvSpPr/>
      </xdr:nvSpPr>
      <xdr:spPr>
        <a:xfrm>
          <a:off x="16268700" y="1693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122340</xdr:rowOff>
    </xdr:from>
    <xdr:to>
      <xdr:col>22</xdr:col>
      <xdr:colOff>415925</xdr:colOff>
      <xdr:row>99</xdr:row>
      <xdr:rowOff>52490</xdr:rowOff>
    </xdr:to>
    <xdr:sp macro="" textlink="">
      <xdr:nvSpPr>
        <xdr:cNvPr id="688" name="円/楕円 687"/>
        <xdr:cNvSpPr/>
      </xdr:nvSpPr>
      <xdr:spPr>
        <a:xfrm>
          <a:off x="15430500" y="169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43617</xdr:rowOff>
    </xdr:from>
    <xdr:ext cx="534377" cy="259045"/>
    <xdr:sp macro="" textlink="">
      <xdr:nvSpPr>
        <xdr:cNvPr id="689" name="テキスト ボックス 688"/>
        <xdr:cNvSpPr txBox="1"/>
      </xdr:nvSpPr>
      <xdr:spPr>
        <a:xfrm>
          <a:off x="15214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126211</xdr:rowOff>
    </xdr:from>
    <xdr:to>
      <xdr:col>21</xdr:col>
      <xdr:colOff>212725</xdr:colOff>
      <xdr:row>99</xdr:row>
      <xdr:rowOff>56361</xdr:rowOff>
    </xdr:to>
    <xdr:sp macro="" textlink="">
      <xdr:nvSpPr>
        <xdr:cNvPr id="690" name="円/楕円 689"/>
        <xdr:cNvSpPr/>
      </xdr:nvSpPr>
      <xdr:spPr>
        <a:xfrm>
          <a:off x="14541500" y="169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47488</xdr:rowOff>
    </xdr:from>
    <xdr:ext cx="534377" cy="259045"/>
    <xdr:sp macro="" textlink="">
      <xdr:nvSpPr>
        <xdr:cNvPr id="691" name="テキスト ボックス 690"/>
        <xdr:cNvSpPr txBox="1"/>
      </xdr:nvSpPr>
      <xdr:spPr>
        <a:xfrm>
          <a:off x="14325111" y="170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138982</xdr:rowOff>
    </xdr:from>
    <xdr:to>
      <xdr:col>20</xdr:col>
      <xdr:colOff>9525</xdr:colOff>
      <xdr:row>99</xdr:row>
      <xdr:rowOff>69132</xdr:rowOff>
    </xdr:to>
    <xdr:sp macro="" textlink="">
      <xdr:nvSpPr>
        <xdr:cNvPr id="692" name="円/楕円 691"/>
        <xdr:cNvSpPr/>
      </xdr:nvSpPr>
      <xdr:spPr>
        <a:xfrm>
          <a:off x="13652500" y="169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60259</xdr:rowOff>
    </xdr:from>
    <xdr:ext cx="469744" cy="259045"/>
    <xdr:sp macro="" textlink="">
      <xdr:nvSpPr>
        <xdr:cNvPr id="693" name="テキスト ボックス 692"/>
        <xdr:cNvSpPr txBox="1"/>
      </xdr:nvSpPr>
      <xdr:spPr>
        <a:xfrm>
          <a:off x="13468427" y="1703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126482</xdr:rowOff>
    </xdr:from>
    <xdr:to>
      <xdr:col>18</xdr:col>
      <xdr:colOff>492125</xdr:colOff>
      <xdr:row>99</xdr:row>
      <xdr:rowOff>56632</xdr:rowOff>
    </xdr:to>
    <xdr:sp macro="" textlink="">
      <xdr:nvSpPr>
        <xdr:cNvPr id="694" name="円/楕円 693"/>
        <xdr:cNvSpPr/>
      </xdr:nvSpPr>
      <xdr:spPr>
        <a:xfrm>
          <a:off x="12763500" y="169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47759</xdr:rowOff>
    </xdr:from>
    <xdr:ext cx="534377" cy="259045"/>
    <xdr:sp macro="" textlink="">
      <xdr:nvSpPr>
        <xdr:cNvPr id="695" name="テキスト ボックス 694"/>
        <xdr:cNvSpPr txBox="1"/>
      </xdr:nvSpPr>
      <xdr:spPr>
        <a:xfrm>
          <a:off x="12547111" y="170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96462</xdr:rowOff>
    </xdr:from>
    <xdr:to>
      <xdr:col>32</xdr:col>
      <xdr:colOff>187325</xdr:colOff>
      <xdr:row>39</xdr:row>
      <xdr:rowOff>98878</xdr:rowOff>
    </xdr:to>
    <xdr:cxnSp macro="">
      <xdr:nvCxnSpPr>
        <xdr:cNvPr id="726" name="直線コネクタ 725"/>
        <xdr:cNvCxnSpPr/>
      </xdr:nvCxnSpPr>
      <xdr:spPr>
        <a:xfrm>
          <a:off x="21323300" y="6783012"/>
          <a:ext cx="8382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96462</xdr:rowOff>
    </xdr:from>
    <xdr:to>
      <xdr:col>31</xdr:col>
      <xdr:colOff>34925</xdr:colOff>
      <xdr:row>39</xdr:row>
      <xdr:rowOff>98878</xdr:rowOff>
    </xdr:to>
    <xdr:cxnSp macro="">
      <xdr:nvCxnSpPr>
        <xdr:cNvPr id="729" name="直線コネクタ 728"/>
        <xdr:cNvCxnSpPr/>
      </xdr:nvCxnSpPr>
      <xdr:spPr>
        <a:xfrm flipV="1">
          <a:off x="20434300" y="6783012"/>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96495</xdr:rowOff>
    </xdr:from>
    <xdr:to>
      <xdr:col>28</xdr:col>
      <xdr:colOff>314325</xdr:colOff>
      <xdr:row>39</xdr:row>
      <xdr:rowOff>98878</xdr:rowOff>
    </xdr:to>
    <xdr:cxnSp macro="">
      <xdr:nvCxnSpPr>
        <xdr:cNvPr id="735" name="直線コネクタ 734"/>
        <xdr:cNvCxnSpPr/>
      </xdr:nvCxnSpPr>
      <xdr:spPr>
        <a:xfrm>
          <a:off x="18656300" y="678304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45662</xdr:rowOff>
    </xdr:from>
    <xdr:to>
      <xdr:col>31</xdr:col>
      <xdr:colOff>85725</xdr:colOff>
      <xdr:row>39</xdr:row>
      <xdr:rowOff>147262</xdr:rowOff>
    </xdr:to>
    <xdr:sp macro="" textlink="">
      <xdr:nvSpPr>
        <xdr:cNvPr id="747" name="円/楕円 746"/>
        <xdr:cNvSpPr/>
      </xdr:nvSpPr>
      <xdr:spPr>
        <a:xfrm>
          <a:off x="21272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138389</xdr:rowOff>
    </xdr:from>
    <xdr:ext cx="313932" cy="259045"/>
    <xdr:sp macro="" textlink="">
      <xdr:nvSpPr>
        <xdr:cNvPr id="748" name="テキスト ボックス 747"/>
        <xdr:cNvSpPr txBox="1"/>
      </xdr:nvSpPr>
      <xdr:spPr>
        <a:xfrm>
          <a:off x="21166333" y="6824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45695</xdr:rowOff>
    </xdr:from>
    <xdr:to>
      <xdr:col>27</xdr:col>
      <xdr:colOff>161925</xdr:colOff>
      <xdr:row>39</xdr:row>
      <xdr:rowOff>147295</xdr:rowOff>
    </xdr:to>
    <xdr:sp macro="" textlink="">
      <xdr:nvSpPr>
        <xdr:cNvPr id="753" name="円/楕円 752"/>
        <xdr:cNvSpPr/>
      </xdr:nvSpPr>
      <xdr:spPr>
        <a:xfrm>
          <a:off x="18605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138422</xdr:rowOff>
    </xdr:from>
    <xdr:ext cx="313932" cy="259045"/>
    <xdr:sp macro="" textlink="">
      <xdr:nvSpPr>
        <xdr:cNvPr id="754" name="テキスト ボックス 753"/>
        <xdr:cNvSpPr txBox="1"/>
      </xdr:nvSpPr>
      <xdr:spPr>
        <a:xfrm>
          <a:off x="18499333" y="6824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57927</xdr:rowOff>
    </xdr:from>
    <xdr:to>
      <xdr:col>32</xdr:col>
      <xdr:colOff>187325</xdr:colOff>
      <xdr:row>56</xdr:row>
      <xdr:rowOff>54367</xdr:rowOff>
    </xdr:to>
    <xdr:cxnSp macro="">
      <xdr:nvCxnSpPr>
        <xdr:cNvPr id="785" name="直線コネクタ 784"/>
        <xdr:cNvCxnSpPr/>
      </xdr:nvCxnSpPr>
      <xdr:spPr>
        <a:xfrm>
          <a:off x="21323300" y="9487677"/>
          <a:ext cx="838200" cy="16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2997</xdr:rowOff>
    </xdr:from>
    <xdr:to>
      <xdr:col>31</xdr:col>
      <xdr:colOff>34925</xdr:colOff>
      <xdr:row>55</xdr:row>
      <xdr:rowOff>57927</xdr:rowOff>
    </xdr:to>
    <xdr:cxnSp macro="">
      <xdr:nvCxnSpPr>
        <xdr:cNvPr id="788" name="直線コネクタ 787"/>
        <xdr:cNvCxnSpPr/>
      </xdr:nvCxnSpPr>
      <xdr:spPr>
        <a:xfrm>
          <a:off x="20434300" y="9432747"/>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120628</xdr:rowOff>
    </xdr:from>
    <xdr:to>
      <xdr:col>29</xdr:col>
      <xdr:colOff>517525</xdr:colOff>
      <xdr:row>55</xdr:row>
      <xdr:rowOff>2997</xdr:rowOff>
    </xdr:to>
    <xdr:cxnSp macro="">
      <xdr:nvCxnSpPr>
        <xdr:cNvPr id="791" name="直線コネクタ 790"/>
        <xdr:cNvCxnSpPr/>
      </xdr:nvCxnSpPr>
      <xdr:spPr>
        <a:xfrm>
          <a:off x="19545300" y="9378928"/>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49762</xdr:rowOff>
    </xdr:from>
    <xdr:to>
      <xdr:col>28</xdr:col>
      <xdr:colOff>314325</xdr:colOff>
      <xdr:row>54</xdr:row>
      <xdr:rowOff>120628</xdr:rowOff>
    </xdr:to>
    <xdr:cxnSp macro="">
      <xdr:nvCxnSpPr>
        <xdr:cNvPr id="794" name="直線コネクタ 793"/>
        <xdr:cNvCxnSpPr/>
      </xdr:nvCxnSpPr>
      <xdr:spPr>
        <a:xfrm>
          <a:off x="18656300" y="93080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6" name="テキスト ボックス 795"/>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8" name="テキスト ボックス 797"/>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3567</xdr:rowOff>
    </xdr:from>
    <xdr:to>
      <xdr:col>32</xdr:col>
      <xdr:colOff>238125</xdr:colOff>
      <xdr:row>56</xdr:row>
      <xdr:rowOff>105167</xdr:rowOff>
    </xdr:to>
    <xdr:sp macro="" textlink="">
      <xdr:nvSpPr>
        <xdr:cNvPr id="804" name="円/楕円 803"/>
        <xdr:cNvSpPr/>
      </xdr:nvSpPr>
      <xdr:spPr>
        <a:xfrm>
          <a:off x="22110700" y="96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26444</xdr:rowOff>
    </xdr:from>
    <xdr:ext cx="534377" cy="259045"/>
    <xdr:sp macro="" textlink="">
      <xdr:nvSpPr>
        <xdr:cNvPr id="805" name="貸付金該当値テキスト"/>
        <xdr:cNvSpPr txBox="1"/>
      </xdr:nvSpPr>
      <xdr:spPr>
        <a:xfrm>
          <a:off x="22212300" y="94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7127</xdr:rowOff>
    </xdr:from>
    <xdr:to>
      <xdr:col>31</xdr:col>
      <xdr:colOff>85725</xdr:colOff>
      <xdr:row>55</xdr:row>
      <xdr:rowOff>108727</xdr:rowOff>
    </xdr:to>
    <xdr:sp macro="" textlink="">
      <xdr:nvSpPr>
        <xdr:cNvPr id="806" name="円/楕円 805"/>
        <xdr:cNvSpPr/>
      </xdr:nvSpPr>
      <xdr:spPr>
        <a:xfrm>
          <a:off x="21272500" y="94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125254</xdr:rowOff>
    </xdr:from>
    <xdr:ext cx="534377" cy="259045"/>
    <xdr:sp macro="" textlink="">
      <xdr:nvSpPr>
        <xdr:cNvPr id="807" name="テキスト ボックス 806"/>
        <xdr:cNvSpPr txBox="1"/>
      </xdr:nvSpPr>
      <xdr:spPr>
        <a:xfrm>
          <a:off x="21056111" y="92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123647</xdr:rowOff>
    </xdr:from>
    <xdr:to>
      <xdr:col>29</xdr:col>
      <xdr:colOff>568325</xdr:colOff>
      <xdr:row>55</xdr:row>
      <xdr:rowOff>53797</xdr:rowOff>
    </xdr:to>
    <xdr:sp macro="" textlink="">
      <xdr:nvSpPr>
        <xdr:cNvPr id="808" name="円/楕円 807"/>
        <xdr:cNvSpPr/>
      </xdr:nvSpPr>
      <xdr:spPr>
        <a:xfrm>
          <a:off x="20383500" y="93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70324</xdr:rowOff>
    </xdr:from>
    <xdr:ext cx="534377" cy="259045"/>
    <xdr:sp macro="" textlink="">
      <xdr:nvSpPr>
        <xdr:cNvPr id="809" name="テキスト ボックス 808"/>
        <xdr:cNvSpPr txBox="1"/>
      </xdr:nvSpPr>
      <xdr:spPr>
        <a:xfrm>
          <a:off x="20167111" y="915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23,936</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69828</xdr:rowOff>
    </xdr:from>
    <xdr:to>
      <xdr:col>28</xdr:col>
      <xdr:colOff>365125</xdr:colOff>
      <xdr:row>54</xdr:row>
      <xdr:rowOff>171428</xdr:rowOff>
    </xdr:to>
    <xdr:sp macro="" textlink="">
      <xdr:nvSpPr>
        <xdr:cNvPr id="810" name="円/楕円 809"/>
        <xdr:cNvSpPr/>
      </xdr:nvSpPr>
      <xdr:spPr>
        <a:xfrm>
          <a:off x="19494500" y="93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16505</xdr:rowOff>
    </xdr:from>
    <xdr:ext cx="534377" cy="259045"/>
    <xdr:sp macro="" textlink="">
      <xdr:nvSpPr>
        <xdr:cNvPr id="811" name="テキスト ボックス 810"/>
        <xdr:cNvSpPr txBox="1"/>
      </xdr:nvSpPr>
      <xdr:spPr>
        <a:xfrm>
          <a:off x="19278111" y="91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25,584</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170412</xdr:rowOff>
    </xdr:from>
    <xdr:to>
      <xdr:col>27</xdr:col>
      <xdr:colOff>161925</xdr:colOff>
      <xdr:row>54</xdr:row>
      <xdr:rowOff>100562</xdr:rowOff>
    </xdr:to>
    <xdr:sp macro="" textlink="">
      <xdr:nvSpPr>
        <xdr:cNvPr id="812" name="円/楕円 811"/>
        <xdr:cNvSpPr/>
      </xdr:nvSpPr>
      <xdr:spPr>
        <a:xfrm>
          <a:off x="18605500" y="92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117089</xdr:rowOff>
    </xdr:from>
    <xdr:ext cx="534377" cy="259045"/>
    <xdr:sp macro="" textlink="">
      <xdr:nvSpPr>
        <xdr:cNvPr id="813" name="テキスト ボックス 812"/>
        <xdr:cNvSpPr txBox="1"/>
      </xdr:nvSpPr>
      <xdr:spPr>
        <a:xfrm>
          <a:off x="18389111" y="90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19132</xdr:rowOff>
    </xdr:from>
    <xdr:to>
      <xdr:col>32</xdr:col>
      <xdr:colOff>187325</xdr:colOff>
      <xdr:row>78</xdr:row>
      <xdr:rowOff>35440</xdr:rowOff>
    </xdr:to>
    <xdr:cxnSp macro="">
      <xdr:nvCxnSpPr>
        <xdr:cNvPr id="843" name="直線コネクタ 842"/>
        <xdr:cNvCxnSpPr/>
      </xdr:nvCxnSpPr>
      <xdr:spPr>
        <a:xfrm flipV="1">
          <a:off x="21323300" y="13392232"/>
          <a:ext cx="8382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35440</xdr:rowOff>
    </xdr:from>
    <xdr:to>
      <xdr:col>31</xdr:col>
      <xdr:colOff>34925</xdr:colOff>
      <xdr:row>78</xdr:row>
      <xdr:rowOff>38658</xdr:rowOff>
    </xdr:to>
    <xdr:cxnSp macro="">
      <xdr:nvCxnSpPr>
        <xdr:cNvPr id="846" name="直線コネクタ 845"/>
        <xdr:cNvCxnSpPr/>
      </xdr:nvCxnSpPr>
      <xdr:spPr>
        <a:xfrm flipV="1">
          <a:off x="20434300" y="1340854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38658</xdr:rowOff>
    </xdr:from>
    <xdr:to>
      <xdr:col>29</xdr:col>
      <xdr:colOff>517525</xdr:colOff>
      <xdr:row>78</xdr:row>
      <xdr:rowOff>67215</xdr:rowOff>
    </xdr:to>
    <xdr:cxnSp macro="">
      <xdr:nvCxnSpPr>
        <xdr:cNvPr id="849" name="直線コネクタ 848"/>
        <xdr:cNvCxnSpPr/>
      </xdr:nvCxnSpPr>
      <xdr:spPr>
        <a:xfrm flipV="1">
          <a:off x="19545300" y="13411758"/>
          <a:ext cx="8890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53136</xdr:rowOff>
    </xdr:from>
    <xdr:to>
      <xdr:col>28</xdr:col>
      <xdr:colOff>314325</xdr:colOff>
      <xdr:row>78</xdr:row>
      <xdr:rowOff>67215</xdr:rowOff>
    </xdr:to>
    <xdr:cxnSp macro="">
      <xdr:nvCxnSpPr>
        <xdr:cNvPr id="852" name="直線コネクタ 851"/>
        <xdr:cNvCxnSpPr/>
      </xdr:nvCxnSpPr>
      <xdr:spPr>
        <a:xfrm>
          <a:off x="18656300" y="13426236"/>
          <a:ext cx="8890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139782</xdr:rowOff>
    </xdr:from>
    <xdr:to>
      <xdr:col>32</xdr:col>
      <xdr:colOff>238125</xdr:colOff>
      <xdr:row>78</xdr:row>
      <xdr:rowOff>69932</xdr:rowOff>
    </xdr:to>
    <xdr:sp macro="" textlink="">
      <xdr:nvSpPr>
        <xdr:cNvPr id="862" name="円/楕円 861"/>
        <xdr:cNvSpPr/>
      </xdr:nvSpPr>
      <xdr:spPr>
        <a:xfrm>
          <a:off x="22110700" y="133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118209</xdr:rowOff>
    </xdr:from>
    <xdr:ext cx="534377" cy="259045"/>
    <xdr:sp macro="" textlink="">
      <xdr:nvSpPr>
        <xdr:cNvPr id="863" name="繰出金該当値テキスト"/>
        <xdr:cNvSpPr txBox="1"/>
      </xdr:nvSpPr>
      <xdr:spPr>
        <a:xfrm>
          <a:off x="22212300" y="133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156090</xdr:rowOff>
    </xdr:from>
    <xdr:to>
      <xdr:col>31</xdr:col>
      <xdr:colOff>85725</xdr:colOff>
      <xdr:row>78</xdr:row>
      <xdr:rowOff>86240</xdr:rowOff>
    </xdr:to>
    <xdr:sp macro="" textlink="">
      <xdr:nvSpPr>
        <xdr:cNvPr id="864" name="円/楕円 863"/>
        <xdr:cNvSpPr/>
      </xdr:nvSpPr>
      <xdr:spPr>
        <a:xfrm>
          <a:off x="21272500" y="133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77367</xdr:rowOff>
    </xdr:from>
    <xdr:ext cx="534377" cy="259045"/>
    <xdr:sp macro="" textlink="">
      <xdr:nvSpPr>
        <xdr:cNvPr id="865" name="テキスト ボックス 864"/>
        <xdr:cNvSpPr txBox="1"/>
      </xdr:nvSpPr>
      <xdr:spPr>
        <a:xfrm>
          <a:off x="21056111" y="134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159308</xdr:rowOff>
    </xdr:from>
    <xdr:to>
      <xdr:col>29</xdr:col>
      <xdr:colOff>568325</xdr:colOff>
      <xdr:row>78</xdr:row>
      <xdr:rowOff>89458</xdr:rowOff>
    </xdr:to>
    <xdr:sp macro="" textlink="">
      <xdr:nvSpPr>
        <xdr:cNvPr id="866" name="円/楕円 865"/>
        <xdr:cNvSpPr/>
      </xdr:nvSpPr>
      <xdr:spPr>
        <a:xfrm>
          <a:off x="20383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80585</xdr:rowOff>
    </xdr:from>
    <xdr:ext cx="534377" cy="259045"/>
    <xdr:sp macro="" textlink="">
      <xdr:nvSpPr>
        <xdr:cNvPr id="867" name="テキスト ボックス 866"/>
        <xdr:cNvSpPr txBox="1"/>
      </xdr:nvSpPr>
      <xdr:spPr>
        <a:xfrm>
          <a:off x="20167111" y="134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16415</xdr:rowOff>
    </xdr:from>
    <xdr:to>
      <xdr:col>28</xdr:col>
      <xdr:colOff>365125</xdr:colOff>
      <xdr:row>78</xdr:row>
      <xdr:rowOff>118015</xdr:rowOff>
    </xdr:to>
    <xdr:sp macro="" textlink="">
      <xdr:nvSpPr>
        <xdr:cNvPr id="868" name="円/楕円 867"/>
        <xdr:cNvSpPr/>
      </xdr:nvSpPr>
      <xdr:spPr>
        <a:xfrm>
          <a:off x="19494500" y="133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109142</xdr:rowOff>
    </xdr:from>
    <xdr:ext cx="534377" cy="259045"/>
    <xdr:sp macro="" textlink="">
      <xdr:nvSpPr>
        <xdr:cNvPr id="869" name="テキスト ボックス 868"/>
        <xdr:cNvSpPr txBox="1"/>
      </xdr:nvSpPr>
      <xdr:spPr>
        <a:xfrm>
          <a:off x="19278111" y="134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2336</xdr:rowOff>
    </xdr:from>
    <xdr:to>
      <xdr:col>27</xdr:col>
      <xdr:colOff>161925</xdr:colOff>
      <xdr:row>78</xdr:row>
      <xdr:rowOff>103936</xdr:rowOff>
    </xdr:to>
    <xdr:sp macro="" textlink="">
      <xdr:nvSpPr>
        <xdr:cNvPr id="870" name="円/楕円 869"/>
        <xdr:cNvSpPr/>
      </xdr:nvSpPr>
      <xdr:spPr>
        <a:xfrm>
          <a:off x="18605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95063</xdr:rowOff>
    </xdr:from>
    <xdr:ext cx="534377" cy="259045"/>
    <xdr:sp macro="" textlink="">
      <xdr:nvSpPr>
        <xdr:cNvPr id="871" name="テキスト ボックス 870"/>
        <xdr:cNvSpPr txBox="1"/>
      </xdr:nvSpPr>
      <xdr:spPr>
        <a:xfrm>
          <a:off x="18389111" y="134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ほとんどの性質別科目で類似団体内平均値と同水準であるが、人件費、補助費等、貸付金は高い水準となっている。</a:t>
          </a:r>
        </a:p>
        <a:p>
          <a:r>
            <a:rPr kumimoji="1" lang="ja-JP" altLang="en-US" sz="1300">
              <a:latin typeface="ＭＳ Ｐゴシック"/>
            </a:rPr>
            <a:t>・人件費：退職手当の増加や人口１，０００人あたりの職員数が類似団体内平均値よりも高いことが主な要因である。</a:t>
          </a:r>
        </a:p>
        <a:p>
          <a:r>
            <a:rPr kumimoji="1" lang="ja-JP" altLang="en-US" sz="1300">
              <a:latin typeface="ＭＳ Ｐゴシック"/>
            </a:rPr>
            <a:t>・補助費等：公民館分館整備に対する補助金の増額等により類似団体内平均値を若干上回っているため、３年に１度行う補助金の見直しを徹底し、必要性の低い補助金の廃止の検討などを行う。</a:t>
          </a:r>
        </a:p>
        <a:p>
          <a:r>
            <a:rPr kumimoji="1" lang="ja-JP" altLang="en-US" sz="1300">
              <a:latin typeface="ＭＳ Ｐゴシック"/>
            </a:rPr>
            <a:t>・貸付金：中小企業への制度融資を行っていることが類似団体内よりも高い要因であるが、公共用地取得貸付金が皆減したことで類似団体内平均値との差は小さくなっている。</a:t>
          </a:r>
        </a:p>
        <a:p>
          <a:r>
            <a:rPr kumimoji="1" lang="ja-JP" altLang="en-US" sz="1300">
              <a:latin typeface="ＭＳ Ｐゴシック"/>
            </a:rPr>
            <a:t>物件費は類似団体内の平均とほぼ同水準であるが、今後整備される新たな施設の維持管理費により増加が見込まれる。維持補修費は除雪費用が含まれるため積雪量により大きく変動するが、今後施設の老朽化により増加が見込まれることから公共施設の適正管理に努める。</a:t>
          </a:r>
        </a:p>
        <a:p>
          <a:r>
            <a:rPr kumimoji="1" lang="ja-JP" altLang="en-US" sz="1300">
              <a:latin typeface="ＭＳ Ｐゴシック"/>
            </a:rPr>
            <a:t>普通建設事業費については大型事業の終了に伴い減少傾向にあるが、今後新体育館や複合施設の建設、区画整理事業が同時期に行われるため、大幅な増加が見込まれる。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67,534
66,441
289.98
27,640,903
27,115,109
484,198
16,754,877
27,120,958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56097</xdr:rowOff>
    </xdr:from>
    <xdr:to>
      <xdr:col>6</xdr:col>
      <xdr:colOff>511175</xdr:colOff>
      <xdr:row>38</xdr:row>
      <xdr:rowOff>101328</xdr:rowOff>
    </xdr:to>
    <xdr:cxnSp macro="">
      <xdr:nvCxnSpPr>
        <xdr:cNvPr id="63" name="直線コネクタ 62"/>
        <xdr:cNvCxnSpPr/>
      </xdr:nvCxnSpPr>
      <xdr:spPr>
        <a:xfrm>
          <a:off x="3797300" y="6571197"/>
          <a:ext cx="8382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34544</xdr:rowOff>
    </xdr:from>
    <xdr:to>
      <xdr:col>5</xdr:col>
      <xdr:colOff>358775</xdr:colOff>
      <xdr:row>38</xdr:row>
      <xdr:rowOff>56097</xdr:rowOff>
    </xdr:to>
    <xdr:cxnSp macro="">
      <xdr:nvCxnSpPr>
        <xdr:cNvPr id="66" name="直線コネクタ 65"/>
        <xdr:cNvCxnSpPr/>
      </xdr:nvCxnSpPr>
      <xdr:spPr>
        <a:xfrm>
          <a:off x="2908300" y="6549644"/>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34544</xdr:rowOff>
    </xdr:from>
    <xdr:to>
      <xdr:col>4</xdr:col>
      <xdr:colOff>155575</xdr:colOff>
      <xdr:row>38</xdr:row>
      <xdr:rowOff>49566</xdr:rowOff>
    </xdr:to>
    <xdr:cxnSp macro="">
      <xdr:nvCxnSpPr>
        <xdr:cNvPr id="69" name="直線コネクタ 68"/>
        <xdr:cNvCxnSpPr/>
      </xdr:nvCxnSpPr>
      <xdr:spPr>
        <a:xfrm flipV="1">
          <a:off x="2019300" y="654964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19359</xdr:rowOff>
    </xdr:from>
    <xdr:to>
      <xdr:col>2</xdr:col>
      <xdr:colOff>638175</xdr:colOff>
      <xdr:row>38</xdr:row>
      <xdr:rowOff>49566</xdr:rowOff>
    </xdr:to>
    <xdr:cxnSp macro="">
      <xdr:nvCxnSpPr>
        <xdr:cNvPr id="72" name="直線コネクタ 71"/>
        <xdr:cNvCxnSpPr/>
      </xdr:nvCxnSpPr>
      <xdr:spPr>
        <a:xfrm>
          <a:off x="1130300" y="6534459"/>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50528</xdr:rowOff>
    </xdr:from>
    <xdr:to>
      <xdr:col>6</xdr:col>
      <xdr:colOff>561975</xdr:colOff>
      <xdr:row>38</xdr:row>
      <xdr:rowOff>152128</xdr:rowOff>
    </xdr:to>
    <xdr:sp macro="" textlink="">
      <xdr:nvSpPr>
        <xdr:cNvPr id="82" name="円/楕円 81"/>
        <xdr:cNvSpPr/>
      </xdr:nvSpPr>
      <xdr:spPr>
        <a:xfrm>
          <a:off x="45847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28955</xdr:rowOff>
    </xdr:from>
    <xdr:ext cx="469744" cy="259045"/>
    <xdr:sp macro="" textlink="">
      <xdr:nvSpPr>
        <xdr:cNvPr id="83" name="議会費該当値テキスト"/>
        <xdr:cNvSpPr txBox="1"/>
      </xdr:nvSpPr>
      <xdr:spPr>
        <a:xfrm>
          <a:off x="4686300" y="65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5297</xdr:rowOff>
    </xdr:from>
    <xdr:to>
      <xdr:col>5</xdr:col>
      <xdr:colOff>409575</xdr:colOff>
      <xdr:row>38</xdr:row>
      <xdr:rowOff>106897</xdr:rowOff>
    </xdr:to>
    <xdr:sp macro="" textlink="">
      <xdr:nvSpPr>
        <xdr:cNvPr id="84" name="円/楕円 83"/>
        <xdr:cNvSpPr/>
      </xdr:nvSpPr>
      <xdr:spPr>
        <a:xfrm>
          <a:off x="37465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98024</xdr:rowOff>
    </xdr:from>
    <xdr:ext cx="469744" cy="259045"/>
    <xdr:sp macro="" textlink="">
      <xdr:nvSpPr>
        <xdr:cNvPr id="85" name="テキスト ボックス 84"/>
        <xdr:cNvSpPr txBox="1"/>
      </xdr:nvSpPr>
      <xdr:spPr>
        <a:xfrm>
          <a:off x="3562427" y="66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155194</xdr:rowOff>
    </xdr:from>
    <xdr:to>
      <xdr:col>4</xdr:col>
      <xdr:colOff>206375</xdr:colOff>
      <xdr:row>38</xdr:row>
      <xdr:rowOff>85344</xdr:rowOff>
    </xdr:to>
    <xdr:sp macro="" textlink="">
      <xdr:nvSpPr>
        <xdr:cNvPr id="86" name="円/楕円 85"/>
        <xdr:cNvSpPr/>
      </xdr:nvSpPr>
      <xdr:spPr>
        <a:xfrm>
          <a:off x="2857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76471</xdr:rowOff>
    </xdr:from>
    <xdr:ext cx="469744" cy="259045"/>
    <xdr:sp macro="" textlink="">
      <xdr:nvSpPr>
        <xdr:cNvPr id="87" name="テキスト ボックス 86"/>
        <xdr:cNvSpPr txBox="1"/>
      </xdr:nvSpPr>
      <xdr:spPr>
        <a:xfrm>
          <a:off x="2673427"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170216</xdr:rowOff>
    </xdr:from>
    <xdr:to>
      <xdr:col>3</xdr:col>
      <xdr:colOff>3175</xdr:colOff>
      <xdr:row>38</xdr:row>
      <xdr:rowOff>100366</xdr:rowOff>
    </xdr:to>
    <xdr:sp macro="" textlink="">
      <xdr:nvSpPr>
        <xdr:cNvPr id="88" name="円/楕円 87"/>
        <xdr:cNvSpPr/>
      </xdr:nvSpPr>
      <xdr:spPr>
        <a:xfrm>
          <a:off x="1968500" y="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91493</xdr:rowOff>
    </xdr:from>
    <xdr:ext cx="469744" cy="259045"/>
    <xdr:sp macro="" textlink="">
      <xdr:nvSpPr>
        <xdr:cNvPr id="89" name="テキスト ボックス 88"/>
        <xdr:cNvSpPr txBox="1"/>
      </xdr:nvSpPr>
      <xdr:spPr>
        <a:xfrm>
          <a:off x="1784427" y="660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140009</xdr:rowOff>
    </xdr:from>
    <xdr:to>
      <xdr:col>1</xdr:col>
      <xdr:colOff>485775</xdr:colOff>
      <xdr:row>38</xdr:row>
      <xdr:rowOff>70159</xdr:rowOff>
    </xdr:to>
    <xdr:sp macro="" textlink="">
      <xdr:nvSpPr>
        <xdr:cNvPr id="90" name="円/楕円 89"/>
        <xdr:cNvSpPr/>
      </xdr:nvSpPr>
      <xdr:spPr>
        <a:xfrm>
          <a:off x="1079500" y="6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61286</xdr:rowOff>
    </xdr:from>
    <xdr:ext cx="469744" cy="259045"/>
    <xdr:sp macro="" textlink="">
      <xdr:nvSpPr>
        <xdr:cNvPr id="91" name="テキスト ボックス 90"/>
        <xdr:cNvSpPr txBox="1"/>
      </xdr:nvSpPr>
      <xdr:spPr>
        <a:xfrm>
          <a:off x="895427" y="65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108931</xdr:rowOff>
    </xdr:from>
    <xdr:to>
      <xdr:col>6</xdr:col>
      <xdr:colOff>511175</xdr:colOff>
      <xdr:row>58</xdr:row>
      <xdr:rowOff>109675</xdr:rowOff>
    </xdr:to>
    <xdr:cxnSp macro="">
      <xdr:nvCxnSpPr>
        <xdr:cNvPr id="122" name="直線コネクタ 121"/>
        <xdr:cNvCxnSpPr/>
      </xdr:nvCxnSpPr>
      <xdr:spPr>
        <a:xfrm flipV="1">
          <a:off x="3797300" y="10053031"/>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73589</xdr:rowOff>
    </xdr:from>
    <xdr:to>
      <xdr:col>5</xdr:col>
      <xdr:colOff>358775</xdr:colOff>
      <xdr:row>58</xdr:row>
      <xdr:rowOff>109675</xdr:rowOff>
    </xdr:to>
    <xdr:cxnSp macro="">
      <xdr:nvCxnSpPr>
        <xdr:cNvPr id="125" name="直線コネクタ 124"/>
        <xdr:cNvCxnSpPr/>
      </xdr:nvCxnSpPr>
      <xdr:spPr>
        <a:xfrm>
          <a:off x="2908300" y="10017689"/>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73589</xdr:rowOff>
    </xdr:from>
    <xdr:to>
      <xdr:col>4</xdr:col>
      <xdr:colOff>155575</xdr:colOff>
      <xdr:row>58</xdr:row>
      <xdr:rowOff>116383</xdr:rowOff>
    </xdr:to>
    <xdr:cxnSp macro="">
      <xdr:nvCxnSpPr>
        <xdr:cNvPr id="128" name="直線コネクタ 127"/>
        <xdr:cNvCxnSpPr/>
      </xdr:nvCxnSpPr>
      <xdr:spPr>
        <a:xfrm flipV="1">
          <a:off x="2019300" y="10017689"/>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117267</xdr:rowOff>
    </xdr:from>
    <xdr:ext cx="534377" cy="259045"/>
    <xdr:sp macro="" textlink="">
      <xdr:nvSpPr>
        <xdr:cNvPr id="130" name="テキスト ボックス 129"/>
        <xdr:cNvSpPr txBox="1"/>
      </xdr:nvSpPr>
      <xdr:spPr>
        <a:xfrm>
          <a:off x="2641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106559</xdr:rowOff>
    </xdr:from>
    <xdr:to>
      <xdr:col>2</xdr:col>
      <xdr:colOff>638175</xdr:colOff>
      <xdr:row>58</xdr:row>
      <xdr:rowOff>116383</xdr:rowOff>
    </xdr:to>
    <xdr:cxnSp macro="">
      <xdr:nvCxnSpPr>
        <xdr:cNvPr id="131" name="直線コネクタ 130"/>
        <xdr:cNvCxnSpPr/>
      </xdr:nvCxnSpPr>
      <xdr:spPr>
        <a:xfrm>
          <a:off x="1130300" y="10050659"/>
          <a:ext cx="889000" cy="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58131</xdr:rowOff>
    </xdr:from>
    <xdr:to>
      <xdr:col>6</xdr:col>
      <xdr:colOff>561975</xdr:colOff>
      <xdr:row>58</xdr:row>
      <xdr:rowOff>159731</xdr:rowOff>
    </xdr:to>
    <xdr:sp macro="" textlink="">
      <xdr:nvSpPr>
        <xdr:cNvPr id="141" name="円/楕円 140"/>
        <xdr:cNvSpPr/>
      </xdr:nvSpPr>
      <xdr:spPr>
        <a:xfrm>
          <a:off x="4584700" y="100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972</xdr:rowOff>
    </xdr:from>
    <xdr:ext cx="534377" cy="259045"/>
    <xdr:sp macro="" textlink="">
      <xdr:nvSpPr>
        <xdr:cNvPr id="142" name="総務費該当値テキスト"/>
        <xdr:cNvSpPr txBox="1"/>
      </xdr:nvSpPr>
      <xdr:spPr>
        <a:xfrm>
          <a:off x="4686300" y="99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58875</xdr:rowOff>
    </xdr:from>
    <xdr:to>
      <xdr:col>5</xdr:col>
      <xdr:colOff>409575</xdr:colOff>
      <xdr:row>58</xdr:row>
      <xdr:rowOff>160475</xdr:rowOff>
    </xdr:to>
    <xdr:sp macro="" textlink="">
      <xdr:nvSpPr>
        <xdr:cNvPr id="143" name="円/楕円 142"/>
        <xdr:cNvSpPr/>
      </xdr:nvSpPr>
      <xdr:spPr>
        <a:xfrm>
          <a:off x="3746500" y="1000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151602</xdr:rowOff>
    </xdr:from>
    <xdr:ext cx="534377" cy="259045"/>
    <xdr:sp macro="" textlink="">
      <xdr:nvSpPr>
        <xdr:cNvPr id="144" name="テキスト ボックス 143"/>
        <xdr:cNvSpPr txBox="1"/>
      </xdr:nvSpPr>
      <xdr:spPr>
        <a:xfrm>
          <a:off x="3530111" y="100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22789</xdr:rowOff>
    </xdr:from>
    <xdr:to>
      <xdr:col>4</xdr:col>
      <xdr:colOff>206375</xdr:colOff>
      <xdr:row>58</xdr:row>
      <xdr:rowOff>124389</xdr:rowOff>
    </xdr:to>
    <xdr:sp macro="" textlink="">
      <xdr:nvSpPr>
        <xdr:cNvPr id="145" name="円/楕円 144"/>
        <xdr:cNvSpPr/>
      </xdr:nvSpPr>
      <xdr:spPr>
        <a:xfrm>
          <a:off x="2857500" y="99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140916</xdr:rowOff>
    </xdr:from>
    <xdr:ext cx="534377" cy="259045"/>
    <xdr:sp macro="" textlink="">
      <xdr:nvSpPr>
        <xdr:cNvPr id="146" name="テキスト ボックス 145"/>
        <xdr:cNvSpPr txBox="1"/>
      </xdr:nvSpPr>
      <xdr:spPr>
        <a:xfrm>
          <a:off x="2641111" y="97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65583</xdr:rowOff>
    </xdr:from>
    <xdr:to>
      <xdr:col>3</xdr:col>
      <xdr:colOff>3175</xdr:colOff>
      <xdr:row>58</xdr:row>
      <xdr:rowOff>167183</xdr:rowOff>
    </xdr:to>
    <xdr:sp macro="" textlink="">
      <xdr:nvSpPr>
        <xdr:cNvPr id="147" name="円/楕円 146"/>
        <xdr:cNvSpPr/>
      </xdr:nvSpPr>
      <xdr:spPr>
        <a:xfrm>
          <a:off x="1968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158310</xdr:rowOff>
    </xdr:from>
    <xdr:ext cx="534377" cy="259045"/>
    <xdr:sp macro="" textlink="">
      <xdr:nvSpPr>
        <xdr:cNvPr id="148" name="テキスト ボックス 147"/>
        <xdr:cNvSpPr txBox="1"/>
      </xdr:nvSpPr>
      <xdr:spPr>
        <a:xfrm>
          <a:off x="1752111" y="101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55759</xdr:rowOff>
    </xdr:from>
    <xdr:to>
      <xdr:col>1</xdr:col>
      <xdr:colOff>485775</xdr:colOff>
      <xdr:row>58</xdr:row>
      <xdr:rowOff>157359</xdr:rowOff>
    </xdr:to>
    <xdr:sp macro="" textlink="">
      <xdr:nvSpPr>
        <xdr:cNvPr id="149" name="円/楕円 148"/>
        <xdr:cNvSpPr/>
      </xdr:nvSpPr>
      <xdr:spPr>
        <a:xfrm>
          <a:off x="1079500" y="99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148486</xdr:rowOff>
    </xdr:from>
    <xdr:ext cx="534377" cy="259045"/>
    <xdr:sp macro="" textlink="">
      <xdr:nvSpPr>
        <xdr:cNvPr id="150" name="テキスト ボックス 149"/>
        <xdr:cNvSpPr txBox="1"/>
      </xdr:nvSpPr>
      <xdr:spPr>
        <a:xfrm>
          <a:off x="863111" y="10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54955</xdr:rowOff>
    </xdr:from>
    <xdr:to>
      <xdr:col>6</xdr:col>
      <xdr:colOff>511175</xdr:colOff>
      <xdr:row>78</xdr:row>
      <xdr:rowOff>59855</xdr:rowOff>
    </xdr:to>
    <xdr:cxnSp macro="">
      <xdr:nvCxnSpPr>
        <xdr:cNvPr id="181" name="直線コネクタ 180"/>
        <xdr:cNvCxnSpPr/>
      </xdr:nvCxnSpPr>
      <xdr:spPr>
        <a:xfrm>
          <a:off x="3797300" y="13428055"/>
          <a:ext cx="8382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54955</xdr:rowOff>
    </xdr:from>
    <xdr:to>
      <xdr:col>5</xdr:col>
      <xdr:colOff>358775</xdr:colOff>
      <xdr:row>78</xdr:row>
      <xdr:rowOff>57655</xdr:rowOff>
    </xdr:to>
    <xdr:cxnSp macro="">
      <xdr:nvCxnSpPr>
        <xdr:cNvPr id="184" name="直線コネクタ 183"/>
        <xdr:cNvCxnSpPr/>
      </xdr:nvCxnSpPr>
      <xdr:spPr>
        <a:xfrm flipV="1">
          <a:off x="2908300" y="13428055"/>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57655</xdr:rowOff>
    </xdr:from>
    <xdr:to>
      <xdr:col>4</xdr:col>
      <xdr:colOff>155575</xdr:colOff>
      <xdr:row>78</xdr:row>
      <xdr:rowOff>78350</xdr:rowOff>
    </xdr:to>
    <xdr:cxnSp macro="">
      <xdr:nvCxnSpPr>
        <xdr:cNvPr id="187" name="直線コネクタ 186"/>
        <xdr:cNvCxnSpPr/>
      </xdr:nvCxnSpPr>
      <xdr:spPr>
        <a:xfrm flipV="1">
          <a:off x="2019300" y="13430755"/>
          <a:ext cx="889000" cy="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78350</xdr:rowOff>
    </xdr:from>
    <xdr:to>
      <xdr:col>2</xdr:col>
      <xdr:colOff>638175</xdr:colOff>
      <xdr:row>78</xdr:row>
      <xdr:rowOff>81787</xdr:rowOff>
    </xdr:to>
    <xdr:cxnSp macro="">
      <xdr:nvCxnSpPr>
        <xdr:cNvPr id="190" name="直線コネクタ 189"/>
        <xdr:cNvCxnSpPr/>
      </xdr:nvCxnSpPr>
      <xdr:spPr>
        <a:xfrm flipV="1">
          <a:off x="1130300" y="13451450"/>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9055</xdr:rowOff>
    </xdr:from>
    <xdr:to>
      <xdr:col>6</xdr:col>
      <xdr:colOff>561975</xdr:colOff>
      <xdr:row>78</xdr:row>
      <xdr:rowOff>110655</xdr:rowOff>
    </xdr:to>
    <xdr:sp macro="" textlink="">
      <xdr:nvSpPr>
        <xdr:cNvPr id="200" name="円/楕円 199"/>
        <xdr:cNvSpPr/>
      </xdr:nvSpPr>
      <xdr:spPr>
        <a:xfrm>
          <a:off x="4584700" y="133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4155</xdr:rowOff>
    </xdr:from>
    <xdr:to>
      <xdr:col>5</xdr:col>
      <xdr:colOff>409575</xdr:colOff>
      <xdr:row>78</xdr:row>
      <xdr:rowOff>105755</xdr:rowOff>
    </xdr:to>
    <xdr:sp macro="" textlink="">
      <xdr:nvSpPr>
        <xdr:cNvPr id="202" name="円/楕円 201"/>
        <xdr:cNvSpPr/>
      </xdr:nvSpPr>
      <xdr:spPr>
        <a:xfrm>
          <a:off x="3746500" y="13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122282</xdr:rowOff>
    </xdr:from>
    <xdr:ext cx="599010" cy="259045"/>
    <xdr:sp macro="" textlink="">
      <xdr:nvSpPr>
        <xdr:cNvPr id="203" name="テキスト ボックス 202"/>
        <xdr:cNvSpPr txBox="1"/>
      </xdr:nvSpPr>
      <xdr:spPr>
        <a:xfrm>
          <a:off x="3497794" y="131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6855</xdr:rowOff>
    </xdr:from>
    <xdr:to>
      <xdr:col>4</xdr:col>
      <xdr:colOff>206375</xdr:colOff>
      <xdr:row>78</xdr:row>
      <xdr:rowOff>108455</xdr:rowOff>
    </xdr:to>
    <xdr:sp macro="" textlink="">
      <xdr:nvSpPr>
        <xdr:cNvPr id="204" name="円/楕円 203"/>
        <xdr:cNvSpPr/>
      </xdr:nvSpPr>
      <xdr:spPr>
        <a:xfrm>
          <a:off x="2857500" y="133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99582</xdr:rowOff>
    </xdr:from>
    <xdr:ext cx="599010" cy="259045"/>
    <xdr:sp macro="" textlink="">
      <xdr:nvSpPr>
        <xdr:cNvPr id="205" name="テキスト ボックス 204"/>
        <xdr:cNvSpPr txBox="1"/>
      </xdr:nvSpPr>
      <xdr:spPr>
        <a:xfrm>
          <a:off x="2608794" y="1347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27550</xdr:rowOff>
    </xdr:from>
    <xdr:to>
      <xdr:col>3</xdr:col>
      <xdr:colOff>3175</xdr:colOff>
      <xdr:row>78</xdr:row>
      <xdr:rowOff>129150</xdr:rowOff>
    </xdr:to>
    <xdr:sp macro="" textlink="">
      <xdr:nvSpPr>
        <xdr:cNvPr id="206" name="円/楕円 205"/>
        <xdr:cNvSpPr/>
      </xdr:nvSpPr>
      <xdr:spPr>
        <a:xfrm>
          <a:off x="1968500" y="134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120277</xdr:rowOff>
    </xdr:from>
    <xdr:ext cx="599010" cy="259045"/>
    <xdr:sp macro="" textlink="">
      <xdr:nvSpPr>
        <xdr:cNvPr id="207" name="テキスト ボックス 206"/>
        <xdr:cNvSpPr txBox="1"/>
      </xdr:nvSpPr>
      <xdr:spPr>
        <a:xfrm>
          <a:off x="1719794" y="1349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30987</xdr:rowOff>
    </xdr:from>
    <xdr:to>
      <xdr:col>1</xdr:col>
      <xdr:colOff>485775</xdr:colOff>
      <xdr:row>78</xdr:row>
      <xdr:rowOff>132587</xdr:rowOff>
    </xdr:to>
    <xdr:sp macro="" textlink="">
      <xdr:nvSpPr>
        <xdr:cNvPr id="208" name="円/楕円 207"/>
        <xdr:cNvSpPr/>
      </xdr:nvSpPr>
      <xdr:spPr>
        <a:xfrm>
          <a:off x="10795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123714</xdr:rowOff>
    </xdr:from>
    <xdr:ext cx="599010" cy="259045"/>
    <xdr:sp macro="" textlink="">
      <xdr:nvSpPr>
        <xdr:cNvPr id="209" name="テキスト ボックス 208"/>
        <xdr:cNvSpPr txBox="1"/>
      </xdr:nvSpPr>
      <xdr:spPr>
        <a:xfrm>
          <a:off x="830794" y="1349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143890</xdr:rowOff>
    </xdr:from>
    <xdr:to>
      <xdr:col>6</xdr:col>
      <xdr:colOff>511175</xdr:colOff>
      <xdr:row>98</xdr:row>
      <xdr:rowOff>157721</xdr:rowOff>
    </xdr:to>
    <xdr:cxnSp macro="">
      <xdr:nvCxnSpPr>
        <xdr:cNvPr id="239" name="直線コネクタ 238"/>
        <xdr:cNvCxnSpPr/>
      </xdr:nvCxnSpPr>
      <xdr:spPr>
        <a:xfrm flipV="1">
          <a:off x="3797300" y="16945990"/>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157721</xdr:rowOff>
    </xdr:from>
    <xdr:to>
      <xdr:col>5</xdr:col>
      <xdr:colOff>358775</xdr:colOff>
      <xdr:row>98</xdr:row>
      <xdr:rowOff>168923</xdr:rowOff>
    </xdr:to>
    <xdr:cxnSp macro="">
      <xdr:nvCxnSpPr>
        <xdr:cNvPr id="242" name="直線コネクタ 241"/>
        <xdr:cNvCxnSpPr/>
      </xdr:nvCxnSpPr>
      <xdr:spPr>
        <a:xfrm flipV="1">
          <a:off x="2908300" y="1695982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168923</xdr:rowOff>
    </xdr:from>
    <xdr:to>
      <xdr:col>4</xdr:col>
      <xdr:colOff>155575</xdr:colOff>
      <xdr:row>99</xdr:row>
      <xdr:rowOff>6826</xdr:rowOff>
    </xdr:to>
    <xdr:cxnSp macro="">
      <xdr:nvCxnSpPr>
        <xdr:cNvPr id="245" name="直線コネクタ 244"/>
        <xdr:cNvCxnSpPr/>
      </xdr:nvCxnSpPr>
      <xdr:spPr>
        <a:xfrm flipV="1">
          <a:off x="2019300" y="16971023"/>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129623</xdr:rowOff>
    </xdr:from>
    <xdr:to>
      <xdr:col>2</xdr:col>
      <xdr:colOff>638175</xdr:colOff>
      <xdr:row>99</xdr:row>
      <xdr:rowOff>6826</xdr:rowOff>
    </xdr:to>
    <xdr:cxnSp macro="">
      <xdr:nvCxnSpPr>
        <xdr:cNvPr id="248" name="直線コネクタ 247"/>
        <xdr:cNvCxnSpPr/>
      </xdr:nvCxnSpPr>
      <xdr:spPr>
        <a:xfrm>
          <a:off x="1130300" y="16931723"/>
          <a:ext cx="8890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93090</xdr:rowOff>
    </xdr:from>
    <xdr:to>
      <xdr:col>6</xdr:col>
      <xdr:colOff>561975</xdr:colOff>
      <xdr:row>99</xdr:row>
      <xdr:rowOff>23240</xdr:rowOff>
    </xdr:to>
    <xdr:sp macro="" textlink="">
      <xdr:nvSpPr>
        <xdr:cNvPr id="258" name="円/楕円 257"/>
        <xdr:cNvSpPr/>
      </xdr:nvSpPr>
      <xdr:spPr>
        <a:xfrm>
          <a:off x="4584700" y="168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8017</xdr:rowOff>
    </xdr:from>
    <xdr:ext cx="534377" cy="259045"/>
    <xdr:sp macro="" textlink="">
      <xdr:nvSpPr>
        <xdr:cNvPr id="259" name="衛生費該当値テキスト"/>
        <xdr:cNvSpPr txBox="1"/>
      </xdr:nvSpPr>
      <xdr:spPr>
        <a:xfrm>
          <a:off x="4686300" y="168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106921</xdr:rowOff>
    </xdr:from>
    <xdr:to>
      <xdr:col>5</xdr:col>
      <xdr:colOff>409575</xdr:colOff>
      <xdr:row>99</xdr:row>
      <xdr:rowOff>37071</xdr:rowOff>
    </xdr:to>
    <xdr:sp macro="" textlink="">
      <xdr:nvSpPr>
        <xdr:cNvPr id="260" name="円/楕円 259"/>
        <xdr:cNvSpPr/>
      </xdr:nvSpPr>
      <xdr:spPr>
        <a:xfrm>
          <a:off x="37465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28198</xdr:rowOff>
    </xdr:from>
    <xdr:ext cx="534377" cy="259045"/>
    <xdr:sp macro="" textlink="">
      <xdr:nvSpPr>
        <xdr:cNvPr id="261" name="テキスト ボックス 260"/>
        <xdr:cNvSpPr txBox="1"/>
      </xdr:nvSpPr>
      <xdr:spPr>
        <a:xfrm>
          <a:off x="3530111" y="170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118123</xdr:rowOff>
    </xdr:from>
    <xdr:to>
      <xdr:col>4</xdr:col>
      <xdr:colOff>206375</xdr:colOff>
      <xdr:row>99</xdr:row>
      <xdr:rowOff>48273</xdr:rowOff>
    </xdr:to>
    <xdr:sp macro="" textlink="">
      <xdr:nvSpPr>
        <xdr:cNvPr id="262" name="円/楕円 261"/>
        <xdr:cNvSpPr/>
      </xdr:nvSpPr>
      <xdr:spPr>
        <a:xfrm>
          <a:off x="2857500" y="169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39400</xdr:rowOff>
    </xdr:from>
    <xdr:ext cx="534377" cy="259045"/>
    <xdr:sp macro="" textlink="">
      <xdr:nvSpPr>
        <xdr:cNvPr id="263" name="テキスト ボックス 262"/>
        <xdr:cNvSpPr txBox="1"/>
      </xdr:nvSpPr>
      <xdr:spPr>
        <a:xfrm>
          <a:off x="2641111" y="170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127476</xdr:rowOff>
    </xdr:from>
    <xdr:to>
      <xdr:col>3</xdr:col>
      <xdr:colOff>3175</xdr:colOff>
      <xdr:row>99</xdr:row>
      <xdr:rowOff>57626</xdr:rowOff>
    </xdr:to>
    <xdr:sp macro="" textlink="">
      <xdr:nvSpPr>
        <xdr:cNvPr id="264" name="円/楕円 263"/>
        <xdr:cNvSpPr/>
      </xdr:nvSpPr>
      <xdr:spPr>
        <a:xfrm>
          <a:off x="1968500" y="169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48753</xdr:rowOff>
    </xdr:from>
    <xdr:ext cx="534377" cy="259045"/>
    <xdr:sp macro="" textlink="">
      <xdr:nvSpPr>
        <xdr:cNvPr id="265" name="テキスト ボックス 264"/>
        <xdr:cNvSpPr txBox="1"/>
      </xdr:nvSpPr>
      <xdr:spPr>
        <a:xfrm>
          <a:off x="1752111" y="170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78823</xdr:rowOff>
    </xdr:from>
    <xdr:to>
      <xdr:col>1</xdr:col>
      <xdr:colOff>485775</xdr:colOff>
      <xdr:row>99</xdr:row>
      <xdr:rowOff>8973</xdr:rowOff>
    </xdr:to>
    <xdr:sp macro="" textlink="">
      <xdr:nvSpPr>
        <xdr:cNvPr id="266" name="円/楕円 265"/>
        <xdr:cNvSpPr/>
      </xdr:nvSpPr>
      <xdr:spPr>
        <a:xfrm>
          <a:off x="1079500" y="168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100</xdr:rowOff>
    </xdr:from>
    <xdr:ext cx="534377" cy="259045"/>
    <xdr:sp macro="" textlink="">
      <xdr:nvSpPr>
        <xdr:cNvPr id="267" name="テキスト ボックス 266"/>
        <xdr:cNvSpPr txBox="1"/>
      </xdr:nvSpPr>
      <xdr:spPr>
        <a:xfrm>
          <a:off x="863111" y="169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146101</xdr:rowOff>
    </xdr:from>
    <xdr:to>
      <xdr:col>15</xdr:col>
      <xdr:colOff>180975</xdr:colOff>
      <xdr:row>37</xdr:row>
      <xdr:rowOff>155382</xdr:rowOff>
    </xdr:to>
    <xdr:cxnSp macro="">
      <xdr:nvCxnSpPr>
        <xdr:cNvPr id="294" name="直線コネクタ 293"/>
        <xdr:cNvCxnSpPr/>
      </xdr:nvCxnSpPr>
      <xdr:spPr>
        <a:xfrm>
          <a:off x="9639300" y="6489751"/>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90734</xdr:rowOff>
    </xdr:from>
    <xdr:to>
      <xdr:col>14</xdr:col>
      <xdr:colOff>28575</xdr:colOff>
      <xdr:row>37</xdr:row>
      <xdr:rowOff>146101</xdr:rowOff>
    </xdr:to>
    <xdr:cxnSp macro="">
      <xdr:nvCxnSpPr>
        <xdr:cNvPr id="297" name="直線コネクタ 296"/>
        <xdr:cNvCxnSpPr/>
      </xdr:nvCxnSpPr>
      <xdr:spPr>
        <a:xfrm>
          <a:off x="8750300" y="6434384"/>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90734</xdr:rowOff>
    </xdr:from>
    <xdr:to>
      <xdr:col>12</xdr:col>
      <xdr:colOff>511175</xdr:colOff>
      <xdr:row>37</xdr:row>
      <xdr:rowOff>136134</xdr:rowOff>
    </xdr:to>
    <xdr:cxnSp macro="">
      <xdr:nvCxnSpPr>
        <xdr:cNvPr id="300" name="直線コネクタ 299"/>
        <xdr:cNvCxnSpPr/>
      </xdr:nvCxnSpPr>
      <xdr:spPr>
        <a:xfrm flipV="1">
          <a:off x="7861300" y="6434384"/>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118989</xdr:rowOff>
    </xdr:from>
    <xdr:to>
      <xdr:col>11</xdr:col>
      <xdr:colOff>307975</xdr:colOff>
      <xdr:row>37</xdr:row>
      <xdr:rowOff>136134</xdr:rowOff>
    </xdr:to>
    <xdr:cxnSp macro="">
      <xdr:nvCxnSpPr>
        <xdr:cNvPr id="303" name="直線コネクタ 302"/>
        <xdr:cNvCxnSpPr/>
      </xdr:nvCxnSpPr>
      <xdr:spPr>
        <a:xfrm>
          <a:off x="6972300" y="646263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104582</xdr:rowOff>
    </xdr:from>
    <xdr:to>
      <xdr:col>15</xdr:col>
      <xdr:colOff>231775</xdr:colOff>
      <xdr:row>38</xdr:row>
      <xdr:rowOff>34732</xdr:rowOff>
    </xdr:to>
    <xdr:sp macro="" textlink="">
      <xdr:nvSpPr>
        <xdr:cNvPr id="313" name="円/楕円 312"/>
        <xdr:cNvSpPr/>
      </xdr:nvSpPr>
      <xdr:spPr>
        <a:xfrm>
          <a:off x="104267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127459</xdr:rowOff>
    </xdr:from>
    <xdr:ext cx="469744" cy="259045"/>
    <xdr:sp macro="" textlink="">
      <xdr:nvSpPr>
        <xdr:cNvPr id="314" name="労働費該当値テキスト"/>
        <xdr:cNvSpPr txBox="1"/>
      </xdr:nvSpPr>
      <xdr:spPr>
        <a:xfrm>
          <a:off x="10528300" y="62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95301</xdr:rowOff>
    </xdr:from>
    <xdr:to>
      <xdr:col>14</xdr:col>
      <xdr:colOff>79375</xdr:colOff>
      <xdr:row>38</xdr:row>
      <xdr:rowOff>25451</xdr:rowOff>
    </xdr:to>
    <xdr:sp macro="" textlink="">
      <xdr:nvSpPr>
        <xdr:cNvPr id="315" name="円/楕円 314"/>
        <xdr:cNvSpPr/>
      </xdr:nvSpPr>
      <xdr:spPr>
        <a:xfrm>
          <a:off x="9588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41978</xdr:rowOff>
    </xdr:from>
    <xdr:ext cx="469744" cy="259045"/>
    <xdr:sp macro="" textlink="">
      <xdr:nvSpPr>
        <xdr:cNvPr id="316" name="テキスト ボックス 315"/>
        <xdr:cNvSpPr txBox="1"/>
      </xdr:nvSpPr>
      <xdr:spPr>
        <a:xfrm>
          <a:off x="9404427" y="62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39934</xdr:rowOff>
    </xdr:from>
    <xdr:to>
      <xdr:col>12</xdr:col>
      <xdr:colOff>561975</xdr:colOff>
      <xdr:row>37</xdr:row>
      <xdr:rowOff>141534</xdr:rowOff>
    </xdr:to>
    <xdr:sp macro="" textlink="">
      <xdr:nvSpPr>
        <xdr:cNvPr id="317" name="円/楕円 316"/>
        <xdr:cNvSpPr/>
      </xdr:nvSpPr>
      <xdr:spPr>
        <a:xfrm>
          <a:off x="8699500" y="6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158061</xdr:rowOff>
    </xdr:from>
    <xdr:ext cx="469744" cy="259045"/>
    <xdr:sp macro="" textlink="">
      <xdr:nvSpPr>
        <xdr:cNvPr id="318" name="テキスト ボックス 317"/>
        <xdr:cNvSpPr txBox="1"/>
      </xdr:nvSpPr>
      <xdr:spPr>
        <a:xfrm>
          <a:off x="8515427" y="61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85334</xdr:rowOff>
    </xdr:from>
    <xdr:to>
      <xdr:col>11</xdr:col>
      <xdr:colOff>358775</xdr:colOff>
      <xdr:row>38</xdr:row>
      <xdr:rowOff>15484</xdr:rowOff>
    </xdr:to>
    <xdr:sp macro="" textlink="">
      <xdr:nvSpPr>
        <xdr:cNvPr id="319" name="円/楕円 318"/>
        <xdr:cNvSpPr/>
      </xdr:nvSpPr>
      <xdr:spPr>
        <a:xfrm>
          <a:off x="7810500" y="64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32011</xdr:rowOff>
    </xdr:from>
    <xdr:ext cx="469744" cy="259045"/>
    <xdr:sp macro="" textlink="">
      <xdr:nvSpPr>
        <xdr:cNvPr id="320" name="テキスト ボックス 319"/>
        <xdr:cNvSpPr txBox="1"/>
      </xdr:nvSpPr>
      <xdr:spPr>
        <a:xfrm>
          <a:off x="7626427" y="620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68189</xdr:rowOff>
    </xdr:from>
    <xdr:to>
      <xdr:col>10</xdr:col>
      <xdr:colOff>155575</xdr:colOff>
      <xdr:row>37</xdr:row>
      <xdr:rowOff>169789</xdr:rowOff>
    </xdr:to>
    <xdr:sp macro="" textlink="">
      <xdr:nvSpPr>
        <xdr:cNvPr id="321" name="円/楕円 320"/>
        <xdr:cNvSpPr/>
      </xdr:nvSpPr>
      <xdr:spPr>
        <a:xfrm>
          <a:off x="6921500" y="6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14866</xdr:rowOff>
    </xdr:from>
    <xdr:ext cx="469744" cy="259045"/>
    <xdr:sp macro="" textlink="">
      <xdr:nvSpPr>
        <xdr:cNvPr id="322" name="テキスト ボックス 321"/>
        <xdr:cNvSpPr txBox="1"/>
      </xdr:nvSpPr>
      <xdr:spPr>
        <a:xfrm>
          <a:off x="6737427" y="618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65035</xdr:rowOff>
    </xdr:from>
    <xdr:to>
      <xdr:col>15</xdr:col>
      <xdr:colOff>180975</xdr:colOff>
      <xdr:row>58</xdr:row>
      <xdr:rowOff>69707</xdr:rowOff>
    </xdr:to>
    <xdr:cxnSp macro="">
      <xdr:nvCxnSpPr>
        <xdr:cNvPr id="349" name="直線コネクタ 348"/>
        <xdr:cNvCxnSpPr/>
      </xdr:nvCxnSpPr>
      <xdr:spPr>
        <a:xfrm>
          <a:off x="9639300" y="10009135"/>
          <a:ext cx="838200" cy="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65035</xdr:rowOff>
    </xdr:from>
    <xdr:to>
      <xdr:col>14</xdr:col>
      <xdr:colOff>28575</xdr:colOff>
      <xdr:row>58</xdr:row>
      <xdr:rowOff>73072</xdr:rowOff>
    </xdr:to>
    <xdr:cxnSp macro="">
      <xdr:nvCxnSpPr>
        <xdr:cNvPr id="352" name="直線コネクタ 351"/>
        <xdr:cNvCxnSpPr/>
      </xdr:nvCxnSpPr>
      <xdr:spPr>
        <a:xfrm flipV="1">
          <a:off x="8750300" y="10009135"/>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73072</xdr:rowOff>
    </xdr:from>
    <xdr:to>
      <xdr:col>12</xdr:col>
      <xdr:colOff>511175</xdr:colOff>
      <xdr:row>58</xdr:row>
      <xdr:rowOff>79414</xdr:rowOff>
    </xdr:to>
    <xdr:cxnSp macro="">
      <xdr:nvCxnSpPr>
        <xdr:cNvPr id="355" name="直線コネクタ 354"/>
        <xdr:cNvCxnSpPr/>
      </xdr:nvCxnSpPr>
      <xdr:spPr>
        <a:xfrm flipV="1">
          <a:off x="7861300" y="10017172"/>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116192</xdr:rowOff>
    </xdr:from>
    <xdr:ext cx="534377" cy="259045"/>
    <xdr:sp macro="" textlink="">
      <xdr:nvSpPr>
        <xdr:cNvPr id="357" name="テキスト ボックス 356"/>
        <xdr:cNvSpPr txBox="1"/>
      </xdr:nvSpPr>
      <xdr:spPr>
        <a:xfrm>
          <a:off x="8483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79414</xdr:rowOff>
    </xdr:from>
    <xdr:to>
      <xdr:col>11</xdr:col>
      <xdr:colOff>307975</xdr:colOff>
      <xdr:row>58</xdr:row>
      <xdr:rowOff>82536</xdr:rowOff>
    </xdr:to>
    <xdr:cxnSp macro="">
      <xdr:nvCxnSpPr>
        <xdr:cNvPr id="358" name="直線コネクタ 357"/>
        <xdr:cNvCxnSpPr/>
      </xdr:nvCxnSpPr>
      <xdr:spPr>
        <a:xfrm flipV="1">
          <a:off x="6972300" y="10023514"/>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18907</xdr:rowOff>
    </xdr:from>
    <xdr:to>
      <xdr:col>15</xdr:col>
      <xdr:colOff>231775</xdr:colOff>
      <xdr:row>58</xdr:row>
      <xdr:rowOff>120507</xdr:rowOff>
    </xdr:to>
    <xdr:sp macro="" textlink="">
      <xdr:nvSpPr>
        <xdr:cNvPr id="368" name="円/楕円 367"/>
        <xdr:cNvSpPr/>
      </xdr:nvSpPr>
      <xdr:spPr>
        <a:xfrm>
          <a:off x="10426700" y="996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149734</xdr:rowOff>
    </xdr:from>
    <xdr:ext cx="534377" cy="259045"/>
    <xdr:sp macro="" textlink="">
      <xdr:nvSpPr>
        <xdr:cNvPr id="369" name="農林水産業費該当値テキスト"/>
        <xdr:cNvSpPr txBox="1"/>
      </xdr:nvSpPr>
      <xdr:spPr>
        <a:xfrm>
          <a:off x="10528300" y="97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14235</xdr:rowOff>
    </xdr:from>
    <xdr:to>
      <xdr:col>14</xdr:col>
      <xdr:colOff>79375</xdr:colOff>
      <xdr:row>58</xdr:row>
      <xdr:rowOff>115835</xdr:rowOff>
    </xdr:to>
    <xdr:sp macro="" textlink="">
      <xdr:nvSpPr>
        <xdr:cNvPr id="370" name="円/楕円 369"/>
        <xdr:cNvSpPr/>
      </xdr:nvSpPr>
      <xdr:spPr>
        <a:xfrm>
          <a:off x="9588500" y="99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132362</xdr:rowOff>
    </xdr:from>
    <xdr:ext cx="534377" cy="259045"/>
    <xdr:sp macro="" textlink="">
      <xdr:nvSpPr>
        <xdr:cNvPr id="371" name="テキスト ボックス 370"/>
        <xdr:cNvSpPr txBox="1"/>
      </xdr:nvSpPr>
      <xdr:spPr>
        <a:xfrm>
          <a:off x="9372111" y="97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22272</xdr:rowOff>
    </xdr:from>
    <xdr:to>
      <xdr:col>12</xdr:col>
      <xdr:colOff>561975</xdr:colOff>
      <xdr:row>58</xdr:row>
      <xdr:rowOff>123872</xdr:rowOff>
    </xdr:to>
    <xdr:sp macro="" textlink="">
      <xdr:nvSpPr>
        <xdr:cNvPr id="372" name="円/楕円 371"/>
        <xdr:cNvSpPr/>
      </xdr:nvSpPr>
      <xdr:spPr>
        <a:xfrm>
          <a:off x="8699500" y="9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140399</xdr:rowOff>
    </xdr:from>
    <xdr:ext cx="534377" cy="259045"/>
    <xdr:sp macro="" textlink="">
      <xdr:nvSpPr>
        <xdr:cNvPr id="373" name="テキスト ボックス 372"/>
        <xdr:cNvSpPr txBox="1"/>
      </xdr:nvSpPr>
      <xdr:spPr>
        <a:xfrm>
          <a:off x="8483111" y="97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28614</xdr:rowOff>
    </xdr:from>
    <xdr:to>
      <xdr:col>11</xdr:col>
      <xdr:colOff>358775</xdr:colOff>
      <xdr:row>58</xdr:row>
      <xdr:rowOff>130214</xdr:rowOff>
    </xdr:to>
    <xdr:sp macro="" textlink="">
      <xdr:nvSpPr>
        <xdr:cNvPr id="374" name="円/楕円 373"/>
        <xdr:cNvSpPr/>
      </xdr:nvSpPr>
      <xdr:spPr>
        <a:xfrm>
          <a:off x="7810500" y="99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121341</xdr:rowOff>
    </xdr:from>
    <xdr:ext cx="534377" cy="259045"/>
    <xdr:sp macro="" textlink="">
      <xdr:nvSpPr>
        <xdr:cNvPr id="375" name="テキスト ボックス 374"/>
        <xdr:cNvSpPr txBox="1"/>
      </xdr:nvSpPr>
      <xdr:spPr>
        <a:xfrm>
          <a:off x="7594111" y="100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31736</xdr:rowOff>
    </xdr:from>
    <xdr:to>
      <xdr:col>10</xdr:col>
      <xdr:colOff>155575</xdr:colOff>
      <xdr:row>58</xdr:row>
      <xdr:rowOff>133336</xdr:rowOff>
    </xdr:to>
    <xdr:sp macro="" textlink="">
      <xdr:nvSpPr>
        <xdr:cNvPr id="376" name="円/楕円 375"/>
        <xdr:cNvSpPr/>
      </xdr:nvSpPr>
      <xdr:spPr>
        <a:xfrm>
          <a:off x="6921500" y="99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149863</xdr:rowOff>
    </xdr:from>
    <xdr:ext cx="534377" cy="259045"/>
    <xdr:sp macro="" textlink="">
      <xdr:nvSpPr>
        <xdr:cNvPr id="377" name="テキスト ボックス 376"/>
        <xdr:cNvSpPr txBox="1"/>
      </xdr:nvSpPr>
      <xdr:spPr>
        <a:xfrm>
          <a:off x="6705111" y="97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52877</xdr:rowOff>
    </xdr:from>
    <xdr:to>
      <xdr:col>15</xdr:col>
      <xdr:colOff>180975</xdr:colOff>
      <xdr:row>75</xdr:row>
      <xdr:rowOff>111811</xdr:rowOff>
    </xdr:to>
    <xdr:cxnSp macro="">
      <xdr:nvCxnSpPr>
        <xdr:cNvPr id="404" name="直線コネクタ 403"/>
        <xdr:cNvCxnSpPr/>
      </xdr:nvCxnSpPr>
      <xdr:spPr>
        <a:xfrm>
          <a:off x="9639300" y="12911627"/>
          <a:ext cx="838200" cy="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42842</xdr:rowOff>
    </xdr:from>
    <xdr:to>
      <xdr:col>14</xdr:col>
      <xdr:colOff>28575</xdr:colOff>
      <xdr:row>75</xdr:row>
      <xdr:rowOff>52877</xdr:rowOff>
    </xdr:to>
    <xdr:cxnSp macro="">
      <xdr:nvCxnSpPr>
        <xdr:cNvPr id="407" name="直線コネクタ 406"/>
        <xdr:cNvCxnSpPr/>
      </xdr:nvCxnSpPr>
      <xdr:spPr>
        <a:xfrm>
          <a:off x="8750300" y="12901592"/>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117274</xdr:rowOff>
    </xdr:from>
    <xdr:to>
      <xdr:col>12</xdr:col>
      <xdr:colOff>511175</xdr:colOff>
      <xdr:row>75</xdr:row>
      <xdr:rowOff>42842</xdr:rowOff>
    </xdr:to>
    <xdr:cxnSp macro="">
      <xdr:nvCxnSpPr>
        <xdr:cNvPr id="410" name="直線コネクタ 409"/>
        <xdr:cNvCxnSpPr/>
      </xdr:nvCxnSpPr>
      <xdr:spPr>
        <a:xfrm>
          <a:off x="7861300" y="12804574"/>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84905</xdr:rowOff>
    </xdr:from>
    <xdr:to>
      <xdr:col>11</xdr:col>
      <xdr:colOff>307975</xdr:colOff>
      <xdr:row>74</xdr:row>
      <xdr:rowOff>117274</xdr:rowOff>
    </xdr:to>
    <xdr:cxnSp macro="">
      <xdr:nvCxnSpPr>
        <xdr:cNvPr id="413" name="直線コネクタ 412"/>
        <xdr:cNvCxnSpPr/>
      </xdr:nvCxnSpPr>
      <xdr:spPr>
        <a:xfrm>
          <a:off x="6972300" y="12772205"/>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61011</xdr:rowOff>
    </xdr:from>
    <xdr:to>
      <xdr:col>15</xdr:col>
      <xdr:colOff>231775</xdr:colOff>
      <xdr:row>75</xdr:row>
      <xdr:rowOff>162610</xdr:rowOff>
    </xdr:to>
    <xdr:sp macro="" textlink="">
      <xdr:nvSpPr>
        <xdr:cNvPr id="423" name="円/楕円 422"/>
        <xdr:cNvSpPr/>
      </xdr:nvSpPr>
      <xdr:spPr>
        <a:xfrm>
          <a:off x="104267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83888</xdr:rowOff>
    </xdr:from>
    <xdr:ext cx="534377" cy="259045"/>
    <xdr:sp macro="" textlink="">
      <xdr:nvSpPr>
        <xdr:cNvPr id="424" name="商工費該当値テキスト"/>
        <xdr:cNvSpPr txBox="1"/>
      </xdr:nvSpPr>
      <xdr:spPr>
        <a:xfrm>
          <a:off x="10528300" y="127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2077</xdr:rowOff>
    </xdr:from>
    <xdr:to>
      <xdr:col>14</xdr:col>
      <xdr:colOff>79375</xdr:colOff>
      <xdr:row>75</xdr:row>
      <xdr:rowOff>103677</xdr:rowOff>
    </xdr:to>
    <xdr:sp macro="" textlink="">
      <xdr:nvSpPr>
        <xdr:cNvPr id="425" name="円/楕円 424"/>
        <xdr:cNvSpPr/>
      </xdr:nvSpPr>
      <xdr:spPr>
        <a:xfrm>
          <a:off x="9588500" y="128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120204</xdr:rowOff>
    </xdr:from>
    <xdr:ext cx="534377" cy="259045"/>
    <xdr:sp macro="" textlink="">
      <xdr:nvSpPr>
        <xdr:cNvPr id="426" name="テキスト ボックス 425"/>
        <xdr:cNvSpPr txBox="1"/>
      </xdr:nvSpPr>
      <xdr:spPr>
        <a:xfrm>
          <a:off x="9372111" y="126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163492</xdr:rowOff>
    </xdr:from>
    <xdr:to>
      <xdr:col>12</xdr:col>
      <xdr:colOff>561975</xdr:colOff>
      <xdr:row>75</xdr:row>
      <xdr:rowOff>93642</xdr:rowOff>
    </xdr:to>
    <xdr:sp macro="" textlink="">
      <xdr:nvSpPr>
        <xdr:cNvPr id="427" name="円/楕円 426"/>
        <xdr:cNvSpPr/>
      </xdr:nvSpPr>
      <xdr:spPr>
        <a:xfrm>
          <a:off x="8699500" y="128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110169</xdr:rowOff>
    </xdr:from>
    <xdr:ext cx="534377" cy="259045"/>
    <xdr:sp macro="" textlink="">
      <xdr:nvSpPr>
        <xdr:cNvPr id="428" name="テキスト ボックス 427"/>
        <xdr:cNvSpPr txBox="1"/>
      </xdr:nvSpPr>
      <xdr:spPr>
        <a:xfrm>
          <a:off x="8483111" y="126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66474</xdr:rowOff>
    </xdr:from>
    <xdr:to>
      <xdr:col>11</xdr:col>
      <xdr:colOff>358775</xdr:colOff>
      <xdr:row>74</xdr:row>
      <xdr:rowOff>168074</xdr:rowOff>
    </xdr:to>
    <xdr:sp macro="" textlink="">
      <xdr:nvSpPr>
        <xdr:cNvPr id="429" name="円/楕円 428"/>
        <xdr:cNvSpPr/>
      </xdr:nvSpPr>
      <xdr:spPr>
        <a:xfrm>
          <a:off x="7810500" y="127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13151</xdr:rowOff>
    </xdr:from>
    <xdr:ext cx="534377" cy="259045"/>
    <xdr:sp macro="" textlink="">
      <xdr:nvSpPr>
        <xdr:cNvPr id="430" name="テキスト ボックス 429"/>
        <xdr:cNvSpPr txBox="1"/>
      </xdr:nvSpPr>
      <xdr:spPr>
        <a:xfrm>
          <a:off x="7594111" y="1252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34105</xdr:rowOff>
    </xdr:from>
    <xdr:to>
      <xdr:col>10</xdr:col>
      <xdr:colOff>155575</xdr:colOff>
      <xdr:row>74</xdr:row>
      <xdr:rowOff>135705</xdr:rowOff>
    </xdr:to>
    <xdr:sp macro="" textlink="">
      <xdr:nvSpPr>
        <xdr:cNvPr id="431" name="円/楕円 430"/>
        <xdr:cNvSpPr/>
      </xdr:nvSpPr>
      <xdr:spPr>
        <a:xfrm>
          <a:off x="6921500" y="127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152232</xdr:rowOff>
    </xdr:from>
    <xdr:ext cx="534377" cy="259045"/>
    <xdr:sp macro="" textlink="">
      <xdr:nvSpPr>
        <xdr:cNvPr id="432" name="テキスト ボックス 431"/>
        <xdr:cNvSpPr txBox="1"/>
      </xdr:nvSpPr>
      <xdr:spPr>
        <a:xfrm>
          <a:off x="6705111" y="124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155330</xdr:rowOff>
    </xdr:from>
    <xdr:to>
      <xdr:col>15</xdr:col>
      <xdr:colOff>180975</xdr:colOff>
      <xdr:row>98</xdr:row>
      <xdr:rowOff>160933</xdr:rowOff>
    </xdr:to>
    <xdr:cxnSp macro="">
      <xdr:nvCxnSpPr>
        <xdr:cNvPr id="461" name="直線コネクタ 460"/>
        <xdr:cNvCxnSpPr/>
      </xdr:nvCxnSpPr>
      <xdr:spPr>
        <a:xfrm>
          <a:off x="9639300" y="16957430"/>
          <a:ext cx="8382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146501</xdr:rowOff>
    </xdr:from>
    <xdr:to>
      <xdr:col>14</xdr:col>
      <xdr:colOff>28575</xdr:colOff>
      <xdr:row>98</xdr:row>
      <xdr:rowOff>155330</xdr:rowOff>
    </xdr:to>
    <xdr:cxnSp macro="">
      <xdr:nvCxnSpPr>
        <xdr:cNvPr id="464" name="直線コネクタ 463"/>
        <xdr:cNvCxnSpPr/>
      </xdr:nvCxnSpPr>
      <xdr:spPr>
        <a:xfrm>
          <a:off x="8750300" y="16948601"/>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146501</xdr:rowOff>
    </xdr:from>
    <xdr:to>
      <xdr:col>12</xdr:col>
      <xdr:colOff>511175</xdr:colOff>
      <xdr:row>98</xdr:row>
      <xdr:rowOff>149847</xdr:rowOff>
    </xdr:to>
    <xdr:cxnSp macro="">
      <xdr:nvCxnSpPr>
        <xdr:cNvPr id="467" name="直線コネクタ 466"/>
        <xdr:cNvCxnSpPr/>
      </xdr:nvCxnSpPr>
      <xdr:spPr>
        <a:xfrm flipV="1">
          <a:off x="7861300" y="16948601"/>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149847</xdr:rowOff>
    </xdr:from>
    <xdr:to>
      <xdr:col>11</xdr:col>
      <xdr:colOff>307975</xdr:colOff>
      <xdr:row>98</xdr:row>
      <xdr:rowOff>162212</xdr:rowOff>
    </xdr:to>
    <xdr:cxnSp macro="">
      <xdr:nvCxnSpPr>
        <xdr:cNvPr id="470" name="直線コネクタ 469"/>
        <xdr:cNvCxnSpPr/>
      </xdr:nvCxnSpPr>
      <xdr:spPr>
        <a:xfrm flipV="1">
          <a:off x="6972300" y="16951947"/>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110133</xdr:rowOff>
    </xdr:from>
    <xdr:to>
      <xdr:col>15</xdr:col>
      <xdr:colOff>231775</xdr:colOff>
      <xdr:row>99</xdr:row>
      <xdr:rowOff>40283</xdr:rowOff>
    </xdr:to>
    <xdr:sp macro="" textlink="">
      <xdr:nvSpPr>
        <xdr:cNvPr id="480" name="円/楕円 479"/>
        <xdr:cNvSpPr/>
      </xdr:nvSpPr>
      <xdr:spPr>
        <a:xfrm>
          <a:off x="10426700" y="16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104530</xdr:rowOff>
    </xdr:from>
    <xdr:to>
      <xdr:col>14</xdr:col>
      <xdr:colOff>79375</xdr:colOff>
      <xdr:row>99</xdr:row>
      <xdr:rowOff>34680</xdr:rowOff>
    </xdr:to>
    <xdr:sp macro="" textlink="">
      <xdr:nvSpPr>
        <xdr:cNvPr id="482" name="円/楕円 481"/>
        <xdr:cNvSpPr/>
      </xdr:nvSpPr>
      <xdr:spPr>
        <a:xfrm>
          <a:off x="9588500" y="169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51207</xdr:rowOff>
    </xdr:from>
    <xdr:ext cx="534377" cy="259045"/>
    <xdr:sp macro="" textlink="">
      <xdr:nvSpPr>
        <xdr:cNvPr id="483" name="テキスト ボックス 482"/>
        <xdr:cNvSpPr txBox="1"/>
      </xdr:nvSpPr>
      <xdr:spPr>
        <a:xfrm>
          <a:off x="9372111" y="166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95701</xdr:rowOff>
    </xdr:from>
    <xdr:to>
      <xdr:col>12</xdr:col>
      <xdr:colOff>561975</xdr:colOff>
      <xdr:row>99</xdr:row>
      <xdr:rowOff>25851</xdr:rowOff>
    </xdr:to>
    <xdr:sp macro="" textlink="">
      <xdr:nvSpPr>
        <xdr:cNvPr id="484" name="円/楕円 483"/>
        <xdr:cNvSpPr/>
      </xdr:nvSpPr>
      <xdr:spPr>
        <a:xfrm>
          <a:off x="8699500" y="168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42378</xdr:rowOff>
    </xdr:from>
    <xdr:ext cx="534377" cy="259045"/>
    <xdr:sp macro="" textlink="">
      <xdr:nvSpPr>
        <xdr:cNvPr id="485" name="テキスト ボックス 484"/>
        <xdr:cNvSpPr txBox="1"/>
      </xdr:nvSpPr>
      <xdr:spPr>
        <a:xfrm>
          <a:off x="8483111" y="166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99047</xdr:rowOff>
    </xdr:from>
    <xdr:to>
      <xdr:col>11</xdr:col>
      <xdr:colOff>358775</xdr:colOff>
      <xdr:row>99</xdr:row>
      <xdr:rowOff>29197</xdr:rowOff>
    </xdr:to>
    <xdr:sp macro="" textlink="">
      <xdr:nvSpPr>
        <xdr:cNvPr id="486" name="円/楕円 485"/>
        <xdr:cNvSpPr/>
      </xdr:nvSpPr>
      <xdr:spPr>
        <a:xfrm>
          <a:off x="7810500" y="169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45724</xdr:rowOff>
    </xdr:from>
    <xdr:ext cx="534377" cy="259045"/>
    <xdr:sp macro="" textlink="">
      <xdr:nvSpPr>
        <xdr:cNvPr id="487" name="テキスト ボックス 486"/>
        <xdr:cNvSpPr txBox="1"/>
      </xdr:nvSpPr>
      <xdr:spPr>
        <a:xfrm>
          <a:off x="7594111" y="166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111412</xdr:rowOff>
    </xdr:from>
    <xdr:to>
      <xdr:col>10</xdr:col>
      <xdr:colOff>155575</xdr:colOff>
      <xdr:row>99</xdr:row>
      <xdr:rowOff>41562</xdr:rowOff>
    </xdr:to>
    <xdr:sp macro="" textlink="">
      <xdr:nvSpPr>
        <xdr:cNvPr id="488" name="円/楕円 487"/>
        <xdr:cNvSpPr/>
      </xdr:nvSpPr>
      <xdr:spPr>
        <a:xfrm>
          <a:off x="6921500" y="169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58089</xdr:rowOff>
    </xdr:from>
    <xdr:ext cx="534377" cy="259045"/>
    <xdr:sp macro="" textlink="">
      <xdr:nvSpPr>
        <xdr:cNvPr id="489" name="テキスト ボックス 488"/>
        <xdr:cNvSpPr txBox="1"/>
      </xdr:nvSpPr>
      <xdr:spPr>
        <a:xfrm>
          <a:off x="6705111" y="166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38522</xdr:rowOff>
    </xdr:from>
    <xdr:to>
      <xdr:col>23</xdr:col>
      <xdr:colOff>517525</xdr:colOff>
      <xdr:row>38</xdr:row>
      <xdr:rowOff>50454</xdr:rowOff>
    </xdr:to>
    <xdr:cxnSp macro="">
      <xdr:nvCxnSpPr>
        <xdr:cNvPr id="517" name="直線コネクタ 516"/>
        <xdr:cNvCxnSpPr/>
      </xdr:nvCxnSpPr>
      <xdr:spPr>
        <a:xfrm>
          <a:off x="15481300" y="6382172"/>
          <a:ext cx="8382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38522</xdr:rowOff>
    </xdr:from>
    <xdr:to>
      <xdr:col>22</xdr:col>
      <xdr:colOff>365125</xdr:colOff>
      <xdr:row>38</xdr:row>
      <xdr:rowOff>44100</xdr:rowOff>
    </xdr:to>
    <xdr:cxnSp macro="">
      <xdr:nvCxnSpPr>
        <xdr:cNvPr id="520" name="直線コネクタ 519"/>
        <xdr:cNvCxnSpPr/>
      </xdr:nvCxnSpPr>
      <xdr:spPr>
        <a:xfrm flipV="1">
          <a:off x="14592300" y="6382172"/>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44100</xdr:rowOff>
    </xdr:from>
    <xdr:to>
      <xdr:col>21</xdr:col>
      <xdr:colOff>161925</xdr:colOff>
      <xdr:row>38</xdr:row>
      <xdr:rowOff>66091</xdr:rowOff>
    </xdr:to>
    <xdr:cxnSp macro="">
      <xdr:nvCxnSpPr>
        <xdr:cNvPr id="523" name="直線コネクタ 522"/>
        <xdr:cNvCxnSpPr/>
      </xdr:nvCxnSpPr>
      <xdr:spPr>
        <a:xfrm flipV="1">
          <a:off x="13703300" y="655920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66091</xdr:rowOff>
    </xdr:from>
    <xdr:to>
      <xdr:col>19</xdr:col>
      <xdr:colOff>644525</xdr:colOff>
      <xdr:row>38</xdr:row>
      <xdr:rowOff>98323</xdr:rowOff>
    </xdr:to>
    <xdr:cxnSp macro="">
      <xdr:nvCxnSpPr>
        <xdr:cNvPr id="526" name="直線コネクタ 525"/>
        <xdr:cNvCxnSpPr/>
      </xdr:nvCxnSpPr>
      <xdr:spPr>
        <a:xfrm flipV="1">
          <a:off x="12814300" y="6581191"/>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171104</xdr:rowOff>
    </xdr:from>
    <xdr:to>
      <xdr:col>23</xdr:col>
      <xdr:colOff>568325</xdr:colOff>
      <xdr:row>38</xdr:row>
      <xdr:rowOff>101254</xdr:rowOff>
    </xdr:to>
    <xdr:sp macro="" textlink="">
      <xdr:nvSpPr>
        <xdr:cNvPr id="536" name="円/楕円 535"/>
        <xdr:cNvSpPr/>
      </xdr:nvSpPr>
      <xdr:spPr>
        <a:xfrm>
          <a:off x="162687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86032</xdr:rowOff>
    </xdr:from>
    <xdr:ext cx="534377" cy="259045"/>
    <xdr:sp macro="" textlink="">
      <xdr:nvSpPr>
        <xdr:cNvPr id="537" name="消防費該当値テキスト"/>
        <xdr:cNvSpPr txBox="1"/>
      </xdr:nvSpPr>
      <xdr:spPr>
        <a:xfrm>
          <a:off x="16370300" y="64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159172</xdr:rowOff>
    </xdr:from>
    <xdr:to>
      <xdr:col>22</xdr:col>
      <xdr:colOff>415925</xdr:colOff>
      <xdr:row>37</xdr:row>
      <xdr:rowOff>89322</xdr:rowOff>
    </xdr:to>
    <xdr:sp macro="" textlink="">
      <xdr:nvSpPr>
        <xdr:cNvPr id="538" name="円/楕円 537"/>
        <xdr:cNvSpPr/>
      </xdr:nvSpPr>
      <xdr:spPr>
        <a:xfrm>
          <a:off x="15430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80449</xdr:rowOff>
    </xdr:from>
    <xdr:ext cx="534377" cy="259045"/>
    <xdr:sp macro="" textlink="">
      <xdr:nvSpPr>
        <xdr:cNvPr id="539" name="テキスト ボックス 538"/>
        <xdr:cNvSpPr txBox="1"/>
      </xdr:nvSpPr>
      <xdr:spPr>
        <a:xfrm>
          <a:off x="15214111" y="64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164750</xdr:rowOff>
    </xdr:from>
    <xdr:to>
      <xdr:col>21</xdr:col>
      <xdr:colOff>212725</xdr:colOff>
      <xdr:row>38</xdr:row>
      <xdr:rowOff>94900</xdr:rowOff>
    </xdr:to>
    <xdr:sp macro="" textlink="">
      <xdr:nvSpPr>
        <xdr:cNvPr id="540" name="円/楕円 539"/>
        <xdr:cNvSpPr/>
      </xdr:nvSpPr>
      <xdr:spPr>
        <a:xfrm>
          <a:off x="14541500" y="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86027</xdr:rowOff>
    </xdr:from>
    <xdr:ext cx="534377" cy="259045"/>
    <xdr:sp macro="" textlink="">
      <xdr:nvSpPr>
        <xdr:cNvPr id="541" name="テキスト ボックス 540"/>
        <xdr:cNvSpPr txBox="1"/>
      </xdr:nvSpPr>
      <xdr:spPr>
        <a:xfrm>
          <a:off x="14325111" y="66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15291</xdr:rowOff>
    </xdr:from>
    <xdr:to>
      <xdr:col>20</xdr:col>
      <xdr:colOff>9525</xdr:colOff>
      <xdr:row>38</xdr:row>
      <xdr:rowOff>116891</xdr:rowOff>
    </xdr:to>
    <xdr:sp macro="" textlink="">
      <xdr:nvSpPr>
        <xdr:cNvPr id="542" name="円/楕円 541"/>
        <xdr:cNvSpPr/>
      </xdr:nvSpPr>
      <xdr:spPr>
        <a:xfrm>
          <a:off x="13652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108018</xdr:rowOff>
    </xdr:from>
    <xdr:ext cx="534377" cy="259045"/>
    <xdr:sp macro="" textlink="">
      <xdr:nvSpPr>
        <xdr:cNvPr id="543" name="テキスト ボックス 542"/>
        <xdr:cNvSpPr txBox="1"/>
      </xdr:nvSpPr>
      <xdr:spPr>
        <a:xfrm>
          <a:off x="13436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47523</xdr:rowOff>
    </xdr:from>
    <xdr:to>
      <xdr:col>18</xdr:col>
      <xdr:colOff>492125</xdr:colOff>
      <xdr:row>38</xdr:row>
      <xdr:rowOff>149123</xdr:rowOff>
    </xdr:to>
    <xdr:sp macro="" textlink="">
      <xdr:nvSpPr>
        <xdr:cNvPr id="544" name="円/楕円 543"/>
        <xdr:cNvSpPr/>
      </xdr:nvSpPr>
      <xdr:spPr>
        <a:xfrm>
          <a:off x="12763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140250</xdr:rowOff>
    </xdr:from>
    <xdr:ext cx="534377" cy="259045"/>
    <xdr:sp macro="" textlink="">
      <xdr:nvSpPr>
        <xdr:cNvPr id="545" name="テキスト ボックス 544"/>
        <xdr:cNvSpPr txBox="1"/>
      </xdr:nvSpPr>
      <xdr:spPr>
        <a:xfrm>
          <a:off x="12547111" y="66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132385</xdr:rowOff>
    </xdr:from>
    <xdr:to>
      <xdr:col>23</xdr:col>
      <xdr:colOff>517525</xdr:colOff>
      <xdr:row>57</xdr:row>
      <xdr:rowOff>83022</xdr:rowOff>
    </xdr:to>
    <xdr:cxnSp macro="">
      <xdr:nvCxnSpPr>
        <xdr:cNvPr id="573" name="直線コネクタ 572"/>
        <xdr:cNvCxnSpPr/>
      </xdr:nvCxnSpPr>
      <xdr:spPr>
        <a:xfrm flipV="1">
          <a:off x="15481300" y="9733585"/>
          <a:ext cx="838200" cy="1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38309</xdr:rowOff>
    </xdr:from>
    <xdr:to>
      <xdr:col>22</xdr:col>
      <xdr:colOff>365125</xdr:colOff>
      <xdr:row>57</xdr:row>
      <xdr:rowOff>83022</xdr:rowOff>
    </xdr:to>
    <xdr:cxnSp macro="">
      <xdr:nvCxnSpPr>
        <xdr:cNvPr id="576" name="直線コネクタ 575"/>
        <xdr:cNvCxnSpPr/>
      </xdr:nvCxnSpPr>
      <xdr:spPr>
        <a:xfrm>
          <a:off x="14592300" y="9810959"/>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38309</xdr:rowOff>
    </xdr:from>
    <xdr:to>
      <xdr:col>21</xdr:col>
      <xdr:colOff>161925</xdr:colOff>
      <xdr:row>57</xdr:row>
      <xdr:rowOff>97074</xdr:rowOff>
    </xdr:to>
    <xdr:cxnSp macro="">
      <xdr:nvCxnSpPr>
        <xdr:cNvPr id="579" name="直線コネクタ 578"/>
        <xdr:cNvCxnSpPr/>
      </xdr:nvCxnSpPr>
      <xdr:spPr>
        <a:xfrm flipV="1">
          <a:off x="13703300" y="9810959"/>
          <a:ext cx="889000" cy="5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97074</xdr:rowOff>
    </xdr:from>
    <xdr:to>
      <xdr:col>19</xdr:col>
      <xdr:colOff>644525</xdr:colOff>
      <xdr:row>58</xdr:row>
      <xdr:rowOff>36449</xdr:rowOff>
    </xdr:to>
    <xdr:cxnSp macro="">
      <xdr:nvCxnSpPr>
        <xdr:cNvPr id="582" name="直線コネクタ 581"/>
        <xdr:cNvCxnSpPr/>
      </xdr:nvCxnSpPr>
      <xdr:spPr>
        <a:xfrm flipV="1">
          <a:off x="12814300" y="9869724"/>
          <a:ext cx="889000" cy="1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81585</xdr:rowOff>
    </xdr:from>
    <xdr:to>
      <xdr:col>23</xdr:col>
      <xdr:colOff>568325</xdr:colOff>
      <xdr:row>57</xdr:row>
      <xdr:rowOff>11735</xdr:rowOff>
    </xdr:to>
    <xdr:sp macro="" textlink="">
      <xdr:nvSpPr>
        <xdr:cNvPr id="592" name="円/楕円 591"/>
        <xdr:cNvSpPr/>
      </xdr:nvSpPr>
      <xdr:spPr>
        <a:xfrm>
          <a:off x="16268700" y="9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104462</xdr:rowOff>
    </xdr:from>
    <xdr:ext cx="534377" cy="259045"/>
    <xdr:sp macro="" textlink="">
      <xdr:nvSpPr>
        <xdr:cNvPr id="593" name="教育費該当値テキスト"/>
        <xdr:cNvSpPr txBox="1"/>
      </xdr:nvSpPr>
      <xdr:spPr>
        <a:xfrm>
          <a:off x="16370300" y="95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32222</xdr:rowOff>
    </xdr:from>
    <xdr:to>
      <xdr:col>22</xdr:col>
      <xdr:colOff>415925</xdr:colOff>
      <xdr:row>57</xdr:row>
      <xdr:rowOff>133822</xdr:rowOff>
    </xdr:to>
    <xdr:sp macro="" textlink="">
      <xdr:nvSpPr>
        <xdr:cNvPr id="594" name="円/楕円 593"/>
        <xdr:cNvSpPr/>
      </xdr:nvSpPr>
      <xdr:spPr>
        <a:xfrm>
          <a:off x="15430500" y="9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124949</xdr:rowOff>
    </xdr:from>
    <xdr:ext cx="534377" cy="259045"/>
    <xdr:sp macro="" textlink="">
      <xdr:nvSpPr>
        <xdr:cNvPr id="595" name="テキスト ボックス 594"/>
        <xdr:cNvSpPr txBox="1"/>
      </xdr:nvSpPr>
      <xdr:spPr>
        <a:xfrm>
          <a:off x="15214111" y="98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158959</xdr:rowOff>
    </xdr:from>
    <xdr:to>
      <xdr:col>21</xdr:col>
      <xdr:colOff>212725</xdr:colOff>
      <xdr:row>57</xdr:row>
      <xdr:rowOff>89109</xdr:rowOff>
    </xdr:to>
    <xdr:sp macro="" textlink="">
      <xdr:nvSpPr>
        <xdr:cNvPr id="596" name="円/楕円 595"/>
        <xdr:cNvSpPr/>
      </xdr:nvSpPr>
      <xdr:spPr>
        <a:xfrm>
          <a:off x="14541500" y="97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105636</xdr:rowOff>
    </xdr:from>
    <xdr:ext cx="534377" cy="259045"/>
    <xdr:sp macro="" textlink="">
      <xdr:nvSpPr>
        <xdr:cNvPr id="597" name="テキスト ボックス 596"/>
        <xdr:cNvSpPr txBox="1"/>
      </xdr:nvSpPr>
      <xdr:spPr>
        <a:xfrm>
          <a:off x="14325111" y="95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46274</xdr:rowOff>
    </xdr:from>
    <xdr:to>
      <xdr:col>20</xdr:col>
      <xdr:colOff>9525</xdr:colOff>
      <xdr:row>57</xdr:row>
      <xdr:rowOff>147874</xdr:rowOff>
    </xdr:to>
    <xdr:sp macro="" textlink="">
      <xdr:nvSpPr>
        <xdr:cNvPr id="598" name="円/楕円 597"/>
        <xdr:cNvSpPr/>
      </xdr:nvSpPr>
      <xdr:spPr>
        <a:xfrm>
          <a:off x="13652500" y="98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139001</xdr:rowOff>
    </xdr:from>
    <xdr:ext cx="534377" cy="259045"/>
    <xdr:sp macro="" textlink="">
      <xdr:nvSpPr>
        <xdr:cNvPr id="599" name="テキスト ボックス 598"/>
        <xdr:cNvSpPr txBox="1"/>
      </xdr:nvSpPr>
      <xdr:spPr>
        <a:xfrm>
          <a:off x="13436111" y="99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157099</xdr:rowOff>
    </xdr:from>
    <xdr:to>
      <xdr:col>18</xdr:col>
      <xdr:colOff>492125</xdr:colOff>
      <xdr:row>58</xdr:row>
      <xdr:rowOff>87249</xdr:rowOff>
    </xdr:to>
    <xdr:sp macro="" textlink="">
      <xdr:nvSpPr>
        <xdr:cNvPr id="600" name="円/楕円 599"/>
        <xdr:cNvSpPr/>
      </xdr:nvSpPr>
      <xdr:spPr>
        <a:xfrm>
          <a:off x="12763500" y="99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78376</xdr:rowOff>
    </xdr:from>
    <xdr:ext cx="534377" cy="259045"/>
    <xdr:sp macro="" textlink="">
      <xdr:nvSpPr>
        <xdr:cNvPr id="601" name="テキスト ボックス 600"/>
        <xdr:cNvSpPr txBox="1"/>
      </xdr:nvSpPr>
      <xdr:spPr>
        <a:xfrm>
          <a:off x="12547111" y="100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38684</xdr:rowOff>
    </xdr:from>
    <xdr:to>
      <xdr:col>23</xdr:col>
      <xdr:colOff>517525</xdr:colOff>
      <xdr:row>79</xdr:row>
      <xdr:rowOff>44005</xdr:rowOff>
    </xdr:to>
    <xdr:cxnSp macro="">
      <xdr:nvCxnSpPr>
        <xdr:cNvPr id="630" name="直線コネクタ 629"/>
        <xdr:cNvCxnSpPr/>
      </xdr:nvCxnSpPr>
      <xdr:spPr>
        <a:xfrm flipV="1">
          <a:off x="15481300" y="13583234"/>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43548</xdr:rowOff>
    </xdr:from>
    <xdr:to>
      <xdr:col>22</xdr:col>
      <xdr:colOff>365125</xdr:colOff>
      <xdr:row>79</xdr:row>
      <xdr:rowOff>44005</xdr:rowOff>
    </xdr:to>
    <xdr:cxnSp macro="">
      <xdr:nvCxnSpPr>
        <xdr:cNvPr id="633" name="直線コネクタ 632"/>
        <xdr:cNvCxnSpPr/>
      </xdr:nvCxnSpPr>
      <xdr:spPr>
        <a:xfrm>
          <a:off x="14592300" y="135880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36627</xdr:rowOff>
    </xdr:from>
    <xdr:to>
      <xdr:col>21</xdr:col>
      <xdr:colOff>161925</xdr:colOff>
      <xdr:row>79</xdr:row>
      <xdr:rowOff>43548</xdr:rowOff>
    </xdr:to>
    <xdr:cxnSp macro="">
      <xdr:nvCxnSpPr>
        <xdr:cNvPr id="636" name="直線コネクタ 635"/>
        <xdr:cNvCxnSpPr/>
      </xdr:nvCxnSpPr>
      <xdr:spPr>
        <a:xfrm>
          <a:off x="13703300" y="13581177"/>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36627</xdr:rowOff>
    </xdr:from>
    <xdr:to>
      <xdr:col>19</xdr:col>
      <xdr:colOff>644525</xdr:colOff>
      <xdr:row>79</xdr:row>
      <xdr:rowOff>44348</xdr:rowOff>
    </xdr:to>
    <xdr:cxnSp macro="">
      <xdr:nvCxnSpPr>
        <xdr:cNvPr id="639" name="直線コネクタ 638"/>
        <xdr:cNvCxnSpPr/>
      </xdr:nvCxnSpPr>
      <xdr:spPr>
        <a:xfrm flipV="1">
          <a:off x="12814300" y="13581177"/>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159334</xdr:rowOff>
    </xdr:from>
    <xdr:to>
      <xdr:col>23</xdr:col>
      <xdr:colOff>568325</xdr:colOff>
      <xdr:row>79</xdr:row>
      <xdr:rowOff>89484</xdr:rowOff>
    </xdr:to>
    <xdr:sp macro="" textlink="">
      <xdr:nvSpPr>
        <xdr:cNvPr id="649" name="円/楕円 648"/>
        <xdr:cNvSpPr/>
      </xdr:nvSpPr>
      <xdr:spPr>
        <a:xfrm>
          <a:off x="16268700" y="13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164655</xdr:rowOff>
    </xdr:from>
    <xdr:to>
      <xdr:col>22</xdr:col>
      <xdr:colOff>415925</xdr:colOff>
      <xdr:row>79</xdr:row>
      <xdr:rowOff>94805</xdr:rowOff>
    </xdr:to>
    <xdr:sp macro="" textlink="">
      <xdr:nvSpPr>
        <xdr:cNvPr id="651" name="円/楕円 650"/>
        <xdr:cNvSpPr/>
      </xdr:nvSpPr>
      <xdr:spPr>
        <a:xfrm>
          <a:off x="15430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85932</xdr:rowOff>
    </xdr:from>
    <xdr:ext cx="313932" cy="259045"/>
    <xdr:sp macro="" textlink="">
      <xdr:nvSpPr>
        <xdr:cNvPr id="652" name="テキスト ボックス 651"/>
        <xdr:cNvSpPr txBox="1"/>
      </xdr:nvSpPr>
      <xdr:spPr>
        <a:xfrm>
          <a:off x="15324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164198</xdr:rowOff>
    </xdr:from>
    <xdr:to>
      <xdr:col>21</xdr:col>
      <xdr:colOff>212725</xdr:colOff>
      <xdr:row>79</xdr:row>
      <xdr:rowOff>94348</xdr:rowOff>
    </xdr:to>
    <xdr:sp macro="" textlink="">
      <xdr:nvSpPr>
        <xdr:cNvPr id="653" name="円/楕円 652"/>
        <xdr:cNvSpPr/>
      </xdr:nvSpPr>
      <xdr:spPr>
        <a:xfrm>
          <a:off x="145415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85475</xdr:rowOff>
    </xdr:from>
    <xdr:ext cx="313932" cy="259045"/>
    <xdr:sp macro="" textlink="">
      <xdr:nvSpPr>
        <xdr:cNvPr id="654" name="テキスト ボックス 653"/>
        <xdr:cNvSpPr txBox="1"/>
      </xdr:nvSpPr>
      <xdr:spPr>
        <a:xfrm>
          <a:off x="14435333" y="1363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157277</xdr:rowOff>
    </xdr:from>
    <xdr:to>
      <xdr:col>20</xdr:col>
      <xdr:colOff>9525</xdr:colOff>
      <xdr:row>79</xdr:row>
      <xdr:rowOff>87427</xdr:rowOff>
    </xdr:to>
    <xdr:sp macro="" textlink="">
      <xdr:nvSpPr>
        <xdr:cNvPr id="655" name="円/楕円 654"/>
        <xdr:cNvSpPr/>
      </xdr:nvSpPr>
      <xdr:spPr>
        <a:xfrm>
          <a:off x="13652500" y="135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78554</xdr:rowOff>
    </xdr:from>
    <xdr:ext cx="378565" cy="259045"/>
    <xdr:sp macro="" textlink="">
      <xdr:nvSpPr>
        <xdr:cNvPr id="656" name="テキスト ボックス 655"/>
        <xdr:cNvSpPr txBox="1"/>
      </xdr:nvSpPr>
      <xdr:spPr>
        <a:xfrm>
          <a:off x="13514017" y="1362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164998</xdr:rowOff>
    </xdr:from>
    <xdr:to>
      <xdr:col>18</xdr:col>
      <xdr:colOff>492125</xdr:colOff>
      <xdr:row>79</xdr:row>
      <xdr:rowOff>95148</xdr:rowOff>
    </xdr:to>
    <xdr:sp macro="" textlink="">
      <xdr:nvSpPr>
        <xdr:cNvPr id="657" name="円/楕円 656"/>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86275</xdr:rowOff>
    </xdr:from>
    <xdr:ext cx="249299" cy="259045"/>
    <xdr:sp macro="" textlink="">
      <xdr:nvSpPr>
        <xdr:cNvPr id="658" name="テキスト ボックス 657"/>
        <xdr:cNvSpPr txBox="1"/>
      </xdr:nvSpPr>
      <xdr:spPr>
        <a:xfrm>
          <a:off x="12689649"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26347</xdr:rowOff>
    </xdr:from>
    <xdr:to>
      <xdr:col>23</xdr:col>
      <xdr:colOff>517525</xdr:colOff>
      <xdr:row>95</xdr:row>
      <xdr:rowOff>45582</xdr:rowOff>
    </xdr:to>
    <xdr:cxnSp macro="">
      <xdr:nvCxnSpPr>
        <xdr:cNvPr id="689" name="直線コネクタ 688"/>
        <xdr:cNvCxnSpPr/>
      </xdr:nvCxnSpPr>
      <xdr:spPr>
        <a:xfrm>
          <a:off x="15481300" y="16314097"/>
          <a:ext cx="8382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13889</xdr:rowOff>
    </xdr:from>
    <xdr:to>
      <xdr:col>22</xdr:col>
      <xdr:colOff>365125</xdr:colOff>
      <xdr:row>95</xdr:row>
      <xdr:rowOff>26347</xdr:rowOff>
    </xdr:to>
    <xdr:cxnSp macro="">
      <xdr:nvCxnSpPr>
        <xdr:cNvPr id="692" name="直線コネクタ 691"/>
        <xdr:cNvCxnSpPr/>
      </xdr:nvCxnSpPr>
      <xdr:spPr>
        <a:xfrm>
          <a:off x="14592300" y="16301639"/>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13889</xdr:rowOff>
    </xdr:from>
    <xdr:to>
      <xdr:col>21</xdr:col>
      <xdr:colOff>161925</xdr:colOff>
      <xdr:row>95</xdr:row>
      <xdr:rowOff>24192</xdr:rowOff>
    </xdr:to>
    <xdr:cxnSp macro="">
      <xdr:nvCxnSpPr>
        <xdr:cNvPr id="695" name="直線コネクタ 694"/>
        <xdr:cNvCxnSpPr/>
      </xdr:nvCxnSpPr>
      <xdr:spPr>
        <a:xfrm flipV="1">
          <a:off x="13703300" y="16301639"/>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164388</xdr:rowOff>
    </xdr:from>
    <xdr:to>
      <xdr:col>19</xdr:col>
      <xdr:colOff>644525</xdr:colOff>
      <xdr:row>95</xdr:row>
      <xdr:rowOff>24192</xdr:rowOff>
    </xdr:to>
    <xdr:cxnSp macro="">
      <xdr:nvCxnSpPr>
        <xdr:cNvPr id="698" name="直線コネクタ 697"/>
        <xdr:cNvCxnSpPr/>
      </xdr:nvCxnSpPr>
      <xdr:spPr>
        <a:xfrm>
          <a:off x="12814300" y="16280688"/>
          <a:ext cx="8890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166232</xdr:rowOff>
    </xdr:from>
    <xdr:to>
      <xdr:col>23</xdr:col>
      <xdr:colOff>568325</xdr:colOff>
      <xdr:row>95</xdr:row>
      <xdr:rowOff>96382</xdr:rowOff>
    </xdr:to>
    <xdr:sp macro="" textlink="">
      <xdr:nvSpPr>
        <xdr:cNvPr id="708" name="円/楕円 707"/>
        <xdr:cNvSpPr/>
      </xdr:nvSpPr>
      <xdr:spPr>
        <a:xfrm>
          <a:off x="16268700" y="162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17659</xdr:rowOff>
    </xdr:from>
    <xdr:ext cx="534377" cy="259045"/>
    <xdr:sp macro="" textlink="">
      <xdr:nvSpPr>
        <xdr:cNvPr id="709" name="公債費該当値テキスト"/>
        <xdr:cNvSpPr txBox="1"/>
      </xdr:nvSpPr>
      <xdr:spPr>
        <a:xfrm>
          <a:off x="16370300" y="1613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146997</xdr:rowOff>
    </xdr:from>
    <xdr:to>
      <xdr:col>22</xdr:col>
      <xdr:colOff>415925</xdr:colOff>
      <xdr:row>95</xdr:row>
      <xdr:rowOff>77147</xdr:rowOff>
    </xdr:to>
    <xdr:sp macro="" textlink="">
      <xdr:nvSpPr>
        <xdr:cNvPr id="710" name="円/楕円 709"/>
        <xdr:cNvSpPr/>
      </xdr:nvSpPr>
      <xdr:spPr>
        <a:xfrm>
          <a:off x="154305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93674</xdr:rowOff>
    </xdr:from>
    <xdr:ext cx="534377" cy="259045"/>
    <xdr:sp macro="" textlink="">
      <xdr:nvSpPr>
        <xdr:cNvPr id="711" name="テキスト ボックス 710"/>
        <xdr:cNvSpPr txBox="1"/>
      </xdr:nvSpPr>
      <xdr:spPr>
        <a:xfrm>
          <a:off x="15214111" y="16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134539</xdr:rowOff>
    </xdr:from>
    <xdr:to>
      <xdr:col>21</xdr:col>
      <xdr:colOff>212725</xdr:colOff>
      <xdr:row>95</xdr:row>
      <xdr:rowOff>64689</xdr:rowOff>
    </xdr:to>
    <xdr:sp macro="" textlink="">
      <xdr:nvSpPr>
        <xdr:cNvPr id="712" name="円/楕円 711"/>
        <xdr:cNvSpPr/>
      </xdr:nvSpPr>
      <xdr:spPr>
        <a:xfrm>
          <a:off x="14541500" y="16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81216</xdr:rowOff>
    </xdr:from>
    <xdr:ext cx="534377" cy="259045"/>
    <xdr:sp macro="" textlink="">
      <xdr:nvSpPr>
        <xdr:cNvPr id="713" name="テキスト ボックス 712"/>
        <xdr:cNvSpPr txBox="1"/>
      </xdr:nvSpPr>
      <xdr:spPr>
        <a:xfrm>
          <a:off x="14325111" y="16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144842</xdr:rowOff>
    </xdr:from>
    <xdr:to>
      <xdr:col>20</xdr:col>
      <xdr:colOff>9525</xdr:colOff>
      <xdr:row>95</xdr:row>
      <xdr:rowOff>74992</xdr:rowOff>
    </xdr:to>
    <xdr:sp macro="" textlink="">
      <xdr:nvSpPr>
        <xdr:cNvPr id="714" name="円/楕円 713"/>
        <xdr:cNvSpPr/>
      </xdr:nvSpPr>
      <xdr:spPr>
        <a:xfrm>
          <a:off x="13652500" y="162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91519</xdr:rowOff>
    </xdr:from>
    <xdr:ext cx="534377" cy="259045"/>
    <xdr:sp macro="" textlink="">
      <xdr:nvSpPr>
        <xdr:cNvPr id="715" name="テキスト ボックス 714"/>
        <xdr:cNvSpPr txBox="1"/>
      </xdr:nvSpPr>
      <xdr:spPr>
        <a:xfrm>
          <a:off x="13436111" y="1603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113588</xdr:rowOff>
    </xdr:from>
    <xdr:to>
      <xdr:col>18</xdr:col>
      <xdr:colOff>492125</xdr:colOff>
      <xdr:row>95</xdr:row>
      <xdr:rowOff>43738</xdr:rowOff>
    </xdr:to>
    <xdr:sp macro="" textlink="">
      <xdr:nvSpPr>
        <xdr:cNvPr id="716" name="円/楕円 715"/>
        <xdr:cNvSpPr/>
      </xdr:nvSpPr>
      <xdr:spPr>
        <a:xfrm>
          <a:off x="12763500" y="1622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60265</xdr:rowOff>
    </xdr:from>
    <xdr:ext cx="534377" cy="259045"/>
    <xdr:sp macro="" textlink="">
      <xdr:nvSpPr>
        <xdr:cNvPr id="717" name="テキスト ボックス 716"/>
        <xdr:cNvSpPr txBox="1"/>
      </xdr:nvSpPr>
      <xdr:spPr>
        <a:xfrm>
          <a:off x="12547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全国平均や類似団体内平均値と比較して労働費、商工費が例年高い水準となっている。</a:t>
          </a:r>
        </a:p>
        <a:p>
          <a:r>
            <a:rPr kumimoji="1" lang="ja-JP" altLang="en-US" sz="1300">
              <a:latin typeface="ＭＳ Ｐゴシック"/>
            </a:rPr>
            <a:t>・労働費：女性や若者の就労支援に関わる委託料等の増額により類似団体内平均値を１，８１９円上回った。</a:t>
          </a:r>
        </a:p>
        <a:p>
          <a:r>
            <a:rPr kumimoji="1" lang="ja-JP" altLang="en-US" sz="1300">
              <a:latin typeface="ＭＳ Ｐゴシック"/>
            </a:rPr>
            <a:t>・商工費：商工業振興対策のための中小企業への制度融資を行っていることから類似団体内平均値よりも高い水準となっている。</a:t>
          </a:r>
        </a:p>
        <a:p>
          <a:r>
            <a:rPr kumimoji="1" lang="ja-JP" altLang="en-US" sz="1300">
              <a:latin typeface="ＭＳ Ｐゴシック"/>
            </a:rPr>
            <a:t>教育費については例年、類似団体内平均値と同水準かそれを下回る傾向であったが、平成２８年度については小学校の大規模改修及び非構造部材耐震化工事、文化会館改修工事等の影響で決算額が増えている。</a:t>
          </a:r>
        </a:p>
        <a:p>
          <a:r>
            <a:rPr kumimoji="1" lang="ja-JP" altLang="en-US" sz="1300">
              <a:latin typeface="ＭＳ Ｐゴシック"/>
            </a:rPr>
            <a:t>民生費は前年度類似団体内平均値を上回ったが、これは平成２７年度保育園と児童館の複合施設の建設があったためであり平成２８年度は１７，４４１円下回っている。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平成２８年度の歳出は前年度比１．７％の減となり、歳入も地方交付税等の減額により前年度比３．１％の減となったため、実質収支額は前年度比４５％の減額となった。</a:t>
          </a:r>
        </a:p>
        <a:p>
          <a:r>
            <a:rPr kumimoji="1" lang="ja-JP" altLang="en-US" sz="1200">
              <a:latin typeface="ＭＳ ゴシック" pitchFamily="49" charset="-128"/>
              <a:ea typeface="ＭＳ ゴシック" pitchFamily="49" charset="-128"/>
            </a:rPr>
            <a:t>　財政調整基金取崩額は減額となり基金残高は前年度並みの水準を確保できたものの、基金積立額及び単年度収支の減により実質単年度収支は赤字となった。</a:t>
          </a:r>
        </a:p>
        <a:p>
          <a:r>
            <a:rPr kumimoji="1" lang="ja-JP" altLang="en-US" sz="1200">
              <a:latin typeface="ＭＳ ゴシック" pitchFamily="49" charset="-128"/>
              <a:ea typeface="ＭＳ ゴシック" pitchFamily="49" charset="-128"/>
            </a:rPr>
            <a:t>　今後新体育館建設など再び投資的経費の増額が見込まれるため、引き続き基金残高を確保しつつ行政コストの削減に努めていく。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平成２８年度決算においても一般会計、企業会計、特別会計いずれも黒字であったが、全体の黒字額が縮小しているためさらなる健全化に努める。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27640903</v>
      </c>
      <c r="BO4" s="381"/>
      <c r="BP4" s="381"/>
      <c r="BQ4" s="381"/>
      <c r="BR4" s="381"/>
      <c r="BS4" s="381"/>
      <c r="BT4" s="381"/>
      <c r="BU4" s="382"/>
      <c r="BV4" s="380">
        <v>28533015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2.9</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27115109</v>
      </c>
      <c r="BO5" s="418"/>
      <c r="BP5" s="418"/>
      <c r="BQ5" s="418"/>
      <c r="BR5" s="418"/>
      <c r="BS5" s="418"/>
      <c r="BT5" s="418"/>
      <c r="BU5" s="419"/>
      <c r="BV5" s="417">
        <v>27577390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91.7</v>
      </c>
      <c r="CU5" s="415"/>
      <c r="CV5" s="415"/>
      <c r="CW5" s="415"/>
      <c r="CX5" s="415"/>
      <c r="CY5" s="415"/>
      <c r="CZ5" s="415"/>
      <c r="DA5" s="416"/>
      <c r="DB5" s="414">
        <v>91.6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525794</v>
      </c>
      <c r="BO6" s="418"/>
      <c r="BP6" s="418"/>
      <c r="BQ6" s="418"/>
      <c r="BR6" s="418"/>
      <c r="BS6" s="418"/>
      <c r="BT6" s="418"/>
      <c r="BU6" s="419"/>
      <c r="BV6" s="417">
        <v>955625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97.5</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41596</v>
      </c>
      <c r="BO7" s="418"/>
      <c r="BP7" s="418"/>
      <c r="BQ7" s="418"/>
      <c r="BR7" s="418"/>
      <c r="BS7" s="418"/>
      <c r="BT7" s="418"/>
      <c r="BU7" s="419"/>
      <c r="BV7" s="417">
        <v>71935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16754877</v>
      </c>
      <c r="CU7" s="418"/>
      <c r="CV7" s="418"/>
      <c r="CW7" s="418"/>
      <c r="CX7" s="418"/>
      <c r="CY7" s="418"/>
      <c r="CZ7" s="418"/>
      <c r="DA7" s="419"/>
      <c r="DB7" s="417">
        <v>16878900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484198</v>
      </c>
      <c r="BO8" s="418"/>
      <c r="BP8" s="418"/>
      <c r="BQ8" s="418"/>
      <c r="BR8" s="418"/>
      <c r="BS8" s="418"/>
      <c r="BT8" s="418"/>
      <c r="BU8" s="419"/>
      <c r="BV8" s="417">
        <v>883690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0.67</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67135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-399492</v>
      </c>
      <c r="BO9" s="418"/>
      <c r="BP9" s="418"/>
      <c r="BQ9" s="418"/>
      <c r="BR9" s="418"/>
      <c r="BS9" s="418"/>
      <c r="BT9" s="418"/>
      <c r="BU9" s="419"/>
      <c r="BV9" s="417">
        <v>234528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15.5</v>
      </c>
      <c r="CU9" s="415"/>
      <c r="CV9" s="415"/>
      <c r="CW9" s="415"/>
      <c r="CX9" s="415"/>
      <c r="CY9" s="415"/>
      <c r="CZ9" s="415"/>
      <c r="DA9" s="416"/>
      <c r="DB9" s="414">
        <v>15.6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67670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456498</v>
      </c>
      <c r="BO10" s="418"/>
      <c r="BP10" s="418"/>
      <c r="BQ10" s="418"/>
      <c r="BR10" s="418"/>
      <c r="BS10" s="418"/>
      <c r="BT10" s="418"/>
      <c r="BU10" s="419"/>
      <c r="BV10" s="417">
        <v>657412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67534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450000</v>
      </c>
      <c r="BO12" s="418"/>
      <c r="BP12" s="418"/>
      <c r="BQ12" s="418"/>
      <c r="BR12" s="418"/>
      <c r="BS12" s="418"/>
      <c r="BT12" s="418"/>
      <c r="BU12" s="419"/>
      <c r="BV12" s="417">
        <v>667945</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66441</v>
      </c>
      <c r="S13" s="499"/>
      <c r="T13" s="499"/>
      <c r="U13" s="499"/>
      <c r="V13" s="500"/>
      <c r="W13" s="433" t="s">
        <v>124</v>
      </c>
      <c r="X13" s="434"/>
      <c r="Y13" s="434"/>
      <c r="Z13" s="434"/>
      <c r="AA13" s="434"/>
      <c r="AB13" s="424"/>
      <c r="AC13" s="468">
        <v>2729</v>
      </c>
      <c r="AD13" s="469"/>
      <c r="AE13" s="469"/>
      <c r="AF13" s="469"/>
      <c r="AG13" s="508"/>
      <c r="AH13" s="468">
        <v>2973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-392994</v>
      </c>
      <c r="BO13" s="418"/>
      <c r="BP13" s="418"/>
      <c r="BQ13" s="418"/>
      <c r="BR13" s="418"/>
      <c r="BS13" s="418"/>
      <c r="BT13" s="418"/>
      <c r="BU13" s="419"/>
      <c r="BV13" s="417">
        <v>223995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7.2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67459</v>
      </c>
      <c r="S14" s="499"/>
      <c r="T14" s="499"/>
      <c r="U14" s="499"/>
      <c r="V14" s="500"/>
      <c r="W14" s="407"/>
      <c r="X14" s="408"/>
      <c r="Y14" s="408"/>
      <c r="Z14" s="408"/>
      <c r="AA14" s="408"/>
      <c r="AB14" s="397"/>
      <c r="AC14" s="501">
        <v>7.7</v>
      </c>
      <c r="AD14" s="502"/>
      <c r="AE14" s="502"/>
      <c r="AF14" s="502"/>
      <c r="AG14" s="503"/>
      <c r="AH14" s="501">
        <v>8.4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41.8</v>
      </c>
      <c r="CU14" s="513"/>
      <c r="CV14" s="513"/>
      <c r="CW14" s="513"/>
      <c r="CX14" s="513"/>
      <c r="CY14" s="513"/>
      <c r="CZ14" s="513"/>
      <c r="DA14" s="514"/>
      <c r="DB14" s="512">
        <v>43.7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66426</v>
      </c>
      <c r="S15" s="499"/>
      <c r="T15" s="499"/>
      <c r="U15" s="499"/>
      <c r="V15" s="500"/>
      <c r="W15" s="433" t="s">
        <v>131</v>
      </c>
      <c r="X15" s="434"/>
      <c r="Y15" s="434"/>
      <c r="Z15" s="434"/>
      <c r="AA15" s="434"/>
      <c r="AB15" s="424"/>
      <c r="AC15" s="468">
        <v>11832</v>
      </c>
      <c r="AD15" s="469"/>
      <c r="AE15" s="469"/>
      <c r="AF15" s="469"/>
      <c r="AG15" s="508"/>
      <c r="AH15" s="468">
        <v>11533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8740651</v>
      </c>
      <c r="BO15" s="381"/>
      <c r="BP15" s="381"/>
      <c r="BQ15" s="381"/>
      <c r="BR15" s="381"/>
      <c r="BS15" s="381"/>
      <c r="BT15" s="381"/>
      <c r="BU15" s="382"/>
      <c r="BV15" s="380">
        <v>8800271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33.5</v>
      </c>
      <c r="AD16" s="502"/>
      <c r="AE16" s="502"/>
      <c r="AF16" s="502"/>
      <c r="AG16" s="503"/>
      <c r="AH16" s="501">
        <v>32.6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12990864</v>
      </c>
      <c r="BO16" s="418"/>
      <c r="BP16" s="418"/>
      <c r="BQ16" s="418"/>
      <c r="BR16" s="418"/>
      <c r="BS16" s="418"/>
      <c r="BT16" s="418"/>
      <c r="BU16" s="419"/>
      <c r="BV16" s="417">
        <v>12894902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20716</v>
      </c>
      <c r="AD17" s="469"/>
      <c r="AE17" s="469"/>
      <c r="AF17" s="469"/>
      <c r="AG17" s="508"/>
      <c r="AH17" s="468">
        <v>20877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11175567</v>
      </c>
      <c r="BO17" s="418"/>
      <c r="BP17" s="418"/>
      <c r="BQ17" s="418"/>
      <c r="BR17" s="418"/>
      <c r="BS17" s="418"/>
      <c r="BT17" s="418"/>
      <c r="BU17" s="419"/>
      <c r="BV17" s="417">
        <v>11243586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289.98</v>
      </c>
      <c r="M18" s="530"/>
      <c r="N18" s="530"/>
      <c r="O18" s="530"/>
      <c r="P18" s="530"/>
      <c r="Q18" s="530"/>
      <c r="R18" s="531"/>
      <c r="S18" s="531"/>
      <c r="T18" s="531"/>
      <c r="U18" s="531"/>
      <c r="V18" s="532"/>
      <c r="W18" s="435"/>
      <c r="X18" s="436"/>
      <c r="Y18" s="436"/>
      <c r="Z18" s="436"/>
      <c r="AA18" s="436"/>
      <c r="AB18" s="427"/>
      <c r="AC18" s="533">
        <v>58.7</v>
      </c>
      <c r="AD18" s="534"/>
      <c r="AE18" s="534"/>
      <c r="AF18" s="534"/>
      <c r="AG18" s="535"/>
      <c r="AH18" s="533">
        <v>59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15389680</v>
      </c>
      <c r="BO18" s="418"/>
      <c r="BP18" s="418"/>
      <c r="BQ18" s="418"/>
      <c r="BR18" s="418"/>
      <c r="BS18" s="418"/>
      <c r="BT18" s="418"/>
      <c r="BU18" s="419"/>
      <c r="BV18" s="417">
        <v>15445958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19437442</v>
      </c>
      <c r="BO19" s="418"/>
      <c r="BP19" s="418"/>
      <c r="BQ19" s="418"/>
      <c r="BR19" s="418"/>
      <c r="BS19" s="418"/>
      <c r="BT19" s="418"/>
      <c r="BU19" s="419"/>
      <c r="BV19" s="417">
        <v>19785704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26350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27120958</v>
      </c>
      <c r="BO23" s="418"/>
      <c r="BP23" s="418"/>
      <c r="BQ23" s="418"/>
      <c r="BR23" s="418"/>
      <c r="BS23" s="418"/>
      <c r="BT23" s="418"/>
      <c r="BU23" s="419"/>
      <c r="BV23" s="417">
        <v>27754196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7312</v>
      </c>
      <c r="R24" s="469"/>
      <c r="S24" s="469"/>
      <c r="T24" s="469"/>
      <c r="U24" s="469"/>
      <c r="V24" s="508"/>
      <c r="W24" s="563"/>
      <c r="X24" s="551"/>
      <c r="Y24" s="552"/>
      <c r="Z24" s="467" t="s">
        <v>155</v>
      </c>
      <c r="AA24" s="447"/>
      <c r="AB24" s="447"/>
      <c r="AC24" s="447"/>
      <c r="AD24" s="447"/>
      <c r="AE24" s="447"/>
      <c r="AF24" s="447"/>
      <c r="AG24" s="448"/>
      <c r="AH24" s="468">
        <v>517</v>
      </c>
      <c r="AI24" s="469"/>
      <c r="AJ24" s="469"/>
      <c r="AK24" s="469"/>
      <c r="AL24" s="508"/>
      <c r="AM24" s="468">
        <v>1506021</v>
      </c>
      <c r="AN24" s="469"/>
      <c r="AO24" s="469"/>
      <c r="AP24" s="469"/>
      <c r="AQ24" s="469"/>
      <c r="AR24" s="508"/>
      <c r="AS24" s="468">
        <v>2913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13370955</v>
      </c>
      <c r="BO24" s="418"/>
      <c r="BP24" s="418"/>
      <c r="BQ24" s="418"/>
      <c r="BR24" s="418"/>
      <c r="BS24" s="418"/>
      <c r="BT24" s="418"/>
      <c r="BU24" s="419"/>
      <c r="BV24" s="417">
        <v>12976573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6804</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2823624</v>
      </c>
      <c r="BO25" s="381"/>
      <c r="BP25" s="381"/>
      <c r="BQ25" s="381"/>
      <c r="BR25" s="381"/>
      <c r="BS25" s="381"/>
      <c r="BT25" s="381"/>
      <c r="BU25" s="382"/>
      <c r="BV25" s="380">
        <v>3270053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6310</v>
      </c>
      <c r="R26" s="469"/>
      <c r="S26" s="469"/>
      <c r="T26" s="469"/>
      <c r="U26" s="469"/>
      <c r="V26" s="508"/>
      <c r="W26" s="563"/>
      <c r="X26" s="551"/>
      <c r="Y26" s="552"/>
      <c r="Z26" s="467" t="s">
        <v>161</v>
      </c>
      <c r="AA26" s="573"/>
      <c r="AB26" s="573"/>
      <c r="AC26" s="573"/>
      <c r="AD26" s="573"/>
      <c r="AE26" s="573"/>
      <c r="AF26" s="573"/>
      <c r="AG26" s="574"/>
      <c r="AH26" s="468">
        <v>23</v>
      </c>
      <c r="AI26" s="469"/>
      <c r="AJ26" s="469"/>
      <c r="AK26" s="469"/>
      <c r="AL26" s="508"/>
      <c r="AM26" s="468">
        <v>68862</v>
      </c>
      <c r="AN26" s="469"/>
      <c r="AO26" s="469"/>
      <c r="AP26" s="469"/>
      <c r="AQ26" s="469"/>
      <c r="AR26" s="508"/>
      <c r="AS26" s="468">
        <v>2994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4880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16064</v>
      </c>
      <c r="AN27" s="469"/>
      <c r="AO27" s="469"/>
      <c r="AP27" s="469"/>
      <c r="AQ27" s="469"/>
      <c r="AR27" s="508"/>
      <c r="AS27" s="468">
        <v>4016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7592</v>
      </c>
      <c r="BO27" s="587"/>
      <c r="BP27" s="587"/>
      <c r="BQ27" s="587"/>
      <c r="BR27" s="587"/>
      <c r="BS27" s="587"/>
      <c r="BT27" s="587"/>
      <c r="BU27" s="588"/>
      <c r="BV27" s="586">
        <v>7556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4250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3802186</v>
      </c>
      <c r="BO28" s="381"/>
      <c r="BP28" s="381"/>
      <c r="BQ28" s="381"/>
      <c r="BR28" s="381"/>
      <c r="BS28" s="381"/>
      <c r="BT28" s="381"/>
      <c r="BU28" s="382"/>
      <c r="BV28" s="380">
        <v>3795688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4020</v>
      </c>
      <c r="R29" s="469"/>
      <c r="S29" s="469"/>
      <c r="T29" s="469"/>
      <c r="U29" s="469"/>
      <c r="V29" s="508"/>
      <c r="W29" s="564"/>
      <c r="X29" s="565"/>
      <c r="Y29" s="566"/>
      <c r="Z29" s="467" t="s">
        <v>171</v>
      </c>
      <c r="AA29" s="447"/>
      <c r="AB29" s="447"/>
      <c r="AC29" s="447"/>
      <c r="AD29" s="447"/>
      <c r="AE29" s="447"/>
      <c r="AF29" s="447"/>
      <c r="AG29" s="448"/>
      <c r="AH29" s="468">
        <v>521</v>
      </c>
      <c r="AI29" s="469"/>
      <c r="AJ29" s="469"/>
      <c r="AK29" s="469"/>
      <c r="AL29" s="508"/>
      <c r="AM29" s="468">
        <v>1522085</v>
      </c>
      <c r="AN29" s="469"/>
      <c r="AO29" s="469"/>
      <c r="AP29" s="469"/>
      <c r="AQ29" s="469"/>
      <c r="AR29" s="508"/>
      <c r="AS29" s="468">
        <v>2921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229023</v>
      </c>
      <c r="BO29" s="418"/>
      <c r="BP29" s="418"/>
      <c r="BQ29" s="418"/>
      <c r="BR29" s="418"/>
      <c r="BS29" s="418"/>
      <c r="BT29" s="418"/>
      <c r="BU29" s="419"/>
      <c r="BV29" s="417">
        <v>228485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2456616</v>
      </c>
      <c r="BO30" s="587"/>
      <c r="BP30" s="587"/>
      <c r="BQ30" s="587"/>
      <c r="BR30" s="587"/>
      <c r="BS30" s="587"/>
      <c r="BT30" s="587"/>
      <c r="BU30" s="588"/>
      <c r="BV30" s="586">
        <v>2304969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塩尻市国民健康保険事業特別会計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塩尻市水道事業会計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塩尻市簡易水道事業特別会計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松本広域連合（一般会計）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塩尻市土地開発公社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塩尻市奨学資金貸与事業特別会計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塩尻市介護保険事業特別会計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塩尻市下水道事業会計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松本広域連合（松本地域ふるさと基金事業特別会計）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一般財団法人　塩尻市振興公社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塩尻市国民健康保険楢川診療所事業特別会計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塩尻市農業集落排水事業会計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長野県市町村自治振興組合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一般財団法人　塩尻市文化振興事業団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塩尻市後期高齢者医療事業特別会計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長野県後期高齢者医療広域連合（一般会計）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一般財団法人　塩尻筑南勤労者福祉サービスセンター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長野県後期高齢者医療広域連合（後期高齢者医療特別会計）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株式会社　信州ファーム</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両小野国保病院組合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株式会社　しおじり街元気カンパニー</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辰野町塩尻市小学校組合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一般社団法人　塩尻市農業公社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松塩安筑老人福祉施設組合</v>
      </c>
      <c r="BZ41" s="599"/>
      <c r="CA41" s="599"/>
      <c r="CB41" s="599"/>
      <c r="CC41" s="599"/>
      <c r="CD41" s="599"/>
      <c r="CE41" s="599"/>
      <c r="CF41" s="599"/>
      <c r="CG41" s="599"/>
      <c r="CH41" s="599"/>
      <c r="CI41" s="599"/>
      <c r="CJ41" s="599"/>
      <c r="CK41" s="599"/>
      <c r="CL41" s="599"/>
      <c r="CM41" s="599"/>
      <c r="CN41" s="167"/>
      <c r="CO41" s="598">
        <f t="shared" si="3"/>
        <v>28</v>
      </c>
      <c r="CP41" s="598"/>
      <c r="CQ41" s="599" t="str">
        <f>IF('各会計、関係団体の財政状況及び健全化判断比率'!BS14="","",'各会計、関係団体の財政状況及び健全化判断比率'!BS14)</f>
        <v>一般財団法人　塩尻・木曽地域地場産業振興センター</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塩尻市辰野町中学校組合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松塩筑木曽老人福祉施設組合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7.04</v>
      </c>
      <c r="G34" s="33">
        <v>6.97</v>
      </c>
      <c r="H34" s="33">
        <v>5.9</v>
      </c>
      <c r="I34" s="33">
        <v>5.73</v>
      </c>
      <c r="J34" s="34">
        <v>5.52</v>
      </c>
      <c r="K34" s="22"/>
      <c r="L34" s="22"/>
      <c r="M34" s="22"/>
      <c r="N34" s="22"/>
      <c r="O34" s="22"/>
      <c r="P34" s="22"/>
    </row>
    <row r="35" spans="1:16" ht="39" customHeight="1" x14ac:dyDescent="0.15">
      <c r="A35" s="22"/>
      <c r="B35" s="35"/>
      <c r="C35" s="1178" t="s">
        <v>529</v>
      </c>
      <c r="D35" s="1179"/>
      <c r="E35" s="1180"/>
      <c r="F35" s="36">
        <v>4.4800000000000004</v>
      </c>
      <c r="G35" s="37">
        <v>3.91</v>
      </c>
      <c r="H35" s="37">
        <v>4.0599999999999996</v>
      </c>
      <c r="I35" s="37">
        <v>4.1500000000000004</v>
      </c>
      <c r="J35" s="38">
        <v>3.74</v>
      </c>
      <c r="K35" s="22"/>
      <c r="L35" s="22"/>
      <c r="M35" s="22"/>
      <c r="N35" s="22"/>
      <c r="O35" s="22"/>
      <c r="P35" s="22"/>
    </row>
    <row r="36" spans="1:16" ht="39" customHeight="1" x14ac:dyDescent="0.15">
      <c r="A36" s="22"/>
      <c r="B36" s="35"/>
      <c r="C36" s="1178" t="s">
        <v>530</v>
      </c>
      <c r="D36" s="1179"/>
      <c r="E36" s="1180"/>
      <c r="F36" s="36">
        <v>2.35</v>
      </c>
      <c r="G36" s="37">
        <v>3.77</v>
      </c>
      <c r="H36" s="37">
        <v>3.98</v>
      </c>
      <c r="I36" s="37">
        <v>5.23</v>
      </c>
      <c r="J36" s="38">
        <v>2.88</v>
      </c>
      <c r="K36" s="22"/>
      <c r="L36" s="22"/>
      <c r="M36" s="22"/>
      <c r="N36" s="22"/>
      <c r="O36" s="22"/>
      <c r="P36" s="22"/>
    </row>
    <row r="37" spans="1:16" ht="39" customHeight="1" x14ac:dyDescent="0.15">
      <c r="A37" s="22"/>
      <c r="B37" s="35"/>
      <c r="C37" s="1178" t="s">
        <v>531</v>
      </c>
      <c r="D37" s="1179"/>
      <c r="E37" s="1180"/>
      <c r="F37" s="36">
        <v>1.29</v>
      </c>
      <c r="G37" s="37">
        <v>1.99</v>
      </c>
      <c r="H37" s="37">
        <v>1.74</v>
      </c>
      <c r="I37" s="37">
        <v>0.59</v>
      </c>
      <c r="J37" s="38">
        <v>1.81</v>
      </c>
      <c r="K37" s="22"/>
      <c r="L37" s="22"/>
      <c r="M37" s="22"/>
      <c r="N37" s="22"/>
      <c r="O37" s="22"/>
      <c r="P37" s="22"/>
    </row>
    <row r="38" spans="1:16" ht="39" customHeight="1" x14ac:dyDescent="0.15">
      <c r="A38" s="22"/>
      <c r="B38" s="35"/>
      <c r="C38" s="1178" t="s">
        <v>532</v>
      </c>
      <c r="D38" s="1179"/>
      <c r="E38" s="1180"/>
      <c r="F38" s="36">
        <v>0.96</v>
      </c>
      <c r="G38" s="37">
        <v>0.83</v>
      </c>
      <c r="H38" s="37">
        <v>0.82</v>
      </c>
      <c r="I38" s="37">
        <v>0.75</v>
      </c>
      <c r="J38" s="38">
        <v>0.75</v>
      </c>
      <c r="K38" s="22"/>
      <c r="L38" s="22"/>
      <c r="M38" s="22"/>
      <c r="N38" s="22"/>
      <c r="O38" s="22"/>
      <c r="P38" s="22"/>
    </row>
    <row r="39" spans="1:16" ht="39" customHeight="1" x14ac:dyDescent="0.15">
      <c r="A39" s="22"/>
      <c r="B39" s="35"/>
      <c r="C39" s="1178" t="s">
        <v>533</v>
      </c>
      <c r="D39" s="1179"/>
      <c r="E39" s="1180"/>
      <c r="F39" s="36">
        <v>0.55000000000000004</v>
      </c>
      <c r="G39" s="37">
        <v>0.54</v>
      </c>
      <c r="H39" s="37">
        <v>0.53</v>
      </c>
      <c r="I39" s="37">
        <v>0.46</v>
      </c>
      <c r="J39" s="38">
        <v>0.39</v>
      </c>
      <c r="K39" s="22"/>
      <c r="L39" s="22"/>
      <c r="M39" s="22"/>
      <c r="N39" s="22"/>
      <c r="O39" s="22"/>
      <c r="P39" s="22"/>
    </row>
    <row r="40" spans="1:16" ht="39" customHeight="1" x14ac:dyDescent="0.15">
      <c r="A40" s="22"/>
      <c r="B40" s="35"/>
      <c r="C40" s="1178" t="s">
        <v>534</v>
      </c>
      <c r="D40" s="1179"/>
      <c r="E40" s="1180"/>
      <c r="F40" s="36">
        <v>0.09</v>
      </c>
      <c r="G40" s="37">
        <v>0.09</v>
      </c>
      <c r="H40" s="37">
        <v>0.11</v>
      </c>
      <c r="I40" s="37">
        <v>0.11</v>
      </c>
      <c r="J40" s="38">
        <v>0.12</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v>0.2</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3187</v>
      </c>
      <c r="L45" s="60">
        <v>3125</v>
      </c>
      <c r="M45" s="60">
        <v>3154</v>
      </c>
      <c r="N45" s="60">
        <v>3093</v>
      </c>
      <c r="O45" s="61">
        <v>3057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v>7</v>
      </c>
      <c r="L47" s="64">
        <v>7</v>
      </c>
      <c r="M47" s="64">
        <v>7</v>
      </c>
      <c r="N47" s="64">
        <v>7</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1071</v>
      </c>
      <c r="L48" s="64">
        <v>1175</v>
      </c>
      <c r="M48" s="64">
        <v>1099</v>
      </c>
      <c r="N48" s="64">
        <v>1141</v>
      </c>
      <c r="O48" s="65">
        <v>1142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192</v>
      </c>
      <c r="L49" s="64">
        <v>154</v>
      </c>
      <c r="M49" s="64">
        <v>156</v>
      </c>
      <c r="N49" s="64">
        <v>161</v>
      </c>
      <c r="O49" s="65">
        <v>160</v>
      </c>
      <c r="P49" s="48"/>
      <c r="Q49" s="48"/>
      <c r="R49" s="48"/>
      <c r="S49" s="48"/>
      <c r="T49" s="48"/>
      <c r="U49" s="48"/>
    </row>
    <row r="50" spans="1:21" ht="30.75" customHeight="1" x14ac:dyDescent="0.15">
      <c r="A50" s="48"/>
      <c r="B50" s="1196"/>
      <c r="C50" s="1197"/>
      <c r="D50" s="62"/>
      <c r="E50" s="1188" t="s">
        <v>17</v>
      </c>
      <c r="F50" s="1188"/>
      <c r="G50" s="1188"/>
      <c r="H50" s="1188"/>
      <c r="I50" s="1188"/>
      <c r="J50" s="1189"/>
      <c r="K50" s="63">
        <v>86</v>
      </c>
      <c r="L50" s="64">
        <v>82</v>
      </c>
      <c r="M50" s="64">
        <v>61</v>
      </c>
      <c r="N50" s="64">
        <v>63</v>
      </c>
      <c r="O50" s="65">
        <v>59</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3649</v>
      </c>
      <c r="L52" s="64">
        <v>3583</v>
      </c>
      <c r="M52" s="64">
        <v>3532</v>
      </c>
      <c r="N52" s="64">
        <v>3430</v>
      </c>
      <c r="O52" s="65">
        <v>3388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894</v>
      </c>
      <c r="L53" s="69">
        <v>960</v>
      </c>
      <c r="M53" s="69">
        <v>945</v>
      </c>
      <c r="N53" s="69">
        <v>1035</v>
      </c>
      <c r="O53" s="70">
        <v>1030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27523</v>
      </c>
      <c r="J41" s="83">
        <v>27321</v>
      </c>
      <c r="K41" s="83">
        <v>28208</v>
      </c>
      <c r="L41" s="83">
        <v>27754</v>
      </c>
      <c r="M41" s="84">
        <v>27121</v>
      </c>
    </row>
    <row r="42" spans="2:13" ht="27.75" customHeight="1" x14ac:dyDescent="0.15">
      <c r="B42" s="1204"/>
      <c r="C42" s="1205"/>
      <c r="D42" s="85"/>
      <c r="E42" s="1210" t="s">
        <v>26</v>
      </c>
      <c r="F42" s="1210"/>
      <c r="G42" s="1210"/>
      <c r="H42" s="1211"/>
      <c r="I42" s="86">
        <v>861</v>
      </c>
      <c r="J42" s="87">
        <v>851</v>
      </c>
      <c r="K42" s="87">
        <v>652</v>
      </c>
      <c r="L42" s="87">
        <v>565</v>
      </c>
      <c r="M42" s="88">
        <v>510</v>
      </c>
    </row>
    <row r="43" spans="2:13" ht="27.75" customHeight="1" x14ac:dyDescent="0.15">
      <c r="B43" s="1204"/>
      <c r="C43" s="1205"/>
      <c r="D43" s="85"/>
      <c r="E43" s="1210" t="s">
        <v>27</v>
      </c>
      <c r="F43" s="1210"/>
      <c r="G43" s="1210"/>
      <c r="H43" s="1211"/>
      <c r="I43" s="86">
        <v>17191</v>
      </c>
      <c r="J43" s="87">
        <v>15928</v>
      </c>
      <c r="K43" s="87">
        <v>14978</v>
      </c>
      <c r="L43" s="87">
        <v>15149</v>
      </c>
      <c r="M43" s="88">
        <v>14402</v>
      </c>
    </row>
    <row r="44" spans="2:13" ht="27.75" customHeight="1" x14ac:dyDescent="0.15">
      <c r="B44" s="1204"/>
      <c r="C44" s="1205"/>
      <c r="D44" s="85"/>
      <c r="E44" s="1210" t="s">
        <v>28</v>
      </c>
      <c r="F44" s="1210"/>
      <c r="G44" s="1210"/>
      <c r="H44" s="1211"/>
      <c r="I44" s="86">
        <v>1203</v>
      </c>
      <c r="J44" s="87">
        <v>1067</v>
      </c>
      <c r="K44" s="87">
        <v>969</v>
      </c>
      <c r="L44" s="87">
        <v>890</v>
      </c>
      <c r="M44" s="88">
        <v>792</v>
      </c>
    </row>
    <row r="45" spans="2:13" ht="27.75" customHeight="1" x14ac:dyDescent="0.15">
      <c r="B45" s="1204"/>
      <c r="C45" s="1205"/>
      <c r="D45" s="85"/>
      <c r="E45" s="1210" t="s">
        <v>29</v>
      </c>
      <c r="F45" s="1210"/>
      <c r="G45" s="1210"/>
      <c r="H45" s="1211"/>
      <c r="I45" s="86">
        <v>4549</v>
      </c>
      <c r="J45" s="87">
        <v>4508</v>
      </c>
      <c r="K45" s="87">
        <v>4134</v>
      </c>
      <c r="L45" s="87">
        <v>3927</v>
      </c>
      <c r="M45" s="88">
        <v>3741</v>
      </c>
    </row>
    <row r="46" spans="2:13" ht="27.75" customHeight="1" x14ac:dyDescent="0.15">
      <c r="B46" s="1204"/>
      <c r="C46" s="1205"/>
      <c r="D46" s="89"/>
      <c r="E46" s="1210" t="s">
        <v>30</v>
      </c>
      <c r="F46" s="1210"/>
      <c r="G46" s="1210"/>
      <c r="H46" s="1211"/>
      <c r="I46" s="86">
        <v>241</v>
      </c>
      <c r="J46" s="87">
        <v>203</v>
      </c>
      <c r="K46" s="87">
        <v>190</v>
      </c>
      <c r="L46" s="87">
        <v>98</v>
      </c>
      <c r="M46" s="88">
        <v>50</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4664</v>
      </c>
      <c r="J50" s="87">
        <v>4873</v>
      </c>
      <c r="K50" s="87">
        <v>5709</v>
      </c>
      <c r="L50" s="87">
        <v>5447</v>
      </c>
      <c r="M50" s="88">
        <v>5616</v>
      </c>
    </row>
    <row r="51" spans="2:13" ht="27.75" customHeight="1" x14ac:dyDescent="0.15">
      <c r="B51" s="1204"/>
      <c r="C51" s="1205"/>
      <c r="D51" s="85"/>
      <c r="E51" s="1210" t="s">
        <v>36</v>
      </c>
      <c r="F51" s="1210"/>
      <c r="G51" s="1210"/>
      <c r="H51" s="1211"/>
      <c r="I51" s="86">
        <v>5128</v>
      </c>
      <c r="J51" s="87">
        <v>4566</v>
      </c>
      <c r="K51" s="87">
        <v>4154</v>
      </c>
      <c r="L51" s="87">
        <v>3864</v>
      </c>
      <c r="M51" s="88">
        <v>3435</v>
      </c>
    </row>
    <row r="52" spans="2:13" ht="27.75" customHeight="1" x14ac:dyDescent="0.15">
      <c r="B52" s="1206"/>
      <c r="C52" s="1207"/>
      <c r="D52" s="85"/>
      <c r="E52" s="1210" t="s">
        <v>37</v>
      </c>
      <c r="F52" s="1210"/>
      <c r="G52" s="1210"/>
      <c r="H52" s="1211"/>
      <c r="I52" s="86">
        <v>34120</v>
      </c>
      <c r="J52" s="87">
        <v>33698</v>
      </c>
      <c r="K52" s="87">
        <v>33822</v>
      </c>
      <c r="L52" s="87">
        <v>33029</v>
      </c>
      <c r="M52" s="88">
        <v>31825</v>
      </c>
    </row>
    <row r="53" spans="2:13" ht="27.75" customHeight="1" thickBot="1" x14ac:dyDescent="0.2">
      <c r="B53" s="1217" t="s">
        <v>21</v>
      </c>
      <c r="C53" s="1218"/>
      <c r="D53" s="92"/>
      <c r="E53" s="1219" t="s">
        <v>38</v>
      </c>
      <c r="F53" s="1219"/>
      <c r="G53" s="1219"/>
      <c r="H53" s="1220"/>
      <c r="I53" s="93">
        <v>7657</v>
      </c>
      <c r="J53" s="94">
        <v>6741</v>
      </c>
      <c r="K53" s="94">
        <v>5446</v>
      </c>
      <c r="L53" s="94">
        <v>6043</v>
      </c>
      <c r="M53" s="95">
        <v>5739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571</v>
      </c>
      <c r="I42" s="354"/>
      <c r="J42" s="354"/>
      <c r="K42" s="354"/>
      <c r="L42" s="246"/>
      <c r="M42" s="246"/>
      <c r="N42" s="246"/>
      <c r="O42" s="246"/>
    </row>
    <row r="43" spans="2:17" ht="13.5" x14ac:dyDescent="0.15">
      <c r="B43" s="250"/>
      <c r="C43" s="246"/>
      <c r="D43" s="246"/>
      <c r="E43" s="246"/>
      <c r="F43" s="246"/>
      <c r="G43" s="1221" t="s">
        <v>580</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572</v>
      </c>
    </row>
    <row r="50" spans="1:17" ht="13.5" x14ac:dyDescent="0.15">
      <c r="B50" s="250"/>
      <c r="C50" s="246"/>
      <c r="D50" s="246"/>
      <c r="E50" s="246"/>
      <c r="F50" s="246"/>
      <c r="G50" s="1230"/>
      <c r="H50" s="1231"/>
      <c r="I50" s="1231"/>
      <c r="J50" s="1232"/>
      <c r="K50" s="356" t="s">
        <v>522</v>
      </c>
      <c r="L50" s="356" t="s">
        <v>523</v>
      </c>
      <c r="M50" s="356" t="s">
        <v>524</v>
      </c>
      <c r="N50" s="356" t="s">
        <v>525</v>
      </c>
      <c r="O50" s="356" t="s">
        <v>526</v>
      </c>
    </row>
    <row r="51" spans="1:17" ht="13.5" x14ac:dyDescent="0.15">
      <c r="B51" s="250"/>
      <c r="C51" s="246"/>
      <c r="D51" s="246"/>
      <c r="E51" s="246"/>
      <c r="F51" s="246"/>
      <c r="G51" s="1233" t="s">
        <v>573</v>
      </c>
      <c r="H51" s="1234"/>
      <c r="I51" s="1239" t="s">
        <v>574</v>
      </c>
      <c r="J51" s="1239"/>
      <c r="K51" s="1241"/>
      <c r="L51" s="1241"/>
      <c r="M51" s="1241"/>
      <c r="N51" s="1242">
        <v>43.7</v>
      </c>
      <c r="O51" s="1242">
        <v>41.8</v>
      </c>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579</v>
      </c>
      <c r="J53" s="1243"/>
      <c r="K53" s="1246"/>
      <c r="L53" s="1246"/>
      <c r="M53" s="1246"/>
      <c r="N53" s="1244">
        <v>48.8</v>
      </c>
      <c r="O53" s="1244">
        <v>50.3</v>
      </c>
    </row>
    <row r="54" spans="1:17" ht="13.5" x14ac:dyDescent="0.15">
      <c r="A54" s="357"/>
      <c r="B54" s="250"/>
      <c r="C54" s="246"/>
      <c r="D54" s="246"/>
      <c r="E54" s="246"/>
      <c r="F54" s="246"/>
      <c r="G54" s="1237"/>
      <c r="H54" s="1238"/>
      <c r="I54" s="1243"/>
      <c r="J54" s="1243"/>
      <c r="K54" s="1245"/>
      <c r="L54" s="1245"/>
      <c r="M54" s="1245"/>
      <c r="N54" s="1245"/>
      <c r="O54" s="1245"/>
    </row>
    <row r="55" spans="1:17" ht="13.5" x14ac:dyDescent="0.15">
      <c r="A55" s="357"/>
      <c r="B55" s="250"/>
      <c r="C55" s="246"/>
      <c r="D55" s="246"/>
      <c r="E55" s="246"/>
      <c r="F55" s="246"/>
      <c r="G55" s="1247" t="s">
        <v>575</v>
      </c>
      <c r="H55" s="1248"/>
      <c r="I55" s="1243" t="s">
        <v>574</v>
      </c>
      <c r="J55" s="1243"/>
      <c r="K55" s="1241"/>
      <c r="L55" s="1241"/>
      <c r="M55" s="1241"/>
      <c r="N55" s="1242">
        <v>37.299999999999997</v>
      </c>
      <c r="O55" s="1242">
        <v>33.1</v>
      </c>
    </row>
    <row r="56" spans="1:17" ht="13.5" x14ac:dyDescent="0.15">
      <c r="A56" s="357"/>
      <c r="B56" s="250"/>
      <c r="C56" s="246"/>
      <c r="D56" s="246"/>
      <c r="E56" s="246"/>
      <c r="F56" s="246"/>
      <c r="G56" s="1249"/>
      <c r="H56" s="1250"/>
      <c r="I56" s="1243"/>
      <c r="J56" s="1243"/>
      <c r="K56" s="1242"/>
      <c r="L56" s="1242"/>
      <c r="M56" s="1242"/>
      <c r="N56" s="1242"/>
      <c r="O56" s="1242"/>
    </row>
    <row r="57" spans="1:17" s="357" customFormat="1" ht="13.5" x14ac:dyDescent="0.15">
      <c r="B57" s="358"/>
      <c r="C57" s="354"/>
      <c r="D57" s="354"/>
      <c r="E57" s="354"/>
      <c r="F57" s="354"/>
      <c r="G57" s="1249"/>
      <c r="H57" s="1250"/>
      <c r="I57" s="1253" t="s">
        <v>579</v>
      </c>
      <c r="J57" s="1253"/>
      <c r="K57" s="1246"/>
      <c r="L57" s="1246"/>
      <c r="M57" s="1246"/>
      <c r="N57" s="1244">
        <v>55.2</v>
      </c>
      <c r="O57" s="1244">
        <v>54.5</v>
      </c>
      <c r="P57" s="359"/>
      <c r="Q57" s="358"/>
    </row>
    <row r="58" spans="1:17" s="357" customFormat="1" ht="13.5" x14ac:dyDescent="0.15">
      <c r="A58" s="245"/>
      <c r="B58" s="358"/>
      <c r="C58" s="354"/>
      <c r="D58" s="354"/>
      <c r="E58" s="354"/>
      <c r="F58" s="354"/>
      <c r="G58" s="1251"/>
      <c r="H58" s="1252"/>
      <c r="I58" s="1253"/>
      <c r="J58" s="1253"/>
      <c r="K58" s="1245"/>
      <c r="L58" s="1245"/>
      <c r="M58" s="1245"/>
      <c r="N58" s="1245"/>
      <c r="O58" s="124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571</v>
      </c>
      <c r="I64" s="354"/>
      <c r="J64" s="354"/>
      <c r="K64" s="354"/>
      <c r="L64" s="246"/>
      <c r="M64" s="246"/>
      <c r="N64" s="246"/>
      <c r="O64" s="246"/>
    </row>
    <row r="65" spans="2:30" ht="13.5" x14ac:dyDescent="0.15">
      <c r="B65" s="250"/>
      <c r="C65" s="246"/>
      <c r="D65" s="246"/>
      <c r="E65" s="246"/>
      <c r="F65" s="246"/>
      <c r="G65" s="1221" t="s">
        <v>581</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577</v>
      </c>
      <c r="I71" s="370"/>
      <c r="J71" s="366"/>
      <c r="K71" s="366"/>
      <c r="L71" s="367"/>
      <c r="M71" s="366"/>
      <c r="N71" s="367"/>
      <c r="O71" s="368"/>
    </row>
    <row r="72" spans="2:30" ht="13.5" x14ac:dyDescent="0.15">
      <c r="B72" s="250"/>
      <c r="C72" s="246"/>
      <c r="D72" s="246"/>
      <c r="E72" s="246"/>
      <c r="F72" s="246"/>
      <c r="G72" s="1230"/>
      <c r="H72" s="1231"/>
      <c r="I72" s="1231"/>
      <c r="J72" s="1232"/>
      <c r="K72" s="356" t="s">
        <v>522</v>
      </c>
      <c r="L72" s="356" t="s">
        <v>523</v>
      </c>
      <c r="M72" s="356" t="s">
        <v>524</v>
      </c>
      <c r="N72" s="356" t="s">
        <v>525</v>
      </c>
      <c r="O72" s="356" t="s">
        <v>526</v>
      </c>
    </row>
    <row r="73" spans="2:30" ht="13.5" x14ac:dyDescent="0.15">
      <c r="B73" s="250"/>
      <c r="C73" s="246"/>
      <c r="D73" s="246"/>
      <c r="E73" s="246"/>
      <c r="F73" s="246"/>
      <c r="G73" s="1233" t="s">
        <v>573</v>
      </c>
      <c r="H73" s="1234"/>
      <c r="I73" s="1239" t="s">
        <v>574</v>
      </c>
      <c r="J73" s="1239"/>
      <c r="K73" s="1254">
        <v>57.1</v>
      </c>
      <c r="L73" s="1254">
        <v>49.9</v>
      </c>
      <c r="M73" s="1242">
        <v>41.4</v>
      </c>
      <c r="N73" s="1242">
        <v>43.7</v>
      </c>
      <c r="O73" s="1242">
        <v>41.8</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578</v>
      </c>
      <c r="J75" s="1243"/>
      <c r="K75" s="1244">
        <v>8.1999999999999993</v>
      </c>
      <c r="L75" s="1244">
        <v>7.4</v>
      </c>
      <c r="M75" s="1244">
        <v>6.9</v>
      </c>
      <c r="N75" s="1244">
        <v>7.2</v>
      </c>
      <c r="O75" s="1244">
        <v>7.3</v>
      </c>
      <c r="U75" s="245">
        <v>81.2</v>
      </c>
      <c r="W75" s="245">
        <v>87.2</v>
      </c>
      <c r="Y75" s="245">
        <v>99.8</v>
      </c>
      <c r="AA75" s="245">
        <v>109.5</v>
      </c>
      <c r="AC75" s="245">
        <v>115.2</v>
      </c>
    </row>
    <row r="76" spans="2:30" ht="13.5" x14ac:dyDescent="0.15">
      <c r="B76" s="250"/>
      <c r="C76" s="246"/>
      <c r="D76" s="246"/>
      <c r="E76" s="246"/>
      <c r="F76" s="246"/>
      <c r="G76" s="1237"/>
      <c r="H76" s="1238"/>
      <c r="I76" s="1243"/>
      <c r="J76" s="1243"/>
      <c r="K76" s="1245"/>
      <c r="L76" s="1245"/>
      <c r="M76" s="1245"/>
      <c r="N76" s="1245"/>
      <c r="O76" s="1245"/>
    </row>
    <row r="77" spans="2:30" ht="13.5" x14ac:dyDescent="0.15">
      <c r="B77" s="250"/>
      <c r="C77" s="246"/>
      <c r="D77" s="246"/>
      <c r="E77" s="246"/>
      <c r="F77" s="246"/>
      <c r="G77" s="1247" t="s">
        <v>575</v>
      </c>
      <c r="H77" s="1248"/>
      <c r="I77" s="1243" t="s">
        <v>574</v>
      </c>
      <c r="J77" s="1243"/>
      <c r="K77" s="1254">
        <v>58.2</v>
      </c>
      <c r="L77" s="1254">
        <v>50.3</v>
      </c>
      <c r="M77" s="1242">
        <v>45.9</v>
      </c>
      <c r="N77" s="1242">
        <v>37.299999999999997</v>
      </c>
      <c r="O77" s="1242">
        <v>33.1</v>
      </c>
      <c r="R77" s="245">
        <v>12.3</v>
      </c>
      <c r="T77" s="245">
        <v>11.1</v>
      </c>
    </row>
    <row r="78" spans="2:30" ht="13.5" x14ac:dyDescent="0.15">
      <c r="B78" s="250"/>
      <c r="C78" s="246"/>
      <c r="D78" s="246"/>
      <c r="E78" s="246"/>
      <c r="F78" s="246"/>
      <c r="G78" s="1249"/>
      <c r="H78" s="1250"/>
      <c r="I78" s="1243"/>
      <c r="J78" s="1243"/>
      <c r="K78" s="1254"/>
      <c r="L78" s="1254"/>
      <c r="M78" s="1242"/>
      <c r="N78" s="1242"/>
      <c r="O78" s="1242"/>
    </row>
    <row r="79" spans="2:30" ht="13.5" x14ac:dyDescent="0.15">
      <c r="B79" s="250"/>
      <c r="C79" s="246"/>
      <c r="D79" s="246"/>
      <c r="E79" s="246"/>
      <c r="F79" s="246"/>
      <c r="G79" s="1249"/>
      <c r="H79" s="1250"/>
      <c r="I79" s="1255" t="s">
        <v>578</v>
      </c>
      <c r="J79" s="1253"/>
      <c r="K79" s="1256">
        <v>10.3</v>
      </c>
      <c r="L79" s="1256">
        <v>9.6</v>
      </c>
      <c r="M79" s="1256">
        <v>8.8000000000000007</v>
      </c>
      <c r="N79" s="1256">
        <v>7.8</v>
      </c>
      <c r="O79" s="1256">
        <v>7.5</v>
      </c>
      <c r="V79" s="245">
        <v>53.5</v>
      </c>
      <c r="X79" s="245">
        <v>48.2</v>
      </c>
      <c r="Z79" s="245">
        <v>34.200000000000003</v>
      </c>
      <c r="AB79" s="245">
        <v>30.3</v>
      </c>
      <c r="AD79" s="245">
        <v>28.9</v>
      </c>
    </row>
    <row r="80" spans="2:30" ht="13.5" x14ac:dyDescent="0.15">
      <c r="B80" s="250"/>
      <c r="C80" s="246"/>
      <c r="D80" s="246"/>
      <c r="E80" s="246"/>
      <c r="F80" s="246"/>
      <c r="G80" s="1251"/>
      <c r="H80" s="1252"/>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34746</v>
      </c>
      <c r="E3" s="118"/>
      <c r="F3" s="119">
        <v>50880</v>
      </c>
      <c r="G3" s="120"/>
      <c r="H3" s="121"/>
    </row>
    <row r="4" spans="1:8" x14ac:dyDescent="0.15">
      <c r="A4" s="122"/>
      <c r="B4" s="123"/>
      <c r="C4" s="124"/>
      <c r="D4" s="125">
        <v>11579</v>
      </c>
      <c r="E4" s="126"/>
      <c r="F4" s="127">
        <v>26879</v>
      </c>
      <c r="G4" s="128"/>
      <c r="H4" s="129"/>
    </row>
    <row r="5" spans="1:8" x14ac:dyDescent="0.15">
      <c r="A5" s="110" t="s">
        <v>516</v>
      </c>
      <c r="B5" s="115"/>
      <c r="C5" s="116"/>
      <c r="D5" s="117">
        <v>43478</v>
      </c>
      <c r="E5" s="118"/>
      <c r="F5" s="119">
        <v>63956</v>
      </c>
      <c r="G5" s="120"/>
      <c r="H5" s="121"/>
    </row>
    <row r="6" spans="1:8" x14ac:dyDescent="0.15">
      <c r="A6" s="122"/>
      <c r="B6" s="123"/>
      <c r="C6" s="124"/>
      <c r="D6" s="125">
        <v>15799</v>
      </c>
      <c r="E6" s="126"/>
      <c r="F6" s="127">
        <v>29239</v>
      </c>
      <c r="G6" s="128"/>
      <c r="H6" s="129"/>
    </row>
    <row r="7" spans="1:8" x14ac:dyDescent="0.15">
      <c r="A7" s="110" t="s">
        <v>517</v>
      </c>
      <c r="B7" s="115"/>
      <c r="C7" s="116"/>
      <c r="D7" s="117">
        <v>67107</v>
      </c>
      <c r="E7" s="118"/>
      <c r="F7" s="119">
        <v>66255</v>
      </c>
      <c r="G7" s="120"/>
      <c r="H7" s="121"/>
    </row>
    <row r="8" spans="1:8" x14ac:dyDescent="0.15">
      <c r="A8" s="122"/>
      <c r="B8" s="123"/>
      <c r="C8" s="124"/>
      <c r="D8" s="125">
        <v>23527</v>
      </c>
      <c r="E8" s="126"/>
      <c r="F8" s="127">
        <v>31822</v>
      </c>
      <c r="G8" s="128"/>
      <c r="H8" s="129"/>
    </row>
    <row r="9" spans="1:8" x14ac:dyDescent="0.15">
      <c r="A9" s="110" t="s">
        <v>518</v>
      </c>
      <c r="B9" s="115"/>
      <c r="C9" s="116"/>
      <c r="D9" s="117">
        <v>46515</v>
      </c>
      <c r="E9" s="118"/>
      <c r="F9" s="119">
        <v>54227</v>
      </c>
      <c r="G9" s="120"/>
      <c r="H9" s="121"/>
    </row>
    <row r="10" spans="1:8" x14ac:dyDescent="0.15">
      <c r="A10" s="122"/>
      <c r="B10" s="123"/>
      <c r="C10" s="124"/>
      <c r="D10" s="125">
        <v>26590</v>
      </c>
      <c r="E10" s="126"/>
      <c r="F10" s="127">
        <v>29694</v>
      </c>
      <c r="G10" s="128"/>
      <c r="H10" s="129"/>
    </row>
    <row r="11" spans="1:8" x14ac:dyDescent="0.15">
      <c r="A11" s="110" t="s">
        <v>519</v>
      </c>
      <c r="B11" s="115"/>
      <c r="C11" s="116"/>
      <c r="D11" s="117">
        <v>40816</v>
      </c>
      <c r="E11" s="118"/>
      <c r="F11" s="119">
        <v>57295</v>
      </c>
      <c r="G11" s="120"/>
      <c r="H11" s="121"/>
    </row>
    <row r="12" spans="1:8" x14ac:dyDescent="0.15">
      <c r="A12" s="122"/>
      <c r="B12" s="123"/>
      <c r="C12" s="130"/>
      <c r="D12" s="125">
        <v>18336</v>
      </c>
      <c r="E12" s="126"/>
      <c r="F12" s="127">
        <v>32771</v>
      </c>
      <c r="G12" s="128"/>
      <c r="H12" s="129"/>
    </row>
    <row r="13" spans="1:8" x14ac:dyDescent="0.15">
      <c r="A13" s="110"/>
      <c r="B13" s="115"/>
      <c r="C13" s="131"/>
      <c r="D13" s="132">
        <v>46532</v>
      </c>
      <c r="E13" s="133"/>
      <c r="F13" s="134">
        <v>58523</v>
      </c>
      <c r="G13" s="135"/>
      <c r="H13" s="121"/>
    </row>
    <row r="14" spans="1:8" x14ac:dyDescent="0.15">
      <c r="A14" s="122"/>
      <c r="B14" s="123"/>
      <c r="C14" s="124"/>
      <c r="D14" s="125">
        <v>19166</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2.35</v>
      </c>
      <c r="C19" s="136">
        <f>ROUND(VALUE(SUBSTITUTE(実質収支比率等に係る経年分析!G$48,"▲","-")),2)</f>
        <v>3.78</v>
      </c>
      <c r="D19" s="136">
        <f>ROUND(VALUE(SUBSTITUTE(実質収支比率等に係る経年分析!H$48,"▲","-")),2)</f>
        <v>3.99</v>
      </c>
      <c r="E19" s="136">
        <f>ROUND(VALUE(SUBSTITUTE(実質収支比率等に係る経年分析!I$48,"▲","-")),2)</f>
        <v>5.24</v>
      </c>
      <c r="F19" s="136">
        <f>ROUND(VALUE(SUBSTITUTE(実質収支比率等に係る経年分析!J$48,"▲","-")),2)</f>
        <v>2.89</v>
      </c>
    </row>
    <row r="20" spans="1:11" x14ac:dyDescent="0.15">
      <c r="A20" s="136" t="s">
        <v>43</v>
      </c>
      <c r="B20" s="136">
        <f>ROUND(VALUE(SUBSTITUTE(実質収支比率等に係る経年分析!F$47,"▲","-")),2)</f>
        <v>19.32</v>
      </c>
      <c r="C20" s="136">
        <f>ROUND(VALUE(SUBSTITUTE(実質収支比率等に係る経年分析!G$47,"▲","-")),2)</f>
        <v>19.59</v>
      </c>
      <c r="D20" s="136">
        <f>ROUND(VALUE(SUBSTITUTE(実質収支比率等に係る経年分析!H$47,"▲","-")),2)</f>
        <v>23.38</v>
      </c>
      <c r="E20" s="136">
        <f>ROUND(VALUE(SUBSTITUTE(実質収支比率等に係る経年分析!I$47,"▲","-")),2)</f>
        <v>22.49</v>
      </c>
      <c r="F20" s="136">
        <f>ROUND(VALUE(SUBSTITUTE(実質収支比率等に係る経年分析!J$47,"▲","-")),2)</f>
        <v>22.69</v>
      </c>
    </row>
    <row r="21" spans="1:11" x14ac:dyDescent="0.15">
      <c r="A21" s="136" t="s">
        <v>44</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3.46</v>
      </c>
      <c r="E21" s="136">
        <f>IF(ISNUMBER(VALUE(SUBSTITUTE(実質収支比率等に係る経年分析!I$49,"▲","-"))),ROUND(VALUE(SUBSTITUTE(実質収支比率等に係る経年分析!I$49,"▲","-")),2),NA())</f>
        <v>1.33</v>
      </c>
      <c r="F21" s="136">
        <f>IF(ISNUMBER(VALUE(SUBSTITUTE(実質収支比率等に係る経年分析!J$49,"▲","-"))),ROUND(VALUE(SUBSTITUTE(実質収支比率等に係る経年分析!J$49,"▲","-")),2),NA())</f>
        <v>-2.35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塩尻市奨学資金貸与事業特別会計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塩尻市後期高齢者医療事業特別会計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塩尻市農業集落排水事業会計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0.55000000000000004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0.39</v>
      </c>
    </row>
    <row r="32" spans="1:11" x14ac:dyDescent="0.15">
      <c r="A32" s="137" t="str">
        <f>IF(連結実質赤字比率に係る赤字・黒字の構成分析!C$38="",NA(),連結実質赤字比率に係る赤字・黒字の構成分析!C$38)</f>
        <v>塩尻市介護保険事業特別会計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0.75</v>
      </c>
    </row>
    <row r="33" spans="1:16" x14ac:dyDescent="0.15">
      <c r="A33" s="137" t="str">
        <f>IF(連結実質赤字比率に係る赤字・黒字の構成分析!C$37="",NA(),連結実質赤字比率に係る赤字・黒字の構成分析!C$37)</f>
        <v>塩尻市国民健康保険事業特別会計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2.88</v>
      </c>
    </row>
    <row r="35" spans="1:16" x14ac:dyDescent="0.15">
      <c r="A35" s="137" t="str">
        <f>IF(連結実質赤字比率に係る赤字・黒字の構成分析!C$35="",NA(),連結実質赤字比率に係る赤字・黒字の構成分析!C$35)</f>
        <v>塩尻市下水道事業会計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4.1500000000000004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3.74</v>
      </c>
    </row>
    <row r="36" spans="1:16" x14ac:dyDescent="0.15">
      <c r="A36" s="137" t="str">
        <f>IF(連結実質赤字比率に係る赤字・黒字の構成分析!C$34="",NA(),連結実質赤字比率に係る赤字・黒字の構成分析!C$34)</f>
        <v>塩尻市水道事業会計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3649</v>
      </c>
      <c r="E42" s="138"/>
      <c r="F42" s="138"/>
      <c r="G42" s="138">
        <f>'実質公債費比率（分子）の構造'!L$52</f>
        <v>3583</v>
      </c>
      <c r="H42" s="138"/>
      <c r="I42" s="138"/>
      <c r="J42" s="138">
        <f>'実質公債費比率（分子）の構造'!M$52</f>
        <v>3532</v>
      </c>
      <c r="K42" s="138"/>
      <c r="L42" s="138"/>
      <c r="M42" s="138">
        <f>'実質公債費比率（分子）の構造'!N$52</f>
        <v>3430</v>
      </c>
      <c r="N42" s="138"/>
      <c r="O42" s="138"/>
      <c r="P42" s="138">
        <f>'実質公債費比率（分子）の構造'!O$52</f>
        <v>3388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86</v>
      </c>
      <c r="C44" s="138"/>
      <c r="D44" s="138"/>
      <c r="E44" s="138">
        <f>'実質公債費比率（分子）の構造'!L$50</f>
        <v>82</v>
      </c>
      <c r="F44" s="138"/>
      <c r="G44" s="138"/>
      <c r="H44" s="138">
        <f>'実質公債費比率（分子）の構造'!M$50</f>
        <v>61</v>
      </c>
      <c r="I44" s="138"/>
      <c r="J44" s="138"/>
      <c r="K44" s="138">
        <f>'実質公債費比率（分子）の構造'!N$50</f>
        <v>63</v>
      </c>
      <c r="L44" s="138"/>
      <c r="M44" s="138"/>
      <c r="N44" s="138">
        <f>'実質公債費比率（分子）の構造'!O$50</f>
        <v>59</v>
      </c>
      <c r="O44" s="138"/>
      <c r="P44" s="138"/>
    </row>
    <row r="45" spans="1:16" x14ac:dyDescent="0.15">
      <c r="A45" s="138" t="s">
        <v>54</v>
      </c>
      <c r="B45" s="138">
        <f>'実質公債費比率（分子）の構造'!K$49</f>
        <v>192</v>
      </c>
      <c r="C45" s="138"/>
      <c r="D45" s="138"/>
      <c r="E45" s="138">
        <f>'実質公債費比率（分子）の構造'!L$49</f>
        <v>154</v>
      </c>
      <c r="F45" s="138"/>
      <c r="G45" s="138"/>
      <c r="H45" s="138">
        <f>'実質公債費比率（分子）の構造'!M$49</f>
        <v>156</v>
      </c>
      <c r="I45" s="138"/>
      <c r="J45" s="138"/>
      <c r="K45" s="138">
        <f>'実質公債費比率（分子）の構造'!N$49</f>
        <v>161</v>
      </c>
      <c r="L45" s="138"/>
      <c r="M45" s="138"/>
      <c r="N45" s="138">
        <f>'実質公債費比率（分子）の構造'!O$49</f>
        <v>160</v>
      </c>
      <c r="O45" s="138"/>
      <c r="P45" s="138"/>
    </row>
    <row r="46" spans="1:16" x14ac:dyDescent="0.15">
      <c r="A46" s="138" t="s">
        <v>55</v>
      </c>
      <c r="B46" s="138">
        <f>'実質公債費比率（分子）の構造'!K$48</f>
        <v>1071</v>
      </c>
      <c r="C46" s="138"/>
      <c r="D46" s="138"/>
      <c r="E46" s="138">
        <f>'実質公債費比率（分子）の構造'!L$48</f>
        <v>1175</v>
      </c>
      <c r="F46" s="138"/>
      <c r="G46" s="138"/>
      <c r="H46" s="138">
        <f>'実質公債費比率（分子）の構造'!M$48</f>
        <v>1099</v>
      </c>
      <c r="I46" s="138"/>
      <c r="J46" s="138"/>
      <c r="K46" s="138">
        <f>'実質公債費比率（分子）の構造'!N$48</f>
        <v>1141</v>
      </c>
      <c r="L46" s="138"/>
      <c r="M46" s="138"/>
      <c r="N46" s="138">
        <f>'実質公債費比率（分子）の構造'!O$48</f>
        <v>1142</v>
      </c>
      <c r="O46" s="138"/>
      <c r="P46" s="138"/>
    </row>
    <row r="47" spans="1:16" x14ac:dyDescent="0.15">
      <c r="A47" s="138" t="s">
        <v>56</v>
      </c>
      <c r="B47" s="138">
        <f>'実質公債費比率（分子）の構造'!K$47</f>
        <v>7</v>
      </c>
      <c r="C47" s="138"/>
      <c r="D47" s="138"/>
      <c r="E47" s="138">
        <f>'実質公債費比率（分子）の構造'!L$47</f>
        <v>7</v>
      </c>
      <c r="F47" s="138"/>
      <c r="G47" s="138"/>
      <c r="H47" s="138">
        <f>'実質公債費比率（分子）の構造'!M$47</f>
        <v>7</v>
      </c>
      <c r="I47" s="138"/>
      <c r="J47" s="138"/>
      <c r="K47" s="138">
        <f>'実質公債費比率（分子）の構造'!N$47</f>
        <v>7</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3187</v>
      </c>
      <c r="C49" s="138"/>
      <c r="D49" s="138"/>
      <c r="E49" s="138">
        <f>'実質公債費比率（分子）の構造'!L$45</f>
        <v>3125</v>
      </c>
      <c r="F49" s="138"/>
      <c r="G49" s="138"/>
      <c r="H49" s="138">
        <f>'実質公債費比率（分子）の構造'!M$45</f>
        <v>3154</v>
      </c>
      <c r="I49" s="138"/>
      <c r="J49" s="138"/>
      <c r="K49" s="138">
        <f>'実質公債費比率（分子）の構造'!N$45</f>
        <v>3093</v>
      </c>
      <c r="L49" s="138"/>
      <c r="M49" s="138"/>
      <c r="N49" s="138">
        <f>'実質公債費比率（分子）の構造'!O$45</f>
        <v>3057</v>
      </c>
      <c r="O49" s="138"/>
      <c r="P49" s="138"/>
    </row>
    <row r="50" spans="1:16" x14ac:dyDescent="0.15">
      <c r="A50" s="138" t="s">
        <v>59</v>
      </c>
      <c r="B50" s="138" t="e">
        <f>NA()</f>
        <v>#N/A</v>
      </c>
      <c r="C50" s="138">
        <f>IF(ISNUMBER('実質公債費比率（分子）の構造'!K$53),'実質公債費比率（分子）の構造'!K$53,NA())</f>
        <v>894</v>
      </c>
      <c r="D50" s="138" t="e">
        <f>NA()</f>
        <v>#N/A</v>
      </c>
      <c r="E50" s="138" t="e">
        <f>NA()</f>
        <v>#N/A</v>
      </c>
      <c r="F50" s="138">
        <f>IF(ISNUMBER('実質公債費比率（分子）の構造'!L$53),'実質公債費比率（分子）の構造'!L$53,NA())</f>
        <v>960</v>
      </c>
      <c r="G50" s="138" t="e">
        <f>NA()</f>
        <v>#N/A</v>
      </c>
      <c r="H50" s="138" t="e">
        <f>NA()</f>
        <v>#N/A</v>
      </c>
      <c r="I50" s="138">
        <f>IF(ISNUMBER('実質公債費比率（分子）の構造'!M$53),'実質公債費比率（分子）の構造'!M$53,NA())</f>
        <v>945</v>
      </c>
      <c r="J50" s="138" t="e">
        <f>NA()</f>
        <v>#N/A</v>
      </c>
      <c r="K50" s="138" t="e">
        <f>NA()</f>
        <v>#N/A</v>
      </c>
      <c r="L50" s="138">
        <f>IF(ISNUMBER('実質公債費比率（分子）の構造'!N$53),'実質公債費比率（分子）の構造'!N$53,NA())</f>
        <v>1035</v>
      </c>
      <c r="M50" s="138" t="e">
        <f>NA()</f>
        <v>#N/A</v>
      </c>
      <c r="N50" s="138" t="e">
        <f>NA()</f>
        <v>#N/A</v>
      </c>
      <c r="O50" s="138">
        <f>IF(ISNUMBER('実質公債費比率（分子）の構造'!O$53),'実質公債費比率（分子）の構造'!O$53,NA())</f>
        <v>1030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34120</v>
      </c>
      <c r="E56" s="137"/>
      <c r="F56" s="137"/>
      <c r="G56" s="137">
        <f>'将来負担比率（分子）の構造'!J$52</f>
        <v>33698</v>
      </c>
      <c r="H56" s="137"/>
      <c r="I56" s="137"/>
      <c r="J56" s="137">
        <f>'将来負担比率（分子）の構造'!K$52</f>
        <v>33822</v>
      </c>
      <c r="K56" s="137"/>
      <c r="L56" s="137"/>
      <c r="M56" s="137">
        <f>'将来負担比率（分子）の構造'!L$52</f>
        <v>33029</v>
      </c>
      <c r="N56" s="137"/>
      <c r="O56" s="137"/>
      <c r="P56" s="137">
        <f>'将来負担比率（分子）の構造'!M$52</f>
        <v>31825</v>
      </c>
    </row>
    <row r="57" spans="1:16" x14ac:dyDescent="0.15">
      <c r="A57" s="137" t="s">
        <v>36</v>
      </c>
      <c r="B57" s="137"/>
      <c r="C57" s="137"/>
      <c r="D57" s="137">
        <f>'将来負担比率（分子）の構造'!I$51</f>
        <v>5128</v>
      </c>
      <c r="E57" s="137"/>
      <c r="F57" s="137"/>
      <c r="G57" s="137">
        <f>'将来負担比率（分子）の構造'!J$51</f>
        <v>4566</v>
      </c>
      <c r="H57" s="137"/>
      <c r="I57" s="137"/>
      <c r="J57" s="137">
        <f>'将来負担比率（分子）の構造'!K$51</f>
        <v>4154</v>
      </c>
      <c r="K57" s="137"/>
      <c r="L57" s="137"/>
      <c r="M57" s="137">
        <f>'将来負担比率（分子）の構造'!L$51</f>
        <v>3864</v>
      </c>
      <c r="N57" s="137"/>
      <c r="O57" s="137"/>
      <c r="P57" s="137">
        <f>'将来負担比率（分子）の構造'!M$51</f>
        <v>3435</v>
      </c>
    </row>
    <row r="58" spans="1:16" x14ac:dyDescent="0.15">
      <c r="A58" s="137" t="s">
        <v>35</v>
      </c>
      <c r="B58" s="137"/>
      <c r="C58" s="137"/>
      <c r="D58" s="137">
        <f>'将来負担比率（分子）の構造'!I$50</f>
        <v>4664</v>
      </c>
      <c r="E58" s="137"/>
      <c r="F58" s="137"/>
      <c r="G58" s="137">
        <f>'将来負担比率（分子）の構造'!J$50</f>
        <v>4873</v>
      </c>
      <c r="H58" s="137"/>
      <c r="I58" s="137"/>
      <c r="J58" s="137">
        <f>'将来負担比率（分子）の構造'!K$50</f>
        <v>5709</v>
      </c>
      <c r="K58" s="137"/>
      <c r="L58" s="137"/>
      <c r="M58" s="137">
        <f>'将来負担比率（分子）の構造'!L$50</f>
        <v>5447</v>
      </c>
      <c r="N58" s="137"/>
      <c r="O58" s="137"/>
      <c r="P58" s="137">
        <f>'将来負担比率（分子）の構造'!M$50</f>
        <v>5616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241</v>
      </c>
      <c r="C61" s="137"/>
      <c r="D61" s="137"/>
      <c r="E61" s="137">
        <f>'将来負担比率（分子）の構造'!J$46</f>
        <v>203</v>
      </c>
      <c r="F61" s="137"/>
      <c r="G61" s="137"/>
      <c r="H61" s="137">
        <f>'将来負担比率（分子）の構造'!K$46</f>
        <v>190</v>
      </c>
      <c r="I61" s="137"/>
      <c r="J61" s="137"/>
      <c r="K61" s="137">
        <f>'将来負担比率（分子）の構造'!L$46</f>
        <v>98</v>
      </c>
      <c r="L61" s="137"/>
      <c r="M61" s="137"/>
      <c r="N61" s="137">
        <f>'将来負担比率（分子）の構造'!M$46</f>
        <v>50</v>
      </c>
      <c r="O61" s="137"/>
      <c r="P61" s="137"/>
    </row>
    <row r="62" spans="1:16" x14ac:dyDescent="0.15">
      <c r="A62" s="137" t="s">
        <v>29</v>
      </c>
      <c r="B62" s="137">
        <f>'将来負担比率（分子）の構造'!I$45</f>
        <v>4549</v>
      </c>
      <c r="C62" s="137"/>
      <c r="D62" s="137"/>
      <c r="E62" s="137">
        <f>'将来負担比率（分子）の構造'!J$45</f>
        <v>4508</v>
      </c>
      <c r="F62" s="137"/>
      <c r="G62" s="137"/>
      <c r="H62" s="137">
        <f>'将来負担比率（分子）の構造'!K$45</f>
        <v>4134</v>
      </c>
      <c r="I62" s="137"/>
      <c r="J62" s="137"/>
      <c r="K62" s="137">
        <f>'将来負担比率（分子）の構造'!L$45</f>
        <v>3927</v>
      </c>
      <c r="L62" s="137"/>
      <c r="M62" s="137"/>
      <c r="N62" s="137">
        <f>'将来負担比率（分子）の構造'!M$45</f>
        <v>3741</v>
      </c>
      <c r="O62" s="137"/>
      <c r="P62" s="137"/>
    </row>
    <row r="63" spans="1:16" x14ac:dyDescent="0.15">
      <c r="A63" s="137" t="s">
        <v>28</v>
      </c>
      <c r="B63" s="137">
        <f>'将来負担比率（分子）の構造'!I$44</f>
        <v>1203</v>
      </c>
      <c r="C63" s="137"/>
      <c r="D63" s="137"/>
      <c r="E63" s="137">
        <f>'将来負担比率（分子）の構造'!J$44</f>
        <v>1067</v>
      </c>
      <c r="F63" s="137"/>
      <c r="G63" s="137"/>
      <c r="H63" s="137">
        <f>'将来負担比率（分子）の構造'!K$44</f>
        <v>969</v>
      </c>
      <c r="I63" s="137"/>
      <c r="J63" s="137"/>
      <c r="K63" s="137">
        <f>'将来負担比率（分子）の構造'!L$44</f>
        <v>890</v>
      </c>
      <c r="L63" s="137"/>
      <c r="M63" s="137"/>
      <c r="N63" s="137">
        <f>'将来負担比率（分子）の構造'!M$44</f>
        <v>792</v>
      </c>
      <c r="O63" s="137"/>
      <c r="P63" s="137"/>
    </row>
    <row r="64" spans="1:16" x14ac:dyDescent="0.15">
      <c r="A64" s="137" t="s">
        <v>27</v>
      </c>
      <c r="B64" s="137">
        <f>'将来負担比率（分子）の構造'!I$43</f>
        <v>17191</v>
      </c>
      <c r="C64" s="137"/>
      <c r="D64" s="137"/>
      <c r="E64" s="137">
        <f>'将来負担比率（分子）の構造'!J$43</f>
        <v>15928</v>
      </c>
      <c r="F64" s="137"/>
      <c r="G64" s="137"/>
      <c r="H64" s="137">
        <f>'将来負担比率（分子）の構造'!K$43</f>
        <v>14978</v>
      </c>
      <c r="I64" s="137"/>
      <c r="J64" s="137"/>
      <c r="K64" s="137">
        <f>'将来負担比率（分子）の構造'!L$43</f>
        <v>15149</v>
      </c>
      <c r="L64" s="137"/>
      <c r="M64" s="137"/>
      <c r="N64" s="137">
        <f>'将来負担比率（分子）の構造'!M$43</f>
        <v>14402</v>
      </c>
      <c r="O64" s="137"/>
      <c r="P64" s="137"/>
    </row>
    <row r="65" spans="1:16" x14ac:dyDescent="0.15">
      <c r="A65" s="137" t="s">
        <v>26</v>
      </c>
      <c r="B65" s="137">
        <f>'将来負担比率（分子）の構造'!I$42</f>
        <v>861</v>
      </c>
      <c r="C65" s="137"/>
      <c r="D65" s="137"/>
      <c r="E65" s="137">
        <f>'将来負担比率（分子）の構造'!J$42</f>
        <v>851</v>
      </c>
      <c r="F65" s="137"/>
      <c r="G65" s="137"/>
      <c r="H65" s="137">
        <f>'将来負担比率（分子）の構造'!K$42</f>
        <v>652</v>
      </c>
      <c r="I65" s="137"/>
      <c r="J65" s="137"/>
      <c r="K65" s="137">
        <f>'将来負担比率（分子）の構造'!L$42</f>
        <v>565</v>
      </c>
      <c r="L65" s="137"/>
      <c r="M65" s="137"/>
      <c r="N65" s="137">
        <f>'将来負担比率（分子）の構造'!M$42</f>
        <v>510</v>
      </c>
      <c r="O65" s="137"/>
      <c r="P65" s="137"/>
    </row>
    <row r="66" spans="1:16" x14ac:dyDescent="0.15">
      <c r="A66" s="137" t="s">
        <v>25</v>
      </c>
      <c r="B66" s="137">
        <f>'将来負担比率（分子）の構造'!I$41</f>
        <v>27523</v>
      </c>
      <c r="C66" s="137"/>
      <c r="D66" s="137"/>
      <c r="E66" s="137">
        <f>'将来負担比率（分子）の構造'!J$41</f>
        <v>27321</v>
      </c>
      <c r="F66" s="137"/>
      <c r="G66" s="137"/>
      <c r="H66" s="137">
        <f>'将来負担比率（分子）の構造'!K$41</f>
        <v>28208</v>
      </c>
      <c r="I66" s="137"/>
      <c r="J66" s="137"/>
      <c r="K66" s="137">
        <f>'将来負担比率（分子）の構造'!L$41</f>
        <v>27754</v>
      </c>
      <c r="L66" s="137"/>
      <c r="M66" s="137"/>
      <c r="N66" s="137">
        <f>'将来負担比率（分子）の構造'!M$41</f>
        <v>27121</v>
      </c>
      <c r="O66" s="137"/>
      <c r="P66" s="137"/>
    </row>
    <row r="67" spans="1:16" x14ac:dyDescent="0.15">
      <c r="A67" s="137" t="s">
        <v>63</v>
      </c>
      <c r="B67" s="137" t="e">
        <f>NA()</f>
        <v>#N/A</v>
      </c>
      <c r="C67" s="137">
        <f>IF(ISNUMBER('将来負担比率（分子）の構造'!I$53), IF('将来負担比率（分子）の構造'!I$53 &lt; 0, 0, '将来負担比率（分子）の構造'!I$53), NA())</f>
        <v>7657</v>
      </c>
      <c r="D67" s="137" t="e">
        <f>NA()</f>
        <v>#N/A</v>
      </c>
      <c r="E67" s="137" t="e">
        <f>NA()</f>
        <v>#N/A</v>
      </c>
      <c r="F67" s="137">
        <f>IF(ISNUMBER('将来負担比率（分子）の構造'!J$53), IF('将来負担比率（分子）の構造'!J$53 &lt; 0, 0, '将来負担比率（分子）の構造'!J$53), NA())</f>
        <v>6741</v>
      </c>
      <c r="G67" s="137" t="e">
        <f>NA()</f>
        <v>#N/A</v>
      </c>
      <c r="H67" s="137" t="e">
        <f>NA()</f>
        <v>#N/A</v>
      </c>
      <c r="I67" s="137">
        <f>IF(ISNUMBER('将来負担比率（分子）の構造'!K$53), IF('将来負担比率（分子）の構造'!K$53 &lt; 0, 0, '将来負担比率（分子）の構造'!K$53), NA())</f>
        <v>5446</v>
      </c>
      <c r="J67" s="137" t="e">
        <f>NA()</f>
        <v>#N/A</v>
      </c>
      <c r="K67" s="137" t="e">
        <f>NA()</f>
        <v>#N/A</v>
      </c>
      <c r="L67" s="137">
        <f>IF(ISNUMBER('将来負担比率（分子）の構造'!L$53), IF('将来負担比率（分子）の構造'!L$53 &lt; 0, 0, '将来負担比率（分子）の構造'!L$53), NA())</f>
        <v>6043</v>
      </c>
      <c r="M67" s="137" t="e">
        <f>NA()</f>
        <v>#N/A</v>
      </c>
      <c r="N67" s="137" t="e">
        <f>NA()</f>
        <v>#N/A</v>
      </c>
      <c r="O67" s="137">
        <f>IF(ISNUMBER('将来負担比率（分子）の構造'!M$53), IF('将来負担比率（分子）の構造'!M$53 &lt; 0, 0, '将来負担比率（分子）の構造'!M$53), NA())</f>
        <v>5739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9857927</v>
      </c>
      <c r="S5" s="615"/>
      <c r="T5" s="615"/>
      <c r="U5" s="615"/>
      <c r="V5" s="615"/>
      <c r="W5" s="615"/>
      <c r="X5" s="615"/>
      <c r="Y5" s="616"/>
      <c r="Z5" s="617">
        <v>35.700000000000003</v>
      </c>
      <c r="AA5" s="617"/>
      <c r="AB5" s="617"/>
      <c r="AC5" s="617"/>
      <c r="AD5" s="618">
        <v>9494240</v>
      </c>
      <c r="AE5" s="618"/>
      <c r="AF5" s="618"/>
      <c r="AG5" s="618"/>
      <c r="AH5" s="618"/>
      <c r="AI5" s="618"/>
      <c r="AJ5" s="618"/>
      <c r="AK5" s="618"/>
      <c r="AL5" s="619">
        <v>60.1</v>
      </c>
      <c r="AM5" s="620"/>
      <c r="AN5" s="620"/>
      <c r="AO5" s="621"/>
      <c r="AP5" s="611" t="s">
        <v>210</v>
      </c>
      <c r="AQ5" s="612"/>
      <c r="AR5" s="612"/>
      <c r="AS5" s="612"/>
      <c r="AT5" s="612"/>
      <c r="AU5" s="612"/>
      <c r="AV5" s="612"/>
      <c r="AW5" s="612"/>
      <c r="AX5" s="612"/>
      <c r="AY5" s="612"/>
      <c r="AZ5" s="612"/>
      <c r="BA5" s="612"/>
      <c r="BB5" s="612"/>
      <c r="BC5" s="612"/>
      <c r="BD5" s="612"/>
      <c r="BE5" s="612"/>
      <c r="BF5" s="613"/>
      <c r="BG5" s="625">
        <v>9492193</v>
      </c>
      <c r="BH5" s="626"/>
      <c r="BI5" s="626"/>
      <c r="BJ5" s="626"/>
      <c r="BK5" s="626"/>
      <c r="BL5" s="626"/>
      <c r="BM5" s="626"/>
      <c r="BN5" s="627"/>
      <c r="BO5" s="628">
        <v>96.3</v>
      </c>
      <c r="BP5" s="628"/>
      <c r="BQ5" s="628"/>
      <c r="BR5" s="628"/>
      <c r="BS5" s="629">
        <v>159294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264672</v>
      </c>
      <c r="S6" s="626"/>
      <c r="T6" s="626"/>
      <c r="U6" s="626"/>
      <c r="V6" s="626"/>
      <c r="W6" s="626"/>
      <c r="X6" s="626"/>
      <c r="Y6" s="627"/>
      <c r="Z6" s="628">
        <v>1</v>
      </c>
      <c r="AA6" s="628"/>
      <c r="AB6" s="628"/>
      <c r="AC6" s="628"/>
      <c r="AD6" s="629">
        <v>264672</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9492193</v>
      </c>
      <c r="BH6" s="626"/>
      <c r="BI6" s="626"/>
      <c r="BJ6" s="626"/>
      <c r="BK6" s="626"/>
      <c r="BL6" s="626"/>
      <c r="BM6" s="626"/>
      <c r="BN6" s="627"/>
      <c r="BO6" s="628">
        <v>96.3</v>
      </c>
      <c r="BP6" s="628"/>
      <c r="BQ6" s="628"/>
      <c r="BR6" s="628"/>
      <c r="BS6" s="629">
        <v>159294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204972</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204972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9085</v>
      </c>
      <c r="S7" s="626"/>
      <c r="T7" s="626"/>
      <c r="U7" s="626"/>
      <c r="V7" s="626"/>
      <c r="W7" s="626"/>
      <c r="X7" s="626"/>
      <c r="Y7" s="627"/>
      <c r="Z7" s="628">
        <v>0</v>
      </c>
      <c r="AA7" s="628"/>
      <c r="AB7" s="628"/>
      <c r="AC7" s="628"/>
      <c r="AD7" s="629">
        <v>9085</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4451439</v>
      </c>
      <c r="BH7" s="626"/>
      <c r="BI7" s="626"/>
      <c r="BJ7" s="626"/>
      <c r="BK7" s="626"/>
      <c r="BL7" s="626"/>
      <c r="BM7" s="626"/>
      <c r="BN7" s="627"/>
      <c r="BO7" s="628">
        <v>45.2</v>
      </c>
      <c r="BP7" s="628"/>
      <c r="BQ7" s="628"/>
      <c r="BR7" s="628"/>
      <c r="BS7" s="629">
        <v>159294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3337677</v>
      </c>
      <c r="CS7" s="626"/>
      <c r="CT7" s="626"/>
      <c r="CU7" s="626"/>
      <c r="CV7" s="626"/>
      <c r="CW7" s="626"/>
      <c r="CX7" s="626"/>
      <c r="CY7" s="627"/>
      <c r="CZ7" s="628">
        <v>12.3</v>
      </c>
      <c r="DA7" s="628"/>
      <c r="DB7" s="628"/>
      <c r="DC7" s="628"/>
      <c r="DD7" s="634">
        <v>45177</v>
      </c>
      <c r="DE7" s="626"/>
      <c r="DF7" s="626"/>
      <c r="DG7" s="626"/>
      <c r="DH7" s="626"/>
      <c r="DI7" s="626"/>
      <c r="DJ7" s="626"/>
      <c r="DK7" s="626"/>
      <c r="DL7" s="626"/>
      <c r="DM7" s="626"/>
      <c r="DN7" s="626"/>
      <c r="DO7" s="626"/>
      <c r="DP7" s="627"/>
      <c r="DQ7" s="634">
        <v>2836459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27929</v>
      </c>
      <c r="S8" s="626"/>
      <c r="T8" s="626"/>
      <c r="U8" s="626"/>
      <c r="V8" s="626"/>
      <c r="W8" s="626"/>
      <c r="X8" s="626"/>
      <c r="Y8" s="627"/>
      <c r="Z8" s="628">
        <v>0.1</v>
      </c>
      <c r="AA8" s="628"/>
      <c r="AB8" s="628"/>
      <c r="AC8" s="628"/>
      <c r="AD8" s="629">
        <v>27929</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121843</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8705082</v>
      </c>
      <c r="CS8" s="626"/>
      <c r="CT8" s="626"/>
      <c r="CU8" s="626"/>
      <c r="CV8" s="626"/>
      <c r="CW8" s="626"/>
      <c r="CX8" s="626"/>
      <c r="CY8" s="627"/>
      <c r="CZ8" s="628">
        <v>32.1</v>
      </c>
      <c r="DA8" s="628"/>
      <c r="DB8" s="628"/>
      <c r="DC8" s="628"/>
      <c r="DD8" s="634">
        <v>46351</v>
      </c>
      <c r="DE8" s="626"/>
      <c r="DF8" s="626"/>
      <c r="DG8" s="626"/>
      <c r="DH8" s="626"/>
      <c r="DI8" s="626"/>
      <c r="DJ8" s="626"/>
      <c r="DK8" s="626"/>
      <c r="DL8" s="626"/>
      <c r="DM8" s="626"/>
      <c r="DN8" s="626"/>
      <c r="DO8" s="626"/>
      <c r="DP8" s="627"/>
      <c r="DQ8" s="634">
        <v>5106443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16232</v>
      </c>
      <c r="S9" s="626"/>
      <c r="T9" s="626"/>
      <c r="U9" s="626"/>
      <c r="V9" s="626"/>
      <c r="W9" s="626"/>
      <c r="X9" s="626"/>
      <c r="Y9" s="627"/>
      <c r="Z9" s="628">
        <v>0.1</v>
      </c>
      <c r="AA9" s="628"/>
      <c r="AB9" s="628"/>
      <c r="AC9" s="628"/>
      <c r="AD9" s="629">
        <v>16232</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3388761</v>
      </c>
      <c r="BH9" s="626"/>
      <c r="BI9" s="626"/>
      <c r="BJ9" s="626"/>
      <c r="BK9" s="626"/>
      <c r="BL9" s="626"/>
      <c r="BM9" s="626"/>
      <c r="BN9" s="627"/>
      <c r="BO9" s="628">
        <v>34.4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1605964</v>
      </c>
      <c r="CS9" s="626"/>
      <c r="CT9" s="626"/>
      <c r="CU9" s="626"/>
      <c r="CV9" s="626"/>
      <c r="CW9" s="626"/>
      <c r="CX9" s="626"/>
      <c r="CY9" s="627"/>
      <c r="CZ9" s="628">
        <v>5.9</v>
      </c>
      <c r="DA9" s="628"/>
      <c r="DB9" s="628"/>
      <c r="DC9" s="628"/>
      <c r="DD9" s="634">
        <v>80001</v>
      </c>
      <c r="DE9" s="626"/>
      <c r="DF9" s="626"/>
      <c r="DG9" s="626"/>
      <c r="DH9" s="626"/>
      <c r="DI9" s="626"/>
      <c r="DJ9" s="626"/>
      <c r="DK9" s="626"/>
      <c r="DL9" s="626"/>
      <c r="DM9" s="626"/>
      <c r="DN9" s="626"/>
      <c r="DO9" s="626"/>
      <c r="DP9" s="627"/>
      <c r="DQ9" s="634">
        <v>1390014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1216779</v>
      </c>
      <c r="S10" s="626"/>
      <c r="T10" s="626"/>
      <c r="U10" s="626"/>
      <c r="V10" s="626"/>
      <c r="W10" s="626"/>
      <c r="X10" s="626"/>
      <c r="Y10" s="627"/>
      <c r="Z10" s="628">
        <v>4.4000000000000004</v>
      </c>
      <c r="AA10" s="628"/>
      <c r="AB10" s="628"/>
      <c r="AC10" s="628"/>
      <c r="AD10" s="629">
        <v>1216779</v>
      </c>
      <c r="AE10" s="629"/>
      <c r="AF10" s="629"/>
      <c r="AG10" s="629"/>
      <c r="AH10" s="629"/>
      <c r="AI10" s="629"/>
      <c r="AJ10" s="629"/>
      <c r="AK10" s="629"/>
      <c r="AL10" s="630">
        <v>7.7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210897</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230108</v>
      </c>
      <c r="CS10" s="626"/>
      <c r="CT10" s="626"/>
      <c r="CU10" s="626"/>
      <c r="CV10" s="626"/>
      <c r="CW10" s="626"/>
      <c r="CX10" s="626"/>
      <c r="CY10" s="627"/>
      <c r="CZ10" s="628">
        <v>0.8</v>
      </c>
      <c r="DA10" s="628"/>
      <c r="DB10" s="628"/>
      <c r="DC10" s="628"/>
      <c r="DD10" s="634">
        <v>107</v>
      </c>
      <c r="DE10" s="626"/>
      <c r="DF10" s="626"/>
      <c r="DG10" s="626"/>
      <c r="DH10" s="626"/>
      <c r="DI10" s="626"/>
      <c r="DJ10" s="626"/>
      <c r="DK10" s="626"/>
      <c r="DL10" s="626"/>
      <c r="DM10" s="626"/>
      <c r="DN10" s="626"/>
      <c r="DO10" s="626"/>
      <c r="DP10" s="627"/>
      <c r="DQ10" s="634">
        <v>136367</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14675</v>
      </c>
      <c r="S11" s="626"/>
      <c r="T11" s="626"/>
      <c r="U11" s="626"/>
      <c r="V11" s="626"/>
      <c r="W11" s="626"/>
      <c r="X11" s="626"/>
      <c r="Y11" s="627"/>
      <c r="Z11" s="628">
        <v>0.1</v>
      </c>
      <c r="AA11" s="628"/>
      <c r="AB11" s="628"/>
      <c r="AC11" s="628"/>
      <c r="AD11" s="629">
        <v>14675</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729938</v>
      </c>
      <c r="BH11" s="626"/>
      <c r="BI11" s="626"/>
      <c r="BJ11" s="626"/>
      <c r="BK11" s="626"/>
      <c r="BL11" s="626"/>
      <c r="BM11" s="626"/>
      <c r="BN11" s="627"/>
      <c r="BO11" s="628">
        <v>7.4</v>
      </c>
      <c r="BP11" s="628"/>
      <c r="BQ11" s="628"/>
      <c r="BR11" s="628"/>
      <c r="BS11" s="634">
        <v>159294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1033867</v>
      </c>
      <c r="CS11" s="626"/>
      <c r="CT11" s="626"/>
      <c r="CU11" s="626"/>
      <c r="CV11" s="626"/>
      <c r="CW11" s="626"/>
      <c r="CX11" s="626"/>
      <c r="CY11" s="627"/>
      <c r="CZ11" s="628">
        <v>3.8</v>
      </c>
      <c r="DA11" s="628"/>
      <c r="DB11" s="628"/>
      <c r="DC11" s="628"/>
      <c r="DD11" s="634">
        <v>294308</v>
      </c>
      <c r="DE11" s="626"/>
      <c r="DF11" s="626"/>
      <c r="DG11" s="626"/>
      <c r="DH11" s="626"/>
      <c r="DI11" s="626"/>
      <c r="DJ11" s="626"/>
      <c r="DK11" s="626"/>
      <c r="DL11" s="626"/>
      <c r="DM11" s="626"/>
      <c r="DN11" s="626"/>
      <c r="DO11" s="626"/>
      <c r="DP11" s="627"/>
      <c r="DQ11" s="634">
        <v>786271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4410558</v>
      </c>
      <c r="BH12" s="626"/>
      <c r="BI12" s="626"/>
      <c r="BJ12" s="626"/>
      <c r="BK12" s="626"/>
      <c r="BL12" s="626"/>
      <c r="BM12" s="626"/>
      <c r="BN12" s="627"/>
      <c r="BO12" s="628">
        <v>44.7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1601881</v>
      </c>
      <c r="CS12" s="626"/>
      <c r="CT12" s="626"/>
      <c r="CU12" s="626"/>
      <c r="CV12" s="626"/>
      <c r="CW12" s="626"/>
      <c r="CX12" s="626"/>
      <c r="CY12" s="627"/>
      <c r="CZ12" s="628">
        <v>5.9</v>
      </c>
      <c r="DA12" s="628"/>
      <c r="DB12" s="628"/>
      <c r="DC12" s="628"/>
      <c r="DD12" s="634">
        <v>54053</v>
      </c>
      <c r="DE12" s="626"/>
      <c r="DF12" s="626"/>
      <c r="DG12" s="626"/>
      <c r="DH12" s="626"/>
      <c r="DI12" s="626"/>
      <c r="DJ12" s="626"/>
      <c r="DK12" s="626"/>
      <c r="DL12" s="626"/>
      <c r="DM12" s="626"/>
      <c r="DN12" s="626"/>
      <c r="DO12" s="626"/>
      <c r="DP12" s="627"/>
      <c r="DQ12" s="634">
        <v>401114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46797</v>
      </c>
      <c r="S13" s="626"/>
      <c r="T13" s="626"/>
      <c r="U13" s="626"/>
      <c r="V13" s="626"/>
      <c r="W13" s="626"/>
      <c r="X13" s="626"/>
      <c r="Y13" s="627"/>
      <c r="Z13" s="628">
        <v>0.2</v>
      </c>
      <c r="AA13" s="628"/>
      <c r="AB13" s="628"/>
      <c r="AC13" s="628"/>
      <c r="AD13" s="629">
        <v>46797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4344578</v>
      </c>
      <c r="BH13" s="626"/>
      <c r="BI13" s="626"/>
      <c r="BJ13" s="626"/>
      <c r="BK13" s="626"/>
      <c r="BL13" s="626"/>
      <c r="BM13" s="626"/>
      <c r="BN13" s="627"/>
      <c r="BO13" s="628">
        <v>44.1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2922910</v>
      </c>
      <c r="CS13" s="626"/>
      <c r="CT13" s="626"/>
      <c r="CU13" s="626"/>
      <c r="CV13" s="626"/>
      <c r="CW13" s="626"/>
      <c r="CX13" s="626"/>
      <c r="CY13" s="627"/>
      <c r="CZ13" s="628">
        <v>10.8</v>
      </c>
      <c r="DA13" s="628"/>
      <c r="DB13" s="628"/>
      <c r="DC13" s="628"/>
      <c r="DD13" s="634">
        <v>1245531</v>
      </c>
      <c r="DE13" s="626"/>
      <c r="DF13" s="626"/>
      <c r="DG13" s="626"/>
      <c r="DH13" s="626"/>
      <c r="DI13" s="626"/>
      <c r="DJ13" s="626"/>
      <c r="DK13" s="626"/>
      <c r="DL13" s="626"/>
      <c r="DM13" s="626"/>
      <c r="DN13" s="626"/>
      <c r="DO13" s="626"/>
      <c r="DP13" s="627"/>
      <c r="DQ13" s="634">
        <v>1889612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195757</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807159</v>
      </c>
      <c r="CS14" s="626"/>
      <c r="CT14" s="626"/>
      <c r="CU14" s="626"/>
      <c r="CV14" s="626"/>
      <c r="CW14" s="626"/>
      <c r="CX14" s="626"/>
      <c r="CY14" s="627"/>
      <c r="CZ14" s="628">
        <v>3</v>
      </c>
      <c r="DA14" s="628"/>
      <c r="DB14" s="628"/>
      <c r="DC14" s="628"/>
      <c r="DD14" s="634">
        <v>70926</v>
      </c>
      <c r="DE14" s="626"/>
      <c r="DF14" s="626"/>
      <c r="DG14" s="626"/>
      <c r="DH14" s="626"/>
      <c r="DI14" s="626"/>
      <c r="DJ14" s="626"/>
      <c r="DK14" s="626"/>
      <c r="DL14" s="626"/>
      <c r="DM14" s="626"/>
      <c r="DN14" s="626"/>
      <c r="DO14" s="626"/>
      <c r="DP14" s="627"/>
      <c r="DQ14" s="634">
        <v>738884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31347</v>
      </c>
      <c r="S15" s="626"/>
      <c r="T15" s="626"/>
      <c r="U15" s="626"/>
      <c r="V15" s="626"/>
      <c r="W15" s="626"/>
      <c r="X15" s="626"/>
      <c r="Y15" s="627"/>
      <c r="Z15" s="628">
        <v>0.1</v>
      </c>
      <c r="AA15" s="628"/>
      <c r="AB15" s="628"/>
      <c r="AC15" s="628"/>
      <c r="AD15" s="629">
        <v>31347</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434181</v>
      </c>
      <c r="BH15" s="626"/>
      <c r="BI15" s="626"/>
      <c r="BJ15" s="626"/>
      <c r="BK15" s="626"/>
      <c r="BL15" s="626"/>
      <c r="BM15" s="626"/>
      <c r="BN15" s="627"/>
      <c r="BO15" s="628">
        <v>4.4000000000000004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3577924</v>
      </c>
      <c r="CS15" s="626"/>
      <c r="CT15" s="626"/>
      <c r="CU15" s="626"/>
      <c r="CV15" s="626"/>
      <c r="CW15" s="626"/>
      <c r="CX15" s="626"/>
      <c r="CY15" s="627"/>
      <c r="CZ15" s="628">
        <v>13.2</v>
      </c>
      <c r="DA15" s="628"/>
      <c r="DB15" s="628"/>
      <c r="DC15" s="628"/>
      <c r="DD15" s="634">
        <v>919999</v>
      </c>
      <c r="DE15" s="626"/>
      <c r="DF15" s="626"/>
      <c r="DG15" s="626"/>
      <c r="DH15" s="626"/>
      <c r="DI15" s="626"/>
      <c r="DJ15" s="626"/>
      <c r="DK15" s="626"/>
      <c r="DL15" s="626"/>
      <c r="DM15" s="626"/>
      <c r="DN15" s="626"/>
      <c r="DO15" s="626"/>
      <c r="DP15" s="627"/>
      <c r="DQ15" s="634">
        <v>2370615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5251943</v>
      </c>
      <c r="S16" s="626"/>
      <c r="T16" s="626"/>
      <c r="U16" s="626"/>
      <c r="V16" s="626"/>
      <c r="W16" s="626"/>
      <c r="X16" s="626"/>
      <c r="Y16" s="627"/>
      <c r="Z16" s="628">
        <v>19</v>
      </c>
      <c r="AA16" s="628"/>
      <c r="AB16" s="628"/>
      <c r="AC16" s="628"/>
      <c r="AD16" s="629">
        <v>4582604</v>
      </c>
      <c r="AE16" s="629"/>
      <c r="AF16" s="629"/>
      <c r="AG16" s="629"/>
      <c r="AH16" s="629"/>
      <c r="AI16" s="629"/>
      <c r="AJ16" s="629"/>
      <c r="AK16" s="629"/>
      <c r="AL16" s="630">
        <v>29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258</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30675</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30509</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4582604</v>
      </c>
      <c r="S17" s="626"/>
      <c r="T17" s="626"/>
      <c r="U17" s="626"/>
      <c r="V17" s="626"/>
      <c r="W17" s="626"/>
      <c r="X17" s="626"/>
      <c r="Y17" s="627"/>
      <c r="Z17" s="628">
        <v>16.600000000000001</v>
      </c>
      <c r="AA17" s="628"/>
      <c r="AB17" s="628"/>
      <c r="AC17" s="628"/>
      <c r="AD17" s="629">
        <v>4582604</v>
      </c>
      <c r="AE17" s="629"/>
      <c r="AF17" s="629"/>
      <c r="AG17" s="629"/>
      <c r="AH17" s="629"/>
      <c r="AI17" s="629"/>
      <c r="AJ17" s="629"/>
      <c r="AK17" s="629"/>
      <c r="AL17" s="630">
        <v>29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3056890</v>
      </c>
      <c r="CS17" s="626"/>
      <c r="CT17" s="626"/>
      <c r="CU17" s="626"/>
      <c r="CV17" s="626"/>
      <c r="CW17" s="626"/>
      <c r="CX17" s="626"/>
      <c r="CY17" s="627"/>
      <c r="CZ17" s="628">
        <v>11.3</v>
      </c>
      <c r="DA17" s="628"/>
      <c r="DB17" s="628"/>
      <c r="DC17" s="628"/>
      <c r="DD17" s="634" t="s">
        <v>112</v>
      </c>
      <c r="DE17" s="626"/>
      <c r="DF17" s="626"/>
      <c r="DG17" s="626"/>
      <c r="DH17" s="626"/>
      <c r="DI17" s="626"/>
      <c r="DJ17" s="626"/>
      <c r="DK17" s="626"/>
      <c r="DL17" s="626"/>
      <c r="DM17" s="626"/>
      <c r="DN17" s="626"/>
      <c r="DO17" s="626"/>
      <c r="DP17" s="627"/>
      <c r="DQ17" s="634">
        <v>3020388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669339</v>
      </c>
      <c r="S18" s="626"/>
      <c r="T18" s="626"/>
      <c r="U18" s="626"/>
      <c r="V18" s="626"/>
      <c r="W18" s="626"/>
      <c r="X18" s="626"/>
      <c r="Y18" s="627"/>
      <c r="Z18" s="628">
        <v>2.4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365734</v>
      </c>
      <c r="BH19" s="626"/>
      <c r="BI19" s="626"/>
      <c r="BJ19" s="626"/>
      <c r="BK19" s="626"/>
      <c r="BL19" s="626"/>
      <c r="BM19" s="626"/>
      <c r="BN19" s="627"/>
      <c r="BO19" s="628">
        <v>3.7</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16737386</v>
      </c>
      <c r="S20" s="626"/>
      <c r="T20" s="626"/>
      <c r="U20" s="626"/>
      <c r="V20" s="626"/>
      <c r="W20" s="626"/>
      <c r="X20" s="626"/>
      <c r="Y20" s="627"/>
      <c r="Z20" s="628">
        <v>60.6</v>
      </c>
      <c r="AA20" s="628"/>
      <c r="AB20" s="628"/>
      <c r="AC20" s="628"/>
      <c r="AD20" s="629">
        <v>15704360</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365734</v>
      </c>
      <c r="BH20" s="626"/>
      <c r="BI20" s="626"/>
      <c r="BJ20" s="626"/>
      <c r="BK20" s="626"/>
      <c r="BL20" s="626"/>
      <c r="BM20" s="626"/>
      <c r="BN20" s="627"/>
      <c r="BO20" s="628">
        <v>3.7</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27115109</v>
      </c>
      <c r="CS20" s="626"/>
      <c r="CT20" s="626"/>
      <c r="CU20" s="626"/>
      <c r="CV20" s="626"/>
      <c r="CW20" s="626"/>
      <c r="CX20" s="626"/>
      <c r="CY20" s="627"/>
      <c r="CZ20" s="628">
        <v>100</v>
      </c>
      <c r="DA20" s="628"/>
      <c r="DB20" s="628"/>
      <c r="DC20" s="628"/>
      <c r="DD20" s="634">
        <v>2756453</v>
      </c>
      <c r="DE20" s="626"/>
      <c r="DF20" s="626"/>
      <c r="DG20" s="626"/>
      <c r="DH20" s="626"/>
      <c r="DI20" s="626"/>
      <c r="DJ20" s="626"/>
      <c r="DK20" s="626"/>
      <c r="DL20" s="626"/>
      <c r="DM20" s="626"/>
      <c r="DN20" s="626"/>
      <c r="DO20" s="626"/>
      <c r="DP20" s="627"/>
      <c r="DQ20" s="634">
        <v>18911648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12510</v>
      </c>
      <c r="S21" s="626"/>
      <c r="T21" s="626"/>
      <c r="U21" s="626"/>
      <c r="V21" s="626"/>
      <c r="W21" s="626"/>
      <c r="X21" s="626"/>
      <c r="Y21" s="627"/>
      <c r="Z21" s="628">
        <v>0</v>
      </c>
      <c r="AA21" s="628"/>
      <c r="AB21" s="628"/>
      <c r="AC21" s="628"/>
      <c r="AD21" s="629">
        <v>12510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2047</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38935</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520144</v>
      </c>
      <c r="S23" s="626"/>
      <c r="T23" s="626"/>
      <c r="U23" s="626"/>
      <c r="V23" s="626"/>
      <c r="W23" s="626"/>
      <c r="X23" s="626"/>
      <c r="Y23" s="627"/>
      <c r="Z23" s="628">
        <v>1.9</v>
      </c>
      <c r="AA23" s="628"/>
      <c r="AB23" s="628"/>
      <c r="AC23" s="628"/>
      <c r="AD23" s="629">
        <v>26869</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363687</v>
      </c>
      <c r="BH23" s="626"/>
      <c r="BI23" s="626"/>
      <c r="BJ23" s="626"/>
      <c r="BK23" s="626"/>
      <c r="BL23" s="626"/>
      <c r="BM23" s="626"/>
      <c r="BN23" s="627"/>
      <c r="BO23" s="628">
        <v>3.7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128350</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12326432</v>
      </c>
      <c r="CS24" s="615"/>
      <c r="CT24" s="615"/>
      <c r="CU24" s="615"/>
      <c r="CV24" s="615"/>
      <c r="CW24" s="615"/>
      <c r="CX24" s="615"/>
      <c r="CY24" s="616"/>
      <c r="CZ24" s="652">
        <v>45.5</v>
      </c>
      <c r="DA24" s="653"/>
      <c r="DB24" s="653"/>
      <c r="DC24" s="654"/>
      <c r="DD24" s="651">
        <v>9067601</v>
      </c>
      <c r="DE24" s="615"/>
      <c r="DF24" s="615"/>
      <c r="DG24" s="615"/>
      <c r="DH24" s="615"/>
      <c r="DI24" s="615"/>
      <c r="DJ24" s="615"/>
      <c r="DK24" s="616"/>
      <c r="DL24" s="651">
        <v>8828927</v>
      </c>
      <c r="DM24" s="615"/>
      <c r="DN24" s="615"/>
      <c r="DO24" s="615"/>
      <c r="DP24" s="615"/>
      <c r="DQ24" s="615"/>
      <c r="DR24" s="615"/>
      <c r="DS24" s="615"/>
      <c r="DT24" s="615"/>
      <c r="DU24" s="615"/>
      <c r="DV24" s="616"/>
      <c r="DW24" s="619">
        <v>52.6</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3066040</v>
      </c>
      <c r="S25" s="626"/>
      <c r="T25" s="626"/>
      <c r="U25" s="626"/>
      <c r="V25" s="626"/>
      <c r="W25" s="626"/>
      <c r="X25" s="626"/>
      <c r="Y25" s="627"/>
      <c r="Z25" s="628">
        <v>11.1</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5326477</v>
      </c>
      <c r="CS25" s="657"/>
      <c r="CT25" s="657"/>
      <c r="CU25" s="657"/>
      <c r="CV25" s="657"/>
      <c r="CW25" s="657"/>
      <c r="CX25" s="657"/>
      <c r="CY25" s="658"/>
      <c r="CZ25" s="659">
        <v>19.600000000000001</v>
      </c>
      <c r="DA25" s="660"/>
      <c r="DB25" s="660"/>
      <c r="DC25" s="661"/>
      <c r="DD25" s="634">
        <v>4733119</v>
      </c>
      <c r="DE25" s="657"/>
      <c r="DF25" s="657"/>
      <c r="DG25" s="657"/>
      <c r="DH25" s="657"/>
      <c r="DI25" s="657"/>
      <c r="DJ25" s="657"/>
      <c r="DK25" s="658"/>
      <c r="DL25" s="634">
        <v>4511475</v>
      </c>
      <c r="DM25" s="657"/>
      <c r="DN25" s="657"/>
      <c r="DO25" s="657"/>
      <c r="DP25" s="657"/>
      <c r="DQ25" s="657"/>
      <c r="DR25" s="657"/>
      <c r="DS25" s="657"/>
      <c r="DT25" s="657"/>
      <c r="DU25" s="657"/>
      <c r="DV25" s="658"/>
      <c r="DW25" s="630">
        <v>26.9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2772518</v>
      </c>
      <c r="CS26" s="626"/>
      <c r="CT26" s="626"/>
      <c r="CU26" s="626"/>
      <c r="CV26" s="626"/>
      <c r="CW26" s="626"/>
      <c r="CX26" s="626"/>
      <c r="CY26" s="627"/>
      <c r="CZ26" s="659">
        <v>10.199999999999999</v>
      </c>
      <c r="DA26" s="660"/>
      <c r="DB26" s="660"/>
      <c r="DC26" s="661"/>
      <c r="DD26" s="634">
        <v>2403596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1195458</v>
      </c>
      <c r="S27" s="626"/>
      <c r="T27" s="626"/>
      <c r="U27" s="626"/>
      <c r="V27" s="626"/>
      <c r="W27" s="626"/>
      <c r="X27" s="626"/>
      <c r="Y27" s="627"/>
      <c r="Z27" s="628">
        <v>4.3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9857927</v>
      </c>
      <c r="BH27" s="626"/>
      <c r="BI27" s="626"/>
      <c r="BJ27" s="626"/>
      <c r="BK27" s="626"/>
      <c r="BL27" s="626"/>
      <c r="BM27" s="626"/>
      <c r="BN27" s="627"/>
      <c r="BO27" s="628">
        <v>100</v>
      </c>
      <c r="BP27" s="628"/>
      <c r="BQ27" s="628"/>
      <c r="BR27" s="628"/>
      <c r="BS27" s="634">
        <v>159294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3943065</v>
      </c>
      <c r="CS27" s="657"/>
      <c r="CT27" s="657"/>
      <c r="CU27" s="657"/>
      <c r="CV27" s="657"/>
      <c r="CW27" s="657"/>
      <c r="CX27" s="657"/>
      <c r="CY27" s="658"/>
      <c r="CZ27" s="659">
        <v>14.5</v>
      </c>
      <c r="DA27" s="660"/>
      <c r="DB27" s="660"/>
      <c r="DC27" s="661"/>
      <c r="DD27" s="634">
        <v>1314094</v>
      </c>
      <c r="DE27" s="657"/>
      <c r="DF27" s="657"/>
      <c r="DG27" s="657"/>
      <c r="DH27" s="657"/>
      <c r="DI27" s="657"/>
      <c r="DJ27" s="657"/>
      <c r="DK27" s="658"/>
      <c r="DL27" s="634">
        <v>1297064</v>
      </c>
      <c r="DM27" s="657"/>
      <c r="DN27" s="657"/>
      <c r="DO27" s="657"/>
      <c r="DP27" s="657"/>
      <c r="DQ27" s="657"/>
      <c r="DR27" s="657"/>
      <c r="DS27" s="657"/>
      <c r="DT27" s="657"/>
      <c r="DU27" s="657"/>
      <c r="DV27" s="658"/>
      <c r="DW27" s="630">
        <v>7.7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124395</v>
      </c>
      <c r="S28" s="626"/>
      <c r="T28" s="626"/>
      <c r="U28" s="626"/>
      <c r="V28" s="626"/>
      <c r="W28" s="626"/>
      <c r="X28" s="626"/>
      <c r="Y28" s="627"/>
      <c r="Z28" s="628">
        <v>0.5</v>
      </c>
      <c r="AA28" s="628"/>
      <c r="AB28" s="628"/>
      <c r="AC28" s="628"/>
      <c r="AD28" s="629">
        <v>42111</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3056890</v>
      </c>
      <c r="CS28" s="626"/>
      <c r="CT28" s="626"/>
      <c r="CU28" s="626"/>
      <c r="CV28" s="626"/>
      <c r="CW28" s="626"/>
      <c r="CX28" s="626"/>
      <c r="CY28" s="627"/>
      <c r="CZ28" s="659">
        <v>11.3</v>
      </c>
      <c r="DA28" s="660"/>
      <c r="DB28" s="660"/>
      <c r="DC28" s="661"/>
      <c r="DD28" s="634">
        <v>3020388</v>
      </c>
      <c r="DE28" s="626"/>
      <c r="DF28" s="626"/>
      <c r="DG28" s="626"/>
      <c r="DH28" s="626"/>
      <c r="DI28" s="626"/>
      <c r="DJ28" s="626"/>
      <c r="DK28" s="627"/>
      <c r="DL28" s="634">
        <v>3020388</v>
      </c>
      <c r="DM28" s="626"/>
      <c r="DN28" s="626"/>
      <c r="DO28" s="626"/>
      <c r="DP28" s="626"/>
      <c r="DQ28" s="626"/>
      <c r="DR28" s="626"/>
      <c r="DS28" s="626"/>
      <c r="DT28" s="626"/>
      <c r="DU28" s="626"/>
      <c r="DV28" s="627"/>
      <c r="DW28" s="630">
        <v>18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235116</v>
      </c>
      <c r="S29" s="626"/>
      <c r="T29" s="626"/>
      <c r="U29" s="626"/>
      <c r="V29" s="626"/>
      <c r="W29" s="626"/>
      <c r="X29" s="626"/>
      <c r="Y29" s="627"/>
      <c r="Z29" s="628">
        <v>0.9</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3056889</v>
      </c>
      <c r="CS29" s="657"/>
      <c r="CT29" s="657"/>
      <c r="CU29" s="657"/>
      <c r="CV29" s="657"/>
      <c r="CW29" s="657"/>
      <c r="CX29" s="657"/>
      <c r="CY29" s="658"/>
      <c r="CZ29" s="659">
        <v>11.3</v>
      </c>
      <c r="DA29" s="660"/>
      <c r="DB29" s="660"/>
      <c r="DC29" s="661"/>
      <c r="DD29" s="634">
        <v>3020387</v>
      </c>
      <c r="DE29" s="657"/>
      <c r="DF29" s="657"/>
      <c r="DG29" s="657"/>
      <c r="DH29" s="657"/>
      <c r="DI29" s="657"/>
      <c r="DJ29" s="657"/>
      <c r="DK29" s="658"/>
      <c r="DL29" s="634">
        <v>3020387</v>
      </c>
      <c r="DM29" s="657"/>
      <c r="DN29" s="657"/>
      <c r="DO29" s="657"/>
      <c r="DP29" s="657"/>
      <c r="DQ29" s="657"/>
      <c r="DR29" s="657"/>
      <c r="DS29" s="657"/>
      <c r="DT29" s="657"/>
      <c r="DU29" s="657"/>
      <c r="DV29" s="658"/>
      <c r="DW29" s="630">
        <v>18</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477958</v>
      </c>
      <c r="S30" s="626"/>
      <c r="T30" s="626"/>
      <c r="U30" s="626"/>
      <c r="V30" s="626"/>
      <c r="W30" s="626"/>
      <c r="X30" s="626"/>
      <c r="Y30" s="627"/>
      <c r="Z30" s="628">
        <v>1.7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96.7</v>
      </c>
      <c r="BN30" s="684"/>
      <c r="BO30" s="684"/>
      <c r="BP30" s="684"/>
      <c r="BQ30" s="685"/>
      <c r="BR30" s="683">
        <v>99.1</v>
      </c>
      <c r="BS30" s="684"/>
      <c r="BT30" s="684"/>
      <c r="BU30" s="684"/>
      <c r="BV30" s="684"/>
      <c r="BW30" s="684"/>
      <c r="BX30" s="620">
        <v>96.5</v>
      </c>
      <c r="BY30" s="684"/>
      <c r="BZ30" s="684"/>
      <c r="CA30" s="684"/>
      <c r="CB30" s="685"/>
      <c r="CD30" s="688"/>
      <c r="CE30" s="689"/>
      <c r="CF30" s="639" t="s">
        <v>294</v>
      </c>
      <c r="CG30" s="640"/>
      <c r="CH30" s="640"/>
      <c r="CI30" s="640"/>
      <c r="CJ30" s="640"/>
      <c r="CK30" s="640"/>
      <c r="CL30" s="640"/>
      <c r="CM30" s="640"/>
      <c r="CN30" s="640"/>
      <c r="CO30" s="640"/>
      <c r="CP30" s="640"/>
      <c r="CQ30" s="641"/>
      <c r="CR30" s="625">
        <v>2826944</v>
      </c>
      <c r="CS30" s="626"/>
      <c r="CT30" s="626"/>
      <c r="CU30" s="626"/>
      <c r="CV30" s="626"/>
      <c r="CW30" s="626"/>
      <c r="CX30" s="626"/>
      <c r="CY30" s="627"/>
      <c r="CZ30" s="659">
        <v>10.4</v>
      </c>
      <c r="DA30" s="660"/>
      <c r="DB30" s="660"/>
      <c r="DC30" s="661"/>
      <c r="DD30" s="634">
        <v>2790442</v>
      </c>
      <c r="DE30" s="626"/>
      <c r="DF30" s="626"/>
      <c r="DG30" s="626"/>
      <c r="DH30" s="626"/>
      <c r="DI30" s="626"/>
      <c r="DJ30" s="626"/>
      <c r="DK30" s="627"/>
      <c r="DL30" s="634">
        <v>2790442</v>
      </c>
      <c r="DM30" s="626"/>
      <c r="DN30" s="626"/>
      <c r="DO30" s="626"/>
      <c r="DP30" s="626"/>
      <c r="DQ30" s="626"/>
      <c r="DR30" s="626"/>
      <c r="DS30" s="626"/>
      <c r="DT30" s="626"/>
      <c r="DU30" s="626"/>
      <c r="DV30" s="627"/>
      <c r="DW30" s="630">
        <v>16.600000000000001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955625</v>
      </c>
      <c r="S31" s="626"/>
      <c r="T31" s="626"/>
      <c r="U31" s="626"/>
      <c r="V31" s="626"/>
      <c r="W31" s="626"/>
      <c r="X31" s="626"/>
      <c r="Y31" s="627"/>
      <c r="Z31" s="628">
        <v>3.5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96.5</v>
      </c>
      <c r="BN31" s="681"/>
      <c r="BO31" s="681"/>
      <c r="BP31" s="681"/>
      <c r="BQ31" s="682"/>
      <c r="BR31" s="680">
        <v>99</v>
      </c>
      <c r="BS31" s="657"/>
      <c r="BT31" s="657"/>
      <c r="BU31" s="657"/>
      <c r="BV31" s="657"/>
      <c r="BW31" s="657"/>
      <c r="BX31" s="631">
        <v>96.1</v>
      </c>
      <c r="BY31" s="681"/>
      <c r="BZ31" s="681"/>
      <c r="CA31" s="681"/>
      <c r="CB31" s="682"/>
      <c r="CD31" s="688"/>
      <c r="CE31" s="689"/>
      <c r="CF31" s="639" t="s">
        <v>298</v>
      </c>
      <c r="CG31" s="640"/>
      <c r="CH31" s="640"/>
      <c r="CI31" s="640"/>
      <c r="CJ31" s="640"/>
      <c r="CK31" s="640"/>
      <c r="CL31" s="640"/>
      <c r="CM31" s="640"/>
      <c r="CN31" s="640"/>
      <c r="CO31" s="640"/>
      <c r="CP31" s="640"/>
      <c r="CQ31" s="641"/>
      <c r="CR31" s="625">
        <v>229945</v>
      </c>
      <c r="CS31" s="657"/>
      <c r="CT31" s="657"/>
      <c r="CU31" s="657"/>
      <c r="CV31" s="657"/>
      <c r="CW31" s="657"/>
      <c r="CX31" s="657"/>
      <c r="CY31" s="658"/>
      <c r="CZ31" s="659">
        <v>0.8</v>
      </c>
      <c r="DA31" s="660"/>
      <c r="DB31" s="660"/>
      <c r="DC31" s="661"/>
      <c r="DD31" s="634">
        <v>229945</v>
      </c>
      <c r="DE31" s="657"/>
      <c r="DF31" s="657"/>
      <c r="DG31" s="657"/>
      <c r="DH31" s="657"/>
      <c r="DI31" s="657"/>
      <c r="DJ31" s="657"/>
      <c r="DK31" s="658"/>
      <c r="DL31" s="634">
        <v>229945</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1955280</v>
      </c>
      <c r="S32" s="626"/>
      <c r="T32" s="626"/>
      <c r="U32" s="626"/>
      <c r="V32" s="626"/>
      <c r="W32" s="626"/>
      <c r="X32" s="626"/>
      <c r="Y32" s="627"/>
      <c r="Z32" s="628">
        <v>7.1</v>
      </c>
      <c r="AA32" s="628"/>
      <c r="AB32" s="628"/>
      <c r="AC32" s="628"/>
      <c r="AD32" s="629">
        <v>1340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96.7</v>
      </c>
      <c r="BN32" s="693"/>
      <c r="BO32" s="693"/>
      <c r="BP32" s="693"/>
      <c r="BQ32" s="695"/>
      <c r="BR32" s="692">
        <v>99.1</v>
      </c>
      <c r="BS32" s="693"/>
      <c r="BT32" s="693"/>
      <c r="BU32" s="693"/>
      <c r="BV32" s="693"/>
      <c r="BW32" s="693"/>
      <c r="BX32" s="694">
        <v>96.6</v>
      </c>
      <c r="BY32" s="693"/>
      <c r="BZ32" s="693"/>
      <c r="CA32" s="693"/>
      <c r="CB32" s="695"/>
      <c r="CD32" s="690"/>
      <c r="CE32" s="691"/>
      <c r="CF32" s="639" t="s">
        <v>301</v>
      </c>
      <c r="CG32" s="640"/>
      <c r="CH32" s="640"/>
      <c r="CI32" s="640"/>
      <c r="CJ32" s="640"/>
      <c r="CK32" s="640"/>
      <c r="CL32" s="640"/>
      <c r="CM32" s="640"/>
      <c r="CN32" s="640"/>
      <c r="CO32" s="640"/>
      <c r="CP32" s="640"/>
      <c r="CQ32" s="641"/>
      <c r="CR32" s="625">
        <v>1</v>
      </c>
      <c r="CS32" s="626"/>
      <c r="CT32" s="626"/>
      <c r="CU32" s="626"/>
      <c r="CV32" s="626"/>
      <c r="CW32" s="626"/>
      <c r="CX32" s="626"/>
      <c r="CY32" s="627"/>
      <c r="CZ32" s="659">
        <v>0</v>
      </c>
      <c r="DA32" s="660"/>
      <c r="DB32" s="660"/>
      <c r="DC32" s="661"/>
      <c r="DD32" s="634">
        <v>1</v>
      </c>
      <c r="DE32" s="626"/>
      <c r="DF32" s="626"/>
      <c r="DG32" s="626"/>
      <c r="DH32" s="626"/>
      <c r="DI32" s="626"/>
      <c r="DJ32" s="626"/>
      <c r="DK32" s="627"/>
      <c r="DL32" s="634">
        <v>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2193706</v>
      </c>
      <c r="S33" s="626"/>
      <c r="T33" s="626"/>
      <c r="U33" s="626"/>
      <c r="V33" s="626"/>
      <c r="W33" s="626"/>
      <c r="X33" s="626"/>
      <c r="Y33" s="627"/>
      <c r="Z33" s="628">
        <v>7.9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12001549</v>
      </c>
      <c r="CS33" s="657"/>
      <c r="CT33" s="657"/>
      <c r="CU33" s="657"/>
      <c r="CV33" s="657"/>
      <c r="CW33" s="657"/>
      <c r="CX33" s="657"/>
      <c r="CY33" s="658"/>
      <c r="CZ33" s="659">
        <v>44.3</v>
      </c>
      <c r="DA33" s="660"/>
      <c r="DB33" s="660"/>
      <c r="DC33" s="661"/>
      <c r="DD33" s="634">
        <v>8997576</v>
      </c>
      <c r="DE33" s="657"/>
      <c r="DF33" s="657"/>
      <c r="DG33" s="657"/>
      <c r="DH33" s="657"/>
      <c r="DI33" s="657"/>
      <c r="DJ33" s="657"/>
      <c r="DK33" s="658"/>
      <c r="DL33" s="634">
        <v>6560753</v>
      </c>
      <c r="DM33" s="657"/>
      <c r="DN33" s="657"/>
      <c r="DO33" s="657"/>
      <c r="DP33" s="657"/>
      <c r="DQ33" s="657"/>
      <c r="DR33" s="657"/>
      <c r="DS33" s="657"/>
      <c r="DT33" s="657"/>
      <c r="DU33" s="657"/>
      <c r="DV33" s="658"/>
      <c r="DW33" s="630">
        <v>39.1</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4156995</v>
      </c>
      <c r="CS34" s="626"/>
      <c r="CT34" s="626"/>
      <c r="CU34" s="626"/>
      <c r="CV34" s="626"/>
      <c r="CW34" s="626"/>
      <c r="CX34" s="626"/>
      <c r="CY34" s="627"/>
      <c r="CZ34" s="659">
        <v>15.3</v>
      </c>
      <c r="DA34" s="660"/>
      <c r="DB34" s="660"/>
      <c r="DC34" s="661"/>
      <c r="DD34" s="634">
        <v>3234325</v>
      </c>
      <c r="DE34" s="626"/>
      <c r="DF34" s="626"/>
      <c r="DG34" s="626"/>
      <c r="DH34" s="626"/>
      <c r="DI34" s="626"/>
      <c r="DJ34" s="626"/>
      <c r="DK34" s="627"/>
      <c r="DL34" s="634">
        <v>2606360</v>
      </c>
      <c r="DM34" s="626"/>
      <c r="DN34" s="626"/>
      <c r="DO34" s="626"/>
      <c r="DP34" s="626"/>
      <c r="DQ34" s="626"/>
      <c r="DR34" s="626"/>
      <c r="DS34" s="626"/>
      <c r="DT34" s="626"/>
      <c r="DU34" s="626"/>
      <c r="DV34" s="627"/>
      <c r="DW34" s="630">
        <v>15.5</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996706</v>
      </c>
      <c r="S35" s="626"/>
      <c r="T35" s="626"/>
      <c r="U35" s="626"/>
      <c r="V35" s="626"/>
      <c r="W35" s="626"/>
      <c r="X35" s="626"/>
      <c r="Y35" s="627"/>
      <c r="Z35" s="628">
        <v>3.6</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3173770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304056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254090</v>
      </c>
      <c r="CS35" s="657"/>
      <c r="CT35" s="657"/>
      <c r="CU35" s="657"/>
      <c r="CV35" s="657"/>
      <c r="CW35" s="657"/>
      <c r="CX35" s="657"/>
      <c r="CY35" s="658"/>
      <c r="CZ35" s="659">
        <v>0.9</v>
      </c>
      <c r="DA35" s="660"/>
      <c r="DB35" s="660"/>
      <c r="DC35" s="661"/>
      <c r="DD35" s="634">
        <v>233279</v>
      </c>
      <c r="DE35" s="657"/>
      <c r="DF35" s="657"/>
      <c r="DG35" s="657"/>
      <c r="DH35" s="657"/>
      <c r="DI35" s="657"/>
      <c r="DJ35" s="657"/>
      <c r="DK35" s="658"/>
      <c r="DL35" s="634">
        <v>75129</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27640903</v>
      </c>
      <c r="S36" s="698"/>
      <c r="T36" s="698"/>
      <c r="U36" s="698"/>
      <c r="V36" s="698"/>
      <c r="W36" s="698"/>
      <c r="X36" s="698"/>
      <c r="Y36" s="699"/>
      <c r="Z36" s="700">
        <v>100</v>
      </c>
      <c r="AA36" s="700"/>
      <c r="AB36" s="700"/>
      <c r="AC36" s="700"/>
      <c r="AD36" s="701">
        <v>15787190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1100294</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291557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3755623</v>
      </c>
      <c r="CS36" s="626"/>
      <c r="CT36" s="626"/>
      <c r="CU36" s="626"/>
      <c r="CV36" s="626"/>
      <c r="CW36" s="626"/>
      <c r="CX36" s="626"/>
      <c r="CY36" s="627"/>
      <c r="CZ36" s="659">
        <v>13.9</v>
      </c>
      <c r="DA36" s="660"/>
      <c r="DB36" s="660"/>
      <c r="DC36" s="661"/>
      <c r="DD36" s="634">
        <v>3354598</v>
      </c>
      <c r="DE36" s="626"/>
      <c r="DF36" s="626"/>
      <c r="DG36" s="626"/>
      <c r="DH36" s="626"/>
      <c r="DI36" s="626"/>
      <c r="DJ36" s="626"/>
      <c r="DK36" s="627"/>
      <c r="DL36" s="634">
        <v>2268831</v>
      </c>
      <c r="DM36" s="626"/>
      <c r="DN36" s="626"/>
      <c r="DO36" s="626"/>
      <c r="DP36" s="626"/>
      <c r="DQ36" s="626"/>
      <c r="DR36" s="626"/>
      <c r="DS36" s="626"/>
      <c r="DT36" s="626"/>
      <c r="DU36" s="626"/>
      <c r="DV36" s="627"/>
      <c r="DW36" s="630">
        <v>13.5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31973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9373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1095284</v>
      </c>
      <c r="CS37" s="657"/>
      <c r="CT37" s="657"/>
      <c r="CU37" s="657"/>
      <c r="CV37" s="657"/>
      <c r="CW37" s="657"/>
      <c r="CX37" s="657"/>
      <c r="CY37" s="658"/>
      <c r="CZ37" s="659">
        <v>4</v>
      </c>
      <c r="DA37" s="660"/>
      <c r="DB37" s="660"/>
      <c r="DC37" s="661"/>
      <c r="DD37" s="634">
        <v>1088195</v>
      </c>
      <c r="DE37" s="657"/>
      <c r="DF37" s="657"/>
      <c r="DG37" s="657"/>
      <c r="DH37" s="657"/>
      <c r="DI37" s="657"/>
      <c r="DJ37" s="657"/>
      <c r="DK37" s="658"/>
      <c r="DL37" s="634">
        <v>703047</v>
      </c>
      <c r="DM37" s="657"/>
      <c r="DN37" s="657"/>
      <c r="DO37" s="657"/>
      <c r="DP37" s="657"/>
      <c r="DQ37" s="657"/>
      <c r="DR37" s="657"/>
      <c r="DS37" s="657"/>
      <c r="DT37" s="657"/>
      <c r="DU37" s="657"/>
      <c r="DV37" s="658"/>
      <c r="DW37" s="630">
        <v>4.2</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25215</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15807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2048261</v>
      </c>
      <c r="CS38" s="626"/>
      <c r="CT38" s="626"/>
      <c r="CU38" s="626"/>
      <c r="CV38" s="626"/>
      <c r="CW38" s="626"/>
      <c r="CX38" s="626"/>
      <c r="CY38" s="627"/>
      <c r="CZ38" s="659">
        <v>7.6</v>
      </c>
      <c r="DA38" s="660"/>
      <c r="DB38" s="660"/>
      <c r="DC38" s="661"/>
      <c r="DD38" s="634">
        <v>1716311</v>
      </c>
      <c r="DE38" s="626"/>
      <c r="DF38" s="626"/>
      <c r="DG38" s="626"/>
      <c r="DH38" s="626"/>
      <c r="DI38" s="626"/>
      <c r="DJ38" s="626"/>
      <c r="DK38" s="627"/>
      <c r="DL38" s="634">
        <v>1610433</v>
      </c>
      <c r="DM38" s="626"/>
      <c r="DN38" s="626"/>
      <c r="DO38" s="626"/>
      <c r="DP38" s="626"/>
      <c r="DQ38" s="626"/>
      <c r="DR38" s="626"/>
      <c r="DS38" s="626"/>
      <c r="DT38" s="626"/>
      <c r="DU38" s="626"/>
      <c r="DV38" s="627"/>
      <c r="DW38" s="630">
        <v>9.6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22825</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630888</v>
      </c>
      <c r="CS39" s="657"/>
      <c r="CT39" s="657"/>
      <c r="CU39" s="657"/>
      <c r="CV39" s="657"/>
      <c r="CW39" s="657"/>
      <c r="CX39" s="657"/>
      <c r="CY39" s="658"/>
      <c r="CZ39" s="659">
        <v>2.2999999999999998</v>
      </c>
      <c r="DA39" s="660"/>
      <c r="DB39" s="660"/>
      <c r="DC39" s="661"/>
      <c r="DD39" s="634">
        <v>459063</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521191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1155692</v>
      </c>
      <c r="CS40" s="626"/>
      <c r="CT40" s="626"/>
      <c r="CU40" s="626"/>
      <c r="CV40" s="626"/>
      <c r="CW40" s="626"/>
      <c r="CX40" s="626"/>
      <c r="CY40" s="627"/>
      <c r="CZ40" s="659">
        <v>4.3</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1472272</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313</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2787128</v>
      </c>
      <c r="CS42" s="626"/>
      <c r="CT42" s="626"/>
      <c r="CU42" s="626"/>
      <c r="CV42" s="626"/>
      <c r="CW42" s="626"/>
      <c r="CX42" s="626"/>
      <c r="CY42" s="627"/>
      <c r="CZ42" s="659">
        <v>10.3</v>
      </c>
      <c r="DA42" s="708"/>
      <c r="DB42" s="708"/>
      <c r="DC42" s="709"/>
      <c r="DD42" s="634">
        <v>846471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73159</v>
      </c>
      <c r="CS43" s="657"/>
      <c r="CT43" s="657"/>
      <c r="CU43" s="657"/>
      <c r="CV43" s="657"/>
      <c r="CW43" s="657"/>
      <c r="CX43" s="657"/>
      <c r="CY43" s="658"/>
      <c r="CZ43" s="659">
        <v>0.3</v>
      </c>
      <c r="DA43" s="660"/>
      <c r="DB43" s="660"/>
      <c r="DC43" s="661"/>
      <c r="DD43" s="634">
        <v>73159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2756453</v>
      </c>
      <c r="CS44" s="626"/>
      <c r="CT44" s="626"/>
      <c r="CU44" s="626"/>
      <c r="CV44" s="626"/>
      <c r="CW44" s="626"/>
      <c r="CX44" s="626"/>
      <c r="CY44" s="627"/>
      <c r="CZ44" s="659">
        <v>10.199999999999999</v>
      </c>
      <c r="DA44" s="708"/>
      <c r="DB44" s="708"/>
      <c r="DC44" s="709"/>
      <c r="DD44" s="634">
        <v>815962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1460009</v>
      </c>
      <c r="CS45" s="657"/>
      <c r="CT45" s="657"/>
      <c r="CU45" s="657"/>
      <c r="CV45" s="657"/>
      <c r="CW45" s="657"/>
      <c r="CX45" s="657"/>
      <c r="CY45" s="658"/>
      <c r="CZ45" s="659">
        <v>5.4</v>
      </c>
      <c r="DA45" s="660"/>
      <c r="DB45" s="660"/>
      <c r="DC45" s="661"/>
      <c r="DD45" s="634">
        <v>212779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1238322</v>
      </c>
      <c r="CS46" s="626"/>
      <c r="CT46" s="626"/>
      <c r="CU46" s="626"/>
      <c r="CV46" s="626"/>
      <c r="CW46" s="626"/>
      <c r="CX46" s="626"/>
      <c r="CY46" s="627"/>
      <c r="CZ46" s="659">
        <v>4.5999999999999996</v>
      </c>
      <c r="DA46" s="708"/>
      <c r="DB46" s="708"/>
      <c r="DC46" s="709"/>
      <c r="DD46" s="634">
        <v>600521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30675</v>
      </c>
      <c r="CS47" s="657"/>
      <c r="CT47" s="657"/>
      <c r="CU47" s="657"/>
      <c r="CV47" s="657"/>
      <c r="CW47" s="657"/>
      <c r="CX47" s="657"/>
      <c r="CY47" s="658"/>
      <c r="CZ47" s="659">
        <v>0.1</v>
      </c>
      <c r="DA47" s="660"/>
      <c r="DB47" s="660"/>
      <c r="DC47" s="661"/>
      <c r="DD47" s="634">
        <v>30509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27115109</v>
      </c>
      <c r="CS49" s="693"/>
      <c r="CT49" s="693"/>
      <c r="CU49" s="693"/>
      <c r="CV49" s="693"/>
      <c r="CW49" s="693"/>
      <c r="CX49" s="693"/>
      <c r="CY49" s="720"/>
      <c r="CZ49" s="721">
        <v>100</v>
      </c>
      <c r="DA49" s="722"/>
      <c r="DB49" s="722"/>
      <c r="DC49" s="723"/>
      <c r="DD49" s="724">
        <v>18911648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27641</v>
      </c>
      <c r="R7" s="755"/>
      <c r="S7" s="755"/>
      <c r="T7" s="755"/>
      <c r="U7" s="755"/>
      <c r="V7" s="755">
        <v>27116</v>
      </c>
      <c r="W7" s="755"/>
      <c r="X7" s="755"/>
      <c r="Y7" s="755"/>
      <c r="Z7" s="755"/>
      <c r="AA7" s="755">
        <v>525</v>
      </c>
      <c r="AB7" s="755"/>
      <c r="AC7" s="755"/>
      <c r="AD7" s="755"/>
      <c r="AE7" s="756"/>
      <c r="AF7" s="757">
        <v>483</v>
      </c>
      <c r="AG7" s="758"/>
      <c r="AH7" s="758"/>
      <c r="AI7" s="758"/>
      <c r="AJ7" s="759"/>
      <c r="AK7" s="794">
        <v>462</v>
      </c>
      <c r="AL7" s="795"/>
      <c r="AM7" s="795"/>
      <c r="AN7" s="795"/>
      <c r="AO7" s="795"/>
      <c r="AP7" s="795">
        <v>27121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21</v>
      </c>
      <c r="CI7" s="792"/>
      <c r="CJ7" s="792"/>
      <c r="CK7" s="792"/>
      <c r="CL7" s="793"/>
      <c r="CM7" s="791">
        <v>846</v>
      </c>
      <c r="CN7" s="792"/>
      <c r="CO7" s="792"/>
      <c r="CP7" s="792"/>
      <c r="CQ7" s="793"/>
      <c r="CR7" s="791">
        <v>5</v>
      </c>
      <c r="CS7" s="792"/>
      <c r="CT7" s="792"/>
      <c r="CU7" s="792"/>
      <c r="CV7" s="793"/>
      <c r="CW7" s="791" t="s">
        <v>550</v>
      </c>
      <c r="CX7" s="792"/>
      <c r="CY7" s="792"/>
      <c r="CZ7" s="792"/>
      <c r="DA7" s="793"/>
      <c r="DB7" s="791">
        <v>408</v>
      </c>
      <c r="DC7" s="792"/>
      <c r="DD7" s="792"/>
      <c r="DE7" s="792"/>
      <c r="DF7" s="793"/>
      <c r="DG7" s="791">
        <v>157</v>
      </c>
      <c r="DH7" s="792"/>
      <c r="DI7" s="792"/>
      <c r="DJ7" s="792"/>
      <c r="DK7" s="793"/>
      <c r="DL7" s="791" t="s">
        <v>563</v>
      </c>
      <c r="DM7" s="792"/>
      <c r="DN7" s="792"/>
      <c r="DO7" s="792"/>
      <c r="DP7" s="793"/>
      <c r="DQ7" s="791" t="s">
        <v>550</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29</v>
      </c>
      <c r="R8" s="779"/>
      <c r="S8" s="779"/>
      <c r="T8" s="779"/>
      <c r="U8" s="779"/>
      <c r="V8" s="779">
        <v>28</v>
      </c>
      <c r="W8" s="779"/>
      <c r="X8" s="779"/>
      <c r="Y8" s="779"/>
      <c r="Z8" s="779"/>
      <c r="AA8" s="779">
        <v>1</v>
      </c>
      <c r="AB8" s="779"/>
      <c r="AC8" s="779"/>
      <c r="AD8" s="779"/>
      <c r="AE8" s="780"/>
      <c r="AF8" s="781">
        <v>1</v>
      </c>
      <c r="AG8" s="782"/>
      <c r="AH8" s="782"/>
      <c r="AI8" s="782"/>
      <c r="AJ8" s="783"/>
      <c r="AK8" s="784">
        <v>16</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560</v>
      </c>
      <c r="BS8" s="788" t="s">
        <v>553</v>
      </c>
      <c r="BT8" s="789"/>
      <c r="BU8" s="789"/>
      <c r="BV8" s="789"/>
      <c r="BW8" s="789"/>
      <c r="BX8" s="789"/>
      <c r="BY8" s="789"/>
      <c r="BZ8" s="789"/>
      <c r="CA8" s="789"/>
      <c r="CB8" s="789"/>
      <c r="CC8" s="789"/>
      <c r="CD8" s="789"/>
      <c r="CE8" s="789"/>
      <c r="CF8" s="789"/>
      <c r="CG8" s="790"/>
      <c r="CH8" s="801">
        <v>29</v>
      </c>
      <c r="CI8" s="802"/>
      <c r="CJ8" s="802"/>
      <c r="CK8" s="802"/>
      <c r="CL8" s="803"/>
      <c r="CM8" s="801">
        <v>52</v>
      </c>
      <c r="CN8" s="802"/>
      <c r="CO8" s="802"/>
      <c r="CP8" s="802"/>
      <c r="CQ8" s="803"/>
      <c r="CR8" s="801">
        <v>5</v>
      </c>
      <c r="CS8" s="802"/>
      <c r="CT8" s="802"/>
      <c r="CU8" s="802"/>
      <c r="CV8" s="803"/>
      <c r="CW8" s="801">
        <v>101</v>
      </c>
      <c r="CX8" s="802"/>
      <c r="CY8" s="802"/>
      <c r="CZ8" s="802"/>
      <c r="DA8" s="803"/>
      <c r="DB8" s="801" t="s">
        <v>550</v>
      </c>
      <c r="DC8" s="802"/>
      <c r="DD8" s="802"/>
      <c r="DE8" s="802"/>
      <c r="DF8" s="803"/>
      <c r="DG8" s="801" t="s">
        <v>550</v>
      </c>
      <c r="DH8" s="802"/>
      <c r="DI8" s="802"/>
      <c r="DJ8" s="802"/>
      <c r="DK8" s="803"/>
      <c r="DL8" s="801">
        <v>52</v>
      </c>
      <c r="DM8" s="802"/>
      <c r="DN8" s="802"/>
      <c r="DO8" s="802"/>
      <c r="DP8" s="803"/>
      <c r="DQ8" s="801">
        <v>52</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4</v>
      </c>
      <c r="CI9" s="802"/>
      <c r="CJ9" s="802"/>
      <c r="CK9" s="802"/>
      <c r="CL9" s="803"/>
      <c r="CM9" s="801">
        <v>131</v>
      </c>
      <c r="CN9" s="802"/>
      <c r="CO9" s="802"/>
      <c r="CP9" s="802"/>
      <c r="CQ9" s="803"/>
      <c r="CR9" s="801">
        <v>100</v>
      </c>
      <c r="CS9" s="802"/>
      <c r="CT9" s="802"/>
      <c r="CU9" s="802"/>
      <c r="CV9" s="803"/>
      <c r="CW9" s="801">
        <v>0</v>
      </c>
      <c r="CX9" s="802"/>
      <c r="CY9" s="802"/>
      <c r="CZ9" s="802"/>
      <c r="DA9" s="803"/>
      <c r="DB9" s="801" t="s">
        <v>550</v>
      </c>
      <c r="DC9" s="802"/>
      <c r="DD9" s="802"/>
      <c r="DE9" s="802"/>
      <c r="DF9" s="803"/>
      <c r="DG9" s="801" t="s">
        <v>551</v>
      </c>
      <c r="DH9" s="802"/>
      <c r="DI9" s="802"/>
      <c r="DJ9" s="802"/>
      <c r="DK9" s="803"/>
      <c r="DL9" s="801" t="s">
        <v>550</v>
      </c>
      <c r="DM9" s="802"/>
      <c r="DN9" s="802"/>
      <c r="DO9" s="802"/>
      <c r="DP9" s="803"/>
      <c r="DQ9" s="801" t="s">
        <v>550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555</v>
      </c>
      <c r="BT10" s="789"/>
      <c r="BU10" s="789"/>
      <c r="BV10" s="789"/>
      <c r="BW10" s="789"/>
      <c r="BX10" s="789"/>
      <c r="BY10" s="789"/>
      <c r="BZ10" s="789"/>
      <c r="CA10" s="789"/>
      <c r="CB10" s="789"/>
      <c r="CC10" s="789"/>
      <c r="CD10" s="789"/>
      <c r="CE10" s="789"/>
      <c r="CF10" s="789"/>
      <c r="CG10" s="790"/>
      <c r="CH10" s="801">
        <v>0</v>
      </c>
      <c r="CI10" s="802"/>
      <c r="CJ10" s="802"/>
      <c r="CK10" s="802"/>
      <c r="CL10" s="803"/>
      <c r="CM10" s="801">
        <v>63</v>
      </c>
      <c r="CN10" s="802"/>
      <c r="CO10" s="802"/>
      <c r="CP10" s="802"/>
      <c r="CQ10" s="803"/>
      <c r="CR10" s="801">
        <v>17</v>
      </c>
      <c r="CS10" s="802"/>
      <c r="CT10" s="802"/>
      <c r="CU10" s="802"/>
      <c r="CV10" s="803"/>
      <c r="CW10" s="801">
        <v>6</v>
      </c>
      <c r="CX10" s="802"/>
      <c r="CY10" s="802"/>
      <c r="CZ10" s="802"/>
      <c r="DA10" s="803"/>
      <c r="DB10" s="801" t="s">
        <v>551</v>
      </c>
      <c r="DC10" s="802"/>
      <c r="DD10" s="802"/>
      <c r="DE10" s="802"/>
      <c r="DF10" s="803"/>
      <c r="DG10" s="801" t="s">
        <v>562</v>
      </c>
      <c r="DH10" s="802"/>
      <c r="DI10" s="802"/>
      <c r="DJ10" s="802"/>
      <c r="DK10" s="803"/>
      <c r="DL10" s="801" t="s">
        <v>551</v>
      </c>
      <c r="DM10" s="802"/>
      <c r="DN10" s="802"/>
      <c r="DO10" s="802"/>
      <c r="DP10" s="803"/>
      <c r="DQ10" s="801" t="s">
        <v>551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556</v>
      </c>
      <c r="BT11" s="789"/>
      <c r="BU11" s="789"/>
      <c r="BV11" s="789"/>
      <c r="BW11" s="789"/>
      <c r="BX11" s="789"/>
      <c r="BY11" s="789"/>
      <c r="BZ11" s="789"/>
      <c r="CA11" s="789"/>
      <c r="CB11" s="789"/>
      <c r="CC11" s="789"/>
      <c r="CD11" s="789"/>
      <c r="CE11" s="789"/>
      <c r="CF11" s="789"/>
      <c r="CG11" s="790"/>
      <c r="CH11" s="801">
        <v>1</v>
      </c>
      <c r="CI11" s="802"/>
      <c r="CJ11" s="802"/>
      <c r="CK11" s="802"/>
      <c r="CL11" s="803"/>
      <c r="CM11" s="801">
        <v>13</v>
      </c>
      <c r="CN11" s="802"/>
      <c r="CO11" s="802"/>
      <c r="CP11" s="802"/>
      <c r="CQ11" s="803"/>
      <c r="CR11" s="801">
        <v>5</v>
      </c>
      <c r="CS11" s="802"/>
      <c r="CT11" s="802"/>
      <c r="CU11" s="802"/>
      <c r="CV11" s="803"/>
      <c r="CW11" s="801" t="s">
        <v>550</v>
      </c>
      <c r="CX11" s="802"/>
      <c r="CY11" s="802"/>
      <c r="CZ11" s="802"/>
      <c r="DA11" s="803"/>
      <c r="DB11" s="801" t="s">
        <v>550</v>
      </c>
      <c r="DC11" s="802"/>
      <c r="DD11" s="802"/>
      <c r="DE11" s="802"/>
      <c r="DF11" s="803"/>
      <c r="DG11" s="801" t="s">
        <v>550</v>
      </c>
      <c r="DH11" s="802"/>
      <c r="DI11" s="802"/>
      <c r="DJ11" s="802"/>
      <c r="DK11" s="803"/>
      <c r="DL11" s="801" t="s">
        <v>550</v>
      </c>
      <c r="DM11" s="802"/>
      <c r="DN11" s="802"/>
      <c r="DO11" s="802"/>
      <c r="DP11" s="803"/>
      <c r="DQ11" s="801" t="s">
        <v>550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557</v>
      </c>
      <c r="BT12" s="789"/>
      <c r="BU12" s="789"/>
      <c r="BV12" s="789"/>
      <c r="BW12" s="789"/>
      <c r="BX12" s="789"/>
      <c r="BY12" s="789"/>
      <c r="BZ12" s="789"/>
      <c r="CA12" s="789"/>
      <c r="CB12" s="789"/>
      <c r="CC12" s="789"/>
      <c r="CD12" s="789"/>
      <c r="CE12" s="789"/>
      <c r="CF12" s="789"/>
      <c r="CG12" s="790"/>
      <c r="CH12" s="801">
        <v>6</v>
      </c>
      <c r="CI12" s="802"/>
      <c r="CJ12" s="802"/>
      <c r="CK12" s="802"/>
      <c r="CL12" s="803"/>
      <c r="CM12" s="801">
        <v>28</v>
      </c>
      <c r="CN12" s="802"/>
      <c r="CO12" s="802"/>
      <c r="CP12" s="802"/>
      <c r="CQ12" s="803"/>
      <c r="CR12" s="801">
        <v>4</v>
      </c>
      <c r="CS12" s="802"/>
      <c r="CT12" s="802"/>
      <c r="CU12" s="802"/>
      <c r="CV12" s="803"/>
      <c r="CW12" s="801">
        <v>2</v>
      </c>
      <c r="CX12" s="802"/>
      <c r="CY12" s="802"/>
      <c r="CZ12" s="802"/>
      <c r="DA12" s="803"/>
      <c r="DB12" s="801" t="s">
        <v>551</v>
      </c>
      <c r="DC12" s="802"/>
      <c r="DD12" s="802"/>
      <c r="DE12" s="802"/>
      <c r="DF12" s="803"/>
      <c r="DG12" s="801" t="s">
        <v>550</v>
      </c>
      <c r="DH12" s="802"/>
      <c r="DI12" s="802"/>
      <c r="DJ12" s="802"/>
      <c r="DK12" s="803"/>
      <c r="DL12" s="801" t="s">
        <v>551</v>
      </c>
      <c r="DM12" s="802"/>
      <c r="DN12" s="802"/>
      <c r="DO12" s="802"/>
      <c r="DP12" s="803"/>
      <c r="DQ12" s="801" t="s">
        <v>550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558</v>
      </c>
      <c r="BT13" s="789"/>
      <c r="BU13" s="789"/>
      <c r="BV13" s="789"/>
      <c r="BW13" s="789"/>
      <c r="BX13" s="789"/>
      <c r="BY13" s="789"/>
      <c r="BZ13" s="789"/>
      <c r="CA13" s="789"/>
      <c r="CB13" s="789"/>
      <c r="CC13" s="789"/>
      <c r="CD13" s="789"/>
      <c r="CE13" s="789"/>
      <c r="CF13" s="789"/>
      <c r="CG13" s="790"/>
      <c r="CH13" s="801">
        <v>0</v>
      </c>
      <c r="CI13" s="802"/>
      <c r="CJ13" s="802"/>
      <c r="CK13" s="802"/>
      <c r="CL13" s="803"/>
      <c r="CM13" s="801">
        <v>29</v>
      </c>
      <c r="CN13" s="802"/>
      <c r="CO13" s="802"/>
      <c r="CP13" s="802"/>
      <c r="CQ13" s="803"/>
      <c r="CR13" s="801">
        <v>3</v>
      </c>
      <c r="CS13" s="802"/>
      <c r="CT13" s="802"/>
      <c r="CU13" s="802"/>
      <c r="CV13" s="803"/>
      <c r="CW13" s="801">
        <v>30</v>
      </c>
      <c r="CX13" s="802"/>
      <c r="CY13" s="802"/>
      <c r="CZ13" s="802"/>
      <c r="DA13" s="803"/>
      <c r="DB13" s="801" t="s">
        <v>550</v>
      </c>
      <c r="DC13" s="802"/>
      <c r="DD13" s="802"/>
      <c r="DE13" s="802"/>
      <c r="DF13" s="803"/>
      <c r="DG13" s="801" t="s">
        <v>550</v>
      </c>
      <c r="DH13" s="802"/>
      <c r="DI13" s="802"/>
      <c r="DJ13" s="802"/>
      <c r="DK13" s="803"/>
      <c r="DL13" s="801" t="s">
        <v>551</v>
      </c>
      <c r="DM13" s="802"/>
      <c r="DN13" s="802"/>
      <c r="DO13" s="802"/>
      <c r="DP13" s="803"/>
      <c r="DQ13" s="801" t="s">
        <v>551</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t="s">
        <v>561</v>
      </c>
      <c r="BS14" s="788" t="s">
        <v>559</v>
      </c>
      <c r="BT14" s="789"/>
      <c r="BU14" s="789"/>
      <c r="BV14" s="789"/>
      <c r="BW14" s="789"/>
      <c r="BX14" s="789"/>
      <c r="BY14" s="789"/>
      <c r="BZ14" s="789"/>
      <c r="CA14" s="789"/>
      <c r="CB14" s="789"/>
      <c r="CC14" s="789"/>
      <c r="CD14" s="789"/>
      <c r="CE14" s="789"/>
      <c r="CF14" s="789"/>
      <c r="CG14" s="790"/>
      <c r="CH14" s="801">
        <v>-1</v>
      </c>
      <c r="CI14" s="802"/>
      <c r="CJ14" s="802"/>
      <c r="CK14" s="802"/>
      <c r="CL14" s="803"/>
      <c r="CM14" s="801">
        <v>351</v>
      </c>
      <c r="CN14" s="802"/>
      <c r="CO14" s="802"/>
      <c r="CP14" s="802"/>
      <c r="CQ14" s="803"/>
      <c r="CR14" s="801">
        <v>7</v>
      </c>
      <c r="CS14" s="802"/>
      <c r="CT14" s="802"/>
      <c r="CU14" s="802"/>
      <c r="CV14" s="803"/>
      <c r="CW14" s="801">
        <v>34</v>
      </c>
      <c r="CX14" s="802"/>
      <c r="CY14" s="802"/>
      <c r="CZ14" s="802"/>
      <c r="DA14" s="803"/>
      <c r="DB14" s="801" t="s">
        <v>551</v>
      </c>
      <c r="DC14" s="802"/>
      <c r="DD14" s="802"/>
      <c r="DE14" s="802"/>
      <c r="DF14" s="803"/>
      <c r="DG14" s="801" t="s">
        <v>551</v>
      </c>
      <c r="DH14" s="802"/>
      <c r="DI14" s="802"/>
      <c r="DJ14" s="802"/>
      <c r="DK14" s="803"/>
      <c r="DL14" s="801" t="s">
        <v>550</v>
      </c>
      <c r="DM14" s="802"/>
      <c r="DN14" s="802"/>
      <c r="DO14" s="802"/>
      <c r="DP14" s="803"/>
      <c r="DQ14" s="801" t="s">
        <v>562</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27669</v>
      </c>
      <c r="R23" s="814"/>
      <c r="S23" s="814"/>
      <c r="T23" s="814"/>
      <c r="U23" s="814"/>
      <c r="V23" s="814">
        <v>27143</v>
      </c>
      <c r="W23" s="814"/>
      <c r="X23" s="814"/>
      <c r="Y23" s="814"/>
      <c r="Z23" s="814"/>
      <c r="AA23" s="814">
        <v>526</v>
      </c>
      <c r="AB23" s="814"/>
      <c r="AC23" s="814"/>
      <c r="AD23" s="814"/>
      <c r="AE23" s="815"/>
      <c r="AF23" s="816">
        <v>484</v>
      </c>
      <c r="AG23" s="814"/>
      <c r="AH23" s="814"/>
      <c r="AI23" s="814"/>
      <c r="AJ23" s="817"/>
      <c r="AK23" s="818"/>
      <c r="AL23" s="819"/>
      <c r="AM23" s="819"/>
      <c r="AN23" s="819"/>
      <c r="AO23" s="819"/>
      <c r="AP23" s="814">
        <v>27121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8404</v>
      </c>
      <c r="R28" s="843"/>
      <c r="S28" s="843"/>
      <c r="T28" s="843"/>
      <c r="U28" s="843"/>
      <c r="V28" s="843">
        <v>8100</v>
      </c>
      <c r="W28" s="843"/>
      <c r="X28" s="843"/>
      <c r="Y28" s="843"/>
      <c r="Z28" s="843"/>
      <c r="AA28" s="843">
        <v>304</v>
      </c>
      <c r="AB28" s="843"/>
      <c r="AC28" s="843"/>
      <c r="AD28" s="843"/>
      <c r="AE28" s="844"/>
      <c r="AF28" s="845">
        <v>304</v>
      </c>
      <c r="AG28" s="843"/>
      <c r="AH28" s="843"/>
      <c r="AI28" s="843"/>
      <c r="AJ28" s="846"/>
      <c r="AK28" s="847">
        <v>622</v>
      </c>
      <c r="AL28" s="838"/>
      <c r="AM28" s="838"/>
      <c r="AN28" s="838"/>
      <c r="AO28" s="838"/>
      <c r="AP28" s="838" t="s">
        <v>550</v>
      </c>
      <c r="AQ28" s="838"/>
      <c r="AR28" s="838"/>
      <c r="AS28" s="838"/>
      <c r="AT28" s="838"/>
      <c r="AU28" s="838" t="s">
        <v>550</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5118</v>
      </c>
      <c r="R29" s="779"/>
      <c r="S29" s="779"/>
      <c r="T29" s="779"/>
      <c r="U29" s="779"/>
      <c r="V29" s="779">
        <v>4991</v>
      </c>
      <c r="W29" s="779"/>
      <c r="X29" s="779"/>
      <c r="Y29" s="779"/>
      <c r="Z29" s="779"/>
      <c r="AA29" s="779">
        <v>127</v>
      </c>
      <c r="AB29" s="779"/>
      <c r="AC29" s="779"/>
      <c r="AD29" s="779"/>
      <c r="AE29" s="780"/>
      <c r="AF29" s="781">
        <v>127</v>
      </c>
      <c r="AG29" s="782"/>
      <c r="AH29" s="782"/>
      <c r="AI29" s="782"/>
      <c r="AJ29" s="783"/>
      <c r="AK29" s="850">
        <v>699</v>
      </c>
      <c r="AL29" s="851"/>
      <c r="AM29" s="851"/>
      <c r="AN29" s="851"/>
      <c r="AO29" s="851"/>
      <c r="AP29" s="851" t="s">
        <v>550</v>
      </c>
      <c r="AQ29" s="851"/>
      <c r="AR29" s="851"/>
      <c r="AS29" s="851"/>
      <c r="AT29" s="851"/>
      <c r="AU29" s="851" t="s">
        <v>550</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16</v>
      </c>
      <c r="R30" s="779"/>
      <c r="S30" s="779"/>
      <c r="T30" s="779"/>
      <c r="U30" s="779"/>
      <c r="V30" s="779">
        <v>16</v>
      </c>
      <c r="W30" s="779"/>
      <c r="X30" s="779"/>
      <c r="Y30" s="779"/>
      <c r="Z30" s="779"/>
      <c r="AA30" s="779" t="s">
        <v>550</v>
      </c>
      <c r="AB30" s="779"/>
      <c r="AC30" s="779"/>
      <c r="AD30" s="779"/>
      <c r="AE30" s="780"/>
      <c r="AF30" s="781" t="s">
        <v>112</v>
      </c>
      <c r="AG30" s="782"/>
      <c r="AH30" s="782"/>
      <c r="AI30" s="782"/>
      <c r="AJ30" s="783"/>
      <c r="AK30" s="850">
        <v>15</v>
      </c>
      <c r="AL30" s="851"/>
      <c r="AM30" s="851"/>
      <c r="AN30" s="851"/>
      <c r="AO30" s="851"/>
      <c r="AP30" s="851">
        <v>33</v>
      </c>
      <c r="AQ30" s="851"/>
      <c r="AR30" s="851"/>
      <c r="AS30" s="851"/>
      <c r="AT30" s="851"/>
      <c r="AU30" s="851">
        <v>31</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705</v>
      </c>
      <c r="R31" s="779"/>
      <c r="S31" s="779"/>
      <c r="T31" s="779"/>
      <c r="U31" s="779"/>
      <c r="V31" s="779">
        <v>685</v>
      </c>
      <c r="W31" s="779"/>
      <c r="X31" s="779"/>
      <c r="Y31" s="779"/>
      <c r="Z31" s="779"/>
      <c r="AA31" s="779">
        <v>20</v>
      </c>
      <c r="AB31" s="779"/>
      <c r="AC31" s="779"/>
      <c r="AD31" s="779"/>
      <c r="AE31" s="780"/>
      <c r="AF31" s="781">
        <v>20</v>
      </c>
      <c r="AG31" s="782"/>
      <c r="AH31" s="782"/>
      <c r="AI31" s="782"/>
      <c r="AJ31" s="783"/>
      <c r="AK31" s="850">
        <v>139</v>
      </c>
      <c r="AL31" s="851"/>
      <c r="AM31" s="851"/>
      <c r="AN31" s="851"/>
      <c r="AO31" s="851"/>
      <c r="AP31" s="851" t="s">
        <v>550</v>
      </c>
      <c r="AQ31" s="851"/>
      <c r="AR31" s="851"/>
      <c r="AS31" s="851"/>
      <c r="AT31" s="851"/>
      <c r="AU31" s="851" t="s">
        <v>550</v>
      </c>
      <c r="AV31" s="851"/>
      <c r="AW31" s="851"/>
      <c r="AX31" s="851"/>
      <c r="AY31" s="851"/>
      <c r="AZ31" s="852" t="s">
        <v>550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1578</v>
      </c>
      <c r="R32" s="779"/>
      <c r="S32" s="779"/>
      <c r="T32" s="779"/>
      <c r="U32" s="779"/>
      <c r="V32" s="779">
        <v>1425</v>
      </c>
      <c r="W32" s="779"/>
      <c r="X32" s="779"/>
      <c r="Y32" s="779"/>
      <c r="Z32" s="779"/>
      <c r="AA32" s="779">
        <v>153</v>
      </c>
      <c r="AB32" s="779"/>
      <c r="AC32" s="779"/>
      <c r="AD32" s="779"/>
      <c r="AE32" s="780"/>
      <c r="AF32" s="781">
        <v>926</v>
      </c>
      <c r="AG32" s="782"/>
      <c r="AH32" s="782"/>
      <c r="AI32" s="782"/>
      <c r="AJ32" s="783"/>
      <c r="AK32" s="850">
        <v>25</v>
      </c>
      <c r="AL32" s="851"/>
      <c r="AM32" s="851"/>
      <c r="AN32" s="851"/>
      <c r="AO32" s="851"/>
      <c r="AP32" s="851">
        <v>4569</v>
      </c>
      <c r="AQ32" s="851"/>
      <c r="AR32" s="851"/>
      <c r="AS32" s="851"/>
      <c r="AT32" s="851"/>
      <c r="AU32" s="851">
        <v>73</v>
      </c>
      <c r="AV32" s="851"/>
      <c r="AW32" s="851"/>
      <c r="AX32" s="851"/>
      <c r="AY32" s="851"/>
      <c r="AZ32" s="852" t="s">
        <v>551</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2697</v>
      </c>
      <c r="R33" s="779"/>
      <c r="S33" s="779"/>
      <c r="T33" s="779"/>
      <c r="U33" s="779"/>
      <c r="V33" s="779">
        <v>2532</v>
      </c>
      <c r="W33" s="779"/>
      <c r="X33" s="779"/>
      <c r="Y33" s="779"/>
      <c r="Z33" s="779"/>
      <c r="AA33" s="779">
        <v>165</v>
      </c>
      <c r="AB33" s="779"/>
      <c r="AC33" s="779"/>
      <c r="AD33" s="779"/>
      <c r="AE33" s="780"/>
      <c r="AF33" s="781">
        <v>628</v>
      </c>
      <c r="AG33" s="782"/>
      <c r="AH33" s="782"/>
      <c r="AI33" s="782"/>
      <c r="AJ33" s="783"/>
      <c r="AK33" s="850">
        <v>850</v>
      </c>
      <c r="AL33" s="851"/>
      <c r="AM33" s="851"/>
      <c r="AN33" s="851"/>
      <c r="AO33" s="851"/>
      <c r="AP33" s="851">
        <v>20412</v>
      </c>
      <c r="AQ33" s="851"/>
      <c r="AR33" s="851"/>
      <c r="AS33" s="851"/>
      <c r="AT33" s="851"/>
      <c r="AU33" s="851">
        <v>11328</v>
      </c>
      <c r="AV33" s="851"/>
      <c r="AW33" s="851"/>
      <c r="AX33" s="851"/>
      <c r="AY33" s="851"/>
      <c r="AZ33" s="852" t="s">
        <v>550</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431</v>
      </c>
      <c r="R34" s="779"/>
      <c r="S34" s="779"/>
      <c r="T34" s="779"/>
      <c r="U34" s="779"/>
      <c r="V34" s="779">
        <v>388</v>
      </c>
      <c r="W34" s="779"/>
      <c r="X34" s="779"/>
      <c r="Y34" s="779"/>
      <c r="Z34" s="779"/>
      <c r="AA34" s="779">
        <v>43</v>
      </c>
      <c r="AB34" s="779"/>
      <c r="AC34" s="779"/>
      <c r="AD34" s="779"/>
      <c r="AE34" s="780"/>
      <c r="AF34" s="781">
        <v>66</v>
      </c>
      <c r="AG34" s="782"/>
      <c r="AH34" s="782"/>
      <c r="AI34" s="782"/>
      <c r="AJ34" s="783"/>
      <c r="AK34" s="850">
        <v>250</v>
      </c>
      <c r="AL34" s="851"/>
      <c r="AM34" s="851"/>
      <c r="AN34" s="851"/>
      <c r="AO34" s="851"/>
      <c r="AP34" s="851">
        <v>2453</v>
      </c>
      <c r="AQ34" s="851"/>
      <c r="AR34" s="851"/>
      <c r="AS34" s="851"/>
      <c r="AT34" s="851"/>
      <c r="AU34" s="851">
        <v>2409</v>
      </c>
      <c r="AV34" s="851"/>
      <c r="AW34" s="851"/>
      <c r="AX34" s="851"/>
      <c r="AY34" s="851"/>
      <c r="AZ34" s="852" t="s">
        <v>550</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84</v>
      </c>
      <c r="R35" s="779"/>
      <c r="S35" s="779"/>
      <c r="T35" s="779"/>
      <c r="U35" s="779"/>
      <c r="V35" s="779">
        <v>84</v>
      </c>
      <c r="W35" s="779"/>
      <c r="X35" s="779"/>
      <c r="Y35" s="779"/>
      <c r="Z35" s="779"/>
      <c r="AA35" s="779">
        <v>0</v>
      </c>
      <c r="AB35" s="779"/>
      <c r="AC35" s="779"/>
      <c r="AD35" s="779"/>
      <c r="AE35" s="780"/>
      <c r="AF35" s="781">
        <v>0</v>
      </c>
      <c r="AG35" s="782"/>
      <c r="AH35" s="782"/>
      <c r="AI35" s="782"/>
      <c r="AJ35" s="783"/>
      <c r="AK35" s="850">
        <v>32</v>
      </c>
      <c r="AL35" s="851"/>
      <c r="AM35" s="851"/>
      <c r="AN35" s="851"/>
      <c r="AO35" s="851"/>
      <c r="AP35" s="851">
        <v>897</v>
      </c>
      <c r="AQ35" s="851"/>
      <c r="AR35" s="851"/>
      <c r="AS35" s="851"/>
      <c r="AT35" s="851"/>
      <c r="AU35" s="851">
        <v>561</v>
      </c>
      <c r="AV35" s="851"/>
      <c r="AW35" s="851"/>
      <c r="AX35" s="851"/>
      <c r="AY35" s="851"/>
      <c r="AZ35" s="852" t="s">
        <v>551</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2072</v>
      </c>
      <c r="AG63" s="862"/>
      <c r="AH63" s="862"/>
      <c r="AI63" s="862"/>
      <c r="AJ63" s="863"/>
      <c r="AK63" s="864"/>
      <c r="AL63" s="859"/>
      <c r="AM63" s="859"/>
      <c r="AN63" s="859"/>
      <c r="AO63" s="859"/>
      <c r="AP63" s="862">
        <v>28364</v>
      </c>
      <c r="AQ63" s="862"/>
      <c r="AR63" s="862"/>
      <c r="AS63" s="862"/>
      <c r="AT63" s="862"/>
      <c r="AU63" s="862">
        <v>14402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566</v>
      </c>
      <c r="C68" s="890"/>
      <c r="D68" s="890"/>
      <c r="E68" s="890"/>
      <c r="F68" s="890"/>
      <c r="G68" s="890"/>
      <c r="H68" s="890"/>
      <c r="I68" s="890"/>
      <c r="J68" s="890"/>
      <c r="K68" s="890"/>
      <c r="L68" s="890"/>
      <c r="M68" s="890"/>
      <c r="N68" s="890"/>
      <c r="O68" s="890"/>
      <c r="P68" s="891"/>
      <c r="Q68" s="892">
        <v>4365</v>
      </c>
      <c r="R68" s="886"/>
      <c r="S68" s="886"/>
      <c r="T68" s="886"/>
      <c r="U68" s="886"/>
      <c r="V68" s="886">
        <v>4198</v>
      </c>
      <c r="W68" s="886"/>
      <c r="X68" s="886"/>
      <c r="Y68" s="886"/>
      <c r="Z68" s="886"/>
      <c r="AA68" s="886">
        <v>168</v>
      </c>
      <c r="AB68" s="886"/>
      <c r="AC68" s="886"/>
      <c r="AD68" s="886"/>
      <c r="AE68" s="886"/>
      <c r="AF68" s="886">
        <v>168</v>
      </c>
      <c r="AG68" s="886"/>
      <c r="AH68" s="886"/>
      <c r="AI68" s="886"/>
      <c r="AJ68" s="886"/>
      <c r="AK68" s="886" t="s">
        <v>565</v>
      </c>
      <c r="AL68" s="886"/>
      <c r="AM68" s="886"/>
      <c r="AN68" s="886"/>
      <c r="AO68" s="886"/>
      <c r="AP68" s="886">
        <v>492</v>
      </c>
      <c r="AQ68" s="886"/>
      <c r="AR68" s="886"/>
      <c r="AS68" s="886"/>
      <c r="AT68" s="886"/>
      <c r="AU68" s="886">
        <v>62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564</v>
      </c>
      <c r="C69" s="894"/>
      <c r="D69" s="894"/>
      <c r="E69" s="894"/>
      <c r="F69" s="894"/>
      <c r="G69" s="894"/>
      <c r="H69" s="894"/>
      <c r="I69" s="894"/>
      <c r="J69" s="894"/>
      <c r="K69" s="894"/>
      <c r="L69" s="894"/>
      <c r="M69" s="894"/>
      <c r="N69" s="894"/>
      <c r="O69" s="894"/>
      <c r="P69" s="895"/>
      <c r="Q69" s="899">
        <v>23</v>
      </c>
      <c r="R69" s="851"/>
      <c r="S69" s="851"/>
      <c r="T69" s="851"/>
      <c r="U69" s="851"/>
      <c r="V69" s="851">
        <v>15</v>
      </c>
      <c r="W69" s="851"/>
      <c r="X69" s="851"/>
      <c r="Y69" s="851"/>
      <c r="Z69" s="851"/>
      <c r="AA69" s="851">
        <v>7</v>
      </c>
      <c r="AB69" s="851"/>
      <c r="AC69" s="851"/>
      <c r="AD69" s="851"/>
      <c r="AE69" s="851"/>
      <c r="AF69" s="851">
        <v>7</v>
      </c>
      <c r="AG69" s="851"/>
      <c r="AH69" s="851"/>
      <c r="AI69" s="851"/>
      <c r="AJ69" s="851"/>
      <c r="AK69" s="851" t="s">
        <v>565</v>
      </c>
      <c r="AL69" s="851"/>
      <c r="AM69" s="851"/>
      <c r="AN69" s="851"/>
      <c r="AO69" s="851"/>
      <c r="AP69" s="851" t="s">
        <v>565</v>
      </c>
      <c r="AQ69" s="851"/>
      <c r="AR69" s="851"/>
      <c r="AS69" s="851"/>
      <c r="AT69" s="851"/>
      <c r="AU69" s="851" t="s">
        <v>565</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455</v>
      </c>
      <c r="R70" s="897"/>
      <c r="S70" s="897"/>
      <c r="T70" s="897"/>
      <c r="U70" s="850"/>
      <c r="V70" s="898">
        <v>429</v>
      </c>
      <c r="W70" s="897"/>
      <c r="X70" s="897"/>
      <c r="Y70" s="897"/>
      <c r="Z70" s="850"/>
      <c r="AA70" s="898">
        <v>26</v>
      </c>
      <c r="AB70" s="897"/>
      <c r="AC70" s="897"/>
      <c r="AD70" s="897"/>
      <c r="AE70" s="850"/>
      <c r="AF70" s="898">
        <v>26</v>
      </c>
      <c r="AG70" s="897"/>
      <c r="AH70" s="897"/>
      <c r="AI70" s="897"/>
      <c r="AJ70" s="850"/>
      <c r="AK70" s="898" t="s">
        <v>565</v>
      </c>
      <c r="AL70" s="897"/>
      <c r="AM70" s="897"/>
      <c r="AN70" s="897"/>
      <c r="AO70" s="850"/>
      <c r="AP70" s="898" t="s">
        <v>565</v>
      </c>
      <c r="AQ70" s="897"/>
      <c r="AR70" s="897"/>
      <c r="AS70" s="897"/>
      <c r="AT70" s="850"/>
      <c r="AU70" s="851" t="s">
        <v>550</v>
      </c>
      <c r="AV70" s="851"/>
      <c r="AW70" s="851"/>
      <c r="AX70" s="851"/>
      <c r="AY70" s="851"/>
      <c r="AZ70" s="900"/>
      <c r="BA70" s="900"/>
      <c r="BB70" s="900"/>
      <c r="BC70" s="900"/>
      <c r="BD70" s="901"/>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2125</v>
      </c>
      <c r="R71" s="897"/>
      <c r="S71" s="897"/>
      <c r="T71" s="897"/>
      <c r="U71" s="850"/>
      <c r="V71" s="898">
        <v>2067</v>
      </c>
      <c r="W71" s="897"/>
      <c r="X71" s="897"/>
      <c r="Y71" s="897"/>
      <c r="Z71" s="850"/>
      <c r="AA71" s="898">
        <v>58</v>
      </c>
      <c r="AB71" s="897"/>
      <c r="AC71" s="897"/>
      <c r="AD71" s="897"/>
      <c r="AE71" s="850"/>
      <c r="AF71" s="898">
        <v>58</v>
      </c>
      <c r="AG71" s="897"/>
      <c r="AH71" s="897"/>
      <c r="AI71" s="897"/>
      <c r="AJ71" s="850"/>
      <c r="AK71" s="898">
        <v>125</v>
      </c>
      <c r="AL71" s="897"/>
      <c r="AM71" s="897"/>
      <c r="AN71" s="897"/>
      <c r="AO71" s="850"/>
      <c r="AP71" s="851" t="s">
        <v>550</v>
      </c>
      <c r="AQ71" s="851"/>
      <c r="AR71" s="851"/>
      <c r="AS71" s="851"/>
      <c r="AT71" s="851"/>
      <c r="AU71" s="851" t="s">
        <v>550</v>
      </c>
      <c r="AV71" s="851"/>
      <c r="AW71" s="851"/>
      <c r="AX71" s="851"/>
      <c r="AY71" s="851"/>
      <c r="AZ71" s="900"/>
      <c r="BA71" s="900"/>
      <c r="BB71" s="900"/>
      <c r="BC71" s="900"/>
      <c r="BD71" s="901"/>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273707</v>
      </c>
      <c r="R72" s="897"/>
      <c r="S72" s="897"/>
      <c r="T72" s="897"/>
      <c r="U72" s="850"/>
      <c r="V72" s="898">
        <v>260942</v>
      </c>
      <c r="W72" s="897"/>
      <c r="X72" s="897"/>
      <c r="Y72" s="897"/>
      <c r="Z72" s="850"/>
      <c r="AA72" s="898">
        <v>12765</v>
      </c>
      <c r="AB72" s="897"/>
      <c r="AC72" s="897"/>
      <c r="AD72" s="897"/>
      <c r="AE72" s="850"/>
      <c r="AF72" s="898">
        <v>12765</v>
      </c>
      <c r="AG72" s="897"/>
      <c r="AH72" s="897"/>
      <c r="AI72" s="897"/>
      <c r="AJ72" s="850"/>
      <c r="AK72" s="898">
        <v>1788</v>
      </c>
      <c r="AL72" s="897"/>
      <c r="AM72" s="897"/>
      <c r="AN72" s="897"/>
      <c r="AO72" s="850"/>
      <c r="AP72" s="851" t="s">
        <v>550</v>
      </c>
      <c r="AQ72" s="851"/>
      <c r="AR72" s="851"/>
      <c r="AS72" s="851"/>
      <c r="AT72" s="851"/>
      <c r="AU72" s="851" t="s">
        <v>550</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9">
        <v>364</v>
      </c>
      <c r="R73" s="851"/>
      <c r="S73" s="851"/>
      <c r="T73" s="851"/>
      <c r="U73" s="851"/>
      <c r="V73" s="851">
        <v>313</v>
      </c>
      <c r="W73" s="851"/>
      <c r="X73" s="851"/>
      <c r="Y73" s="851"/>
      <c r="Z73" s="851"/>
      <c r="AA73" s="851">
        <v>51</v>
      </c>
      <c r="AB73" s="851"/>
      <c r="AC73" s="851"/>
      <c r="AD73" s="851"/>
      <c r="AE73" s="851"/>
      <c r="AF73" s="851">
        <v>51</v>
      </c>
      <c r="AG73" s="851"/>
      <c r="AH73" s="851"/>
      <c r="AI73" s="851"/>
      <c r="AJ73" s="851"/>
      <c r="AK73" s="851">
        <v>141</v>
      </c>
      <c r="AL73" s="851"/>
      <c r="AM73" s="851"/>
      <c r="AN73" s="851"/>
      <c r="AO73" s="851"/>
      <c r="AP73" s="851" t="s">
        <v>550</v>
      </c>
      <c r="AQ73" s="851"/>
      <c r="AR73" s="851"/>
      <c r="AS73" s="851"/>
      <c r="AT73" s="851"/>
      <c r="AU73" s="851" t="s">
        <v>550</v>
      </c>
      <c r="AV73" s="851"/>
      <c r="AW73" s="851"/>
      <c r="AX73" s="851"/>
      <c r="AY73" s="851"/>
      <c r="AZ73" s="900"/>
      <c r="BA73" s="900"/>
      <c r="BB73" s="900"/>
      <c r="BC73" s="900"/>
      <c r="BD73" s="901"/>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9">
        <v>78</v>
      </c>
      <c r="R74" s="851"/>
      <c r="S74" s="851"/>
      <c r="T74" s="851"/>
      <c r="U74" s="851"/>
      <c r="V74" s="851">
        <v>59</v>
      </c>
      <c r="W74" s="851"/>
      <c r="X74" s="851"/>
      <c r="Y74" s="851"/>
      <c r="Z74" s="851"/>
      <c r="AA74" s="851">
        <v>19</v>
      </c>
      <c r="AB74" s="851"/>
      <c r="AC74" s="851"/>
      <c r="AD74" s="851"/>
      <c r="AE74" s="851"/>
      <c r="AF74" s="851">
        <v>19</v>
      </c>
      <c r="AG74" s="851"/>
      <c r="AH74" s="851"/>
      <c r="AI74" s="851"/>
      <c r="AJ74" s="851"/>
      <c r="AK74" s="851" t="s">
        <v>567</v>
      </c>
      <c r="AL74" s="851"/>
      <c r="AM74" s="851"/>
      <c r="AN74" s="851"/>
      <c r="AO74" s="851"/>
      <c r="AP74" s="851">
        <v>59</v>
      </c>
      <c r="AQ74" s="851"/>
      <c r="AR74" s="851"/>
      <c r="AS74" s="851"/>
      <c r="AT74" s="851"/>
      <c r="AU74" s="851">
        <v>27</v>
      </c>
      <c r="AV74" s="851"/>
      <c r="AW74" s="851"/>
      <c r="AX74" s="851"/>
      <c r="AY74" s="851"/>
      <c r="AZ74" s="900"/>
      <c r="BA74" s="900"/>
      <c r="BB74" s="900"/>
      <c r="BC74" s="900"/>
      <c r="BD74" s="901"/>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373</v>
      </c>
      <c r="R75" s="851"/>
      <c r="S75" s="851"/>
      <c r="T75" s="851"/>
      <c r="U75" s="851"/>
      <c r="V75" s="851">
        <v>345</v>
      </c>
      <c r="W75" s="851"/>
      <c r="X75" s="851"/>
      <c r="Y75" s="851"/>
      <c r="Z75" s="851"/>
      <c r="AA75" s="851">
        <v>29</v>
      </c>
      <c r="AB75" s="851"/>
      <c r="AC75" s="851"/>
      <c r="AD75" s="851"/>
      <c r="AE75" s="851"/>
      <c r="AF75" s="851">
        <v>29</v>
      </c>
      <c r="AG75" s="851"/>
      <c r="AH75" s="851"/>
      <c r="AI75" s="851"/>
      <c r="AJ75" s="851"/>
      <c r="AK75" s="851" t="s">
        <v>565</v>
      </c>
      <c r="AL75" s="851"/>
      <c r="AM75" s="851"/>
      <c r="AN75" s="851"/>
      <c r="AO75" s="851"/>
      <c r="AP75" s="851">
        <v>548</v>
      </c>
      <c r="AQ75" s="851"/>
      <c r="AR75" s="851"/>
      <c r="AS75" s="851"/>
      <c r="AT75" s="851"/>
      <c r="AU75" s="851">
        <v>83</v>
      </c>
      <c r="AV75" s="851"/>
      <c r="AW75" s="851"/>
      <c r="AX75" s="851"/>
      <c r="AY75" s="851"/>
      <c r="AZ75" s="900"/>
      <c r="BA75" s="900"/>
      <c r="BB75" s="900"/>
      <c r="BC75" s="900"/>
      <c r="BD75" s="901"/>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6">
        <v>126</v>
      </c>
      <c r="R76" s="897"/>
      <c r="S76" s="897"/>
      <c r="T76" s="897"/>
      <c r="U76" s="850"/>
      <c r="V76" s="898">
        <v>105</v>
      </c>
      <c r="W76" s="897"/>
      <c r="X76" s="897"/>
      <c r="Y76" s="897"/>
      <c r="Z76" s="850"/>
      <c r="AA76" s="898">
        <v>20</v>
      </c>
      <c r="AB76" s="897"/>
      <c r="AC76" s="897"/>
      <c r="AD76" s="897"/>
      <c r="AE76" s="850"/>
      <c r="AF76" s="898">
        <v>20</v>
      </c>
      <c r="AG76" s="897"/>
      <c r="AH76" s="897"/>
      <c r="AI76" s="897"/>
      <c r="AJ76" s="850"/>
      <c r="AK76" s="898" t="s">
        <v>568</v>
      </c>
      <c r="AL76" s="897"/>
      <c r="AM76" s="897"/>
      <c r="AN76" s="897"/>
      <c r="AO76" s="850"/>
      <c r="AP76" s="898">
        <v>158</v>
      </c>
      <c r="AQ76" s="897"/>
      <c r="AR76" s="897"/>
      <c r="AS76" s="897"/>
      <c r="AT76" s="850"/>
      <c r="AU76" s="898">
        <v>78</v>
      </c>
      <c r="AV76" s="897"/>
      <c r="AW76" s="897"/>
      <c r="AX76" s="897"/>
      <c r="AY76" s="850"/>
      <c r="AZ76" s="900"/>
      <c r="BA76" s="900"/>
      <c r="BB76" s="900"/>
      <c r="BC76" s="900"/>
      <c r="BD76" s="901"/>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545</v>
      </c>
      <c r="C77" s="894"/>
      <c r="D77" s="894"/>
      <c r="E77" s="894"/>
      <c r="F77" s="894"/>
      <c r="G77" s="894"/>
      <c r="H77" s="894"/>
      <c r="I77" s="894"/>
      <c r="J77" s="894"/>
      <c r="K77" s="894"/>
      <c r="L77" s="894"/>
      <c r="M77" s="894"/>
      <c r="N77" s="894"/>
      <c r="O77" s="894"/>
      <c r="P77" s="895"/>
      <c r="Q77" s="899">
        <v>4729</v>
      </c>
      <c r="R77" s="851"/>
      <c r="S77" s="851"/>
      <c r="T77" s="851"/>
      <c r="U77" s="851"/>
      <c r="V77" s="851">
        <v>4677</v>
      </c>
      <c r="W77" s="851"/>
      <c r="X77" s="851"/>
      <c r="Y77" s="851"/>
      <c r="Z77" s="851"/>
      <c r="AA77" s="851">
        <v>52</v>
      </c>
      <c r="AB77" s="851"/>
      <c r="AC77" s="851"/>
      <c r="AD77" s="851"/>
      <c r="AE77" s="851"/>
      <c r="AF77" s="851">
        <v>52</v>
      </c>
      <c r="AG77" s="851"/>
      <c r="AH77" s="851"/>
      <c r="AI77" s="851"/>
      <c r="AJ77" s="851"/>
      <c r="AK77" s="851">
        <v>147</v>
      </c>
      <c r="AL77" s="851"/>
      <c r="AM77" s="851"/>
      <c r="AN77" s="851"/>
      <c r="AO77" s="851"/>
      <c r="AP77" s="898">
        <v>228</v>
      </c>
      <c r="AQ77" s="897"/>
      <c r="AR77" s="897"/>
      <c r="AS77" s="897"/>
      <c r="AT77" s="850"/>
      <c r="AU77" s="898">
        <v>10</v>
      </c>
      <c r="AV77" s="897"/>
      <c r="AW77" s="897"/>
      <c r="AX77" s="897"/>
      <c r="AY77" s="850"/>
      <c r="AZ77" s="900"/>
      <c r="BA77" s="900"/>
      <c r="BB77" s="900"/>
      <c r="BC77" s="900"/>
      <c r="BD77" s="901"/>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546</v>
      </c>
      <c r="C78" s="894"/>
      <c r="D78" s="894"/>
      <c r="E78" s="894"/>
      <c r="F78" s="894"/>
      <c r="G78" s="894"/>
      <c r="H78" s="894"/>
      <c r="I78" s="894"/>
      <c r="J78" s="894"/>
      <c r="K78" s="894"/>
      <c r="L78" s="894"/>
      <c r="M78" s="894"/>
      <c r="N78" s="894"/>
      <c r="O78" s="894"/>
      <c r="P78" s="895"/>
      <c r="Q78" s="899">
        <v>4406</v>
      </c>
      <c r="R78" s="851"/>
      <c r="S78" s="851"/>
      <c r="T78" s="851"/>
      <c r="U78" s="851"/>
      <c r="V78" s="851">
        <v>4295</v>
      </c>
      <c r="W78" s="851"/>
      <c r="X78" s="851"/>
      <c r="Y78" s="851"/>
      <c r="Z78" s="851"/>
      <c r="AA78" s="851">
        <v>111</v>
      </c>
      <c r="AB78" s="851"/>
      <c r="AC78" s="851"/>
      <c r="AD78" s="851"/>
      <c r="AE78" s="851"/>
      <c r="AF78" s="851">
        <v>111</v>
      </c>
      <c r="AG78" s="851"/>
      <c r="AH78" s="851"/>
      <c r="AI78" s="851"/>
      <c r="AJ78" s="851"/>
      <c r="AK78" s="851">
        <v>565</v>
      </c>
      <c r="AL78" s="851"/>
      <c r="AM78" s="851"/>
      <c r="AN78" s="851"/>
      <c r="AO78" s="851"/>
      <c r="AP78" s="898">
        <v>2636</v>
      </c>
      <c r="AQ78" s="897"/>
      <c r="AR78" s="897"/>
      <c r="AS78" s="897"/>
      <c r="AT78" s="850"/>
      <c r="AU78" s="898">
        <v>497</v>
      </c>
      <c r="AV78" s="897"/>
      <c r="AW78" s="897"/>
      <c r="AX78" s="897"/>
      <c r="AY78" s="850"/>
      <c r="AZ78" s="900"/>
      <c r="BA78" s="900"/>
      <c r="BB78" s="900"/>
      <c r="BC78" s="900"/>
      <c r="BD78" s="901"/>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547</v>
      </c>
      <c r="C79" s="894"/>
      <c r="D79" s="894"/>
      <c r="E79" s="894"/>
      <c r="F79" s="894"/>
      <c r="G79" s="894"/>
      <c r="H79" s="894"/>
      <c r="I79" s="894"/>
      <c r="J79" s="894"/>
      <c r="K79" s="894"/>
      <c r="L79" s="894"/>
      <c r="M79" s="894"/>
      <c r="N79" s="894"/>
      <c r="O79" s="894"/>
      <c r="P79" s="895"/>
      <c r="Q79" s="899">
        <v>337</v>
      </c>
      <c r="R79" s="851"/>
      <c r="S79" s="851"/>
      <c r="T79" s="851"/>
      <c r="U79" s="851"/>
      <c r="V79" s="851">
        <v>320</v>
      </c>
      <c r="W79" s="851"/>
      <c r="X79" s="851"/>
      <c r="Y79" s="851"/>
      <c r="Z79" s="851"/>
      <c r="AA79" s="851">
        <v>17</v>
      </c>
      <c r="AB79" s="851"/>
      <c r="AC79" s="851"/>
      <c r="AD79" s="851"/>
      <c r="AE79" s="851"/>
      <c r="AF79" s="851">
        <v>17</v>
      </c>
      <c r="AG79" s="851"/>
      <c r="AH79" s="851"/>
      <c r="AI79" s="851"/>
      <c r="AJ79" s="851"/>
      <c r="AK79" s="851" t="s">
        <v>565</v>
      </c>
      <c r="AL79" s="851"/>
      <c r="AM79" s="851"/>
      <c r="AN79" s="851"/>
      <c r="AO79" s="851"/>
      <c r="AP79" s="851" t="s">
        <v>550</v>
      </c>
      <c r="AQ79" s="851"/>
      <c r="AR79" s="851"/>
      <c r="AS79" s="851"/>
      <c r="AT79" s="851"/>
      <c r="AU79" s="851" t="s">
        <v>550</v>
      </c>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548</v>
      </c>
      <c r="C80" s="894"/>
      <c r="D80" s="894"/>
      <c r="E80" s="894"/>
      <c r="F80" s="894"/>
      <c r="G80" s="894"/>
      <c r="H80" s="894"/>
      <c r="I80" s="894"/>
      <c r="J80" s="894"/>
      <c r="K80" s="894"/>
      <c r="L80" s="894"/>
      <c r="M80" s="894"/>
      <c r="N80" s="894"/>
      <c r="O80" s="894"/>
      <c r="P80" s="895"/>
      <c r="Q80" s="899">
        <v>368</v>
      </c>
      <c r="R80" s="851"/>
      <c r="S80" s="851"/>
      <c r="T80" s="851"/>
      <c r="U80" s="851"/>
      <c r="V80" s="851">
        <v>221</v>
      </c>
      <c r="W80" s="851"/>
      <c r="X80" s="851"/>
      <c r="Y80" s="851"/>
      <c r="Z80" s="851"/>
      <c r="AA80" s="851">
        <v>146</v>
      </c>
      <c r="AB80" s="851"/>
      <c r="AC80" s="851"/>
      <c r="AD80" s="851"/>
      <c r="AE80" s="851"/>
      <c r="AF80" s="851">
        <v>146</v>
      </c>
      <c r="AG80" s="851"/>
      <c r="AH80" s="851"/>
      <c r="AI80" s="851"/>
      <c r="AJ80" s="851"/>
      <c r="AK80" s="851">
        <v>4</v>
      </c>
      <c r="AL80" s="851"/>
      <c r="AM80" s="851"/>
      <c r="AN80" s="851"/>
      <c r="AO80" s="851"/>
      <c r="AP80" s="851" t="s">
        <v>550</v>
      </c>
      <c r="AQ80" s="851"/>
      <c r="AR80" s="851"/>
      <c r="AS80" s="851"/>
      <c r="AT80" s="851"/>
      <c r="AU80" s="851" t="s">
        <v>550</v>
      </c>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549</v>
      </c>
      <c r="C81" s="894"/>
      <c r="D81" s="894"/>
      <c r="E81" s="894"/>
      <c r="F81" s="894"/>
      <c r="G81" s="894"/>
      <c r="H81" s="894"/>
      <c r="I81" s="894"/>
      <c r="J81" s="894"/>
      <c r="K81" s="894"/>
      <c r="L81" s="894"/>
      <c r="M81" s="894"/>
      <c r="N81" s="894"/>
      <c r="O81" s="894"/>
      <c r="P81" s="895"/>
      <c r="Q81" s="899">
        <v>193</v>
      </c>
      <c r="R81" s="851"/>
      <c r="S81" s="851"/>
      <c r="T81" s="851"/>
      <c r="U81" s="851"/>
      <c r="V81" s="851">
        <v>181</v>
      </c>
      <c r="W81" s="851"/>
      <c r="X81" s="851"/>
      <c r="Y81" s="851"/>
      <c r="Z81" s="851"/>
      <c r="AA81" s="851">
        <v>12</v>
      </c>
      <c r="AB81" s="851"/>
      <c r="AC81" s="851"/>
      <c r="AD81" s="851"/>
      <c r="AE81" s="851"/>
      <c r="AF81" s="851">
        <v>12</v>
      </c>
      <c r="AG81" s="851"/>
      <c r="AH81" s="851"/>
      <c r="AI81" s="851"/>
      <c r="AJ81" s="851"/>
      <c r="AK81" s="851" t="s">
        <v>565</v>
      </c>
      <c r="AL81" s="851"/>
      <c r="AM81" s="851"/>
      <c r="AN81" s="851"/>
      <c r="AO81" s="851"/>
      <c r="AP81" s="851" t="s">
        <v>550</v>
      </c>
      <c r="AQ81" s="851"/>
      <c r="AR81" s="851"/>
      <c r="AS81" s="851"/>
      <c r="AT81" s="851"/>
      <c r="AU81" s="851" t="s">
        <v>550</v>
      </c>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9"/>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13482</v>
      </c>
      <c r="AG88" s="862"/>
      <c r="AH88" s="862"/>
      <c r="AI88" s="862"/>
      <c r="AJ88" s="862"/>
      <c r="AK88" s="859"/>
      <c r="AL88" s="859"/>
      <c r="AM88" s="859"/>
      <c r="AN88" s="859"/>
      <c r="AO88" s="859"/>
      <c r="AP88" s="862">
        <v>4120</v>
      </c>
      <c r="AQ88" s="862"/>
      <c r="AR88" s="862"/>
      <c r="AS88" s="862"/>
      <c r="AT88" s="862"/>
      <c r="AU88" s="862">
        <v>756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146</v>
      </c>
      <c r="CS102" s="870"/>
      <c r="CT102" s="870"/>
      <c r="CU102" s="870"/>
      <c r="CV102" s="913"/>
      <c r="CW102" s="912">
        <v>173</v>
      </c>
      <c r="CX102" s="870"/>
      <c r="CY102" s="870"/>
      <c r="CZ102" s="870"/>
      <c r="DA102" s="913"/>
      <c r="DB102" s="912">
        <v>408</v>
      </c>
      <c r="DC102" s="870"/>
      <c r="DD102" s="870"/>
      <c r="DE102" s="870"/>
      <c r="DF102" s="913"/>
      <c r="DG102" s="912">
        <v>157</v>
      </c>
      <c r="DH102" s="870"/>
      <c r="DI102" s="870"/>
      <c r="DJ102" s="870"/>
      <c r="DK102" s="913"/>
      <c r="DL102" s="912">
        <v>52</v>
      </c>
      <c r="DM102" s="870"/>
      <c r="DN102" s="870"/>
      <c r="DO102" s="870"/>
      <c r="DP102" s="913"/>
      <c r="DQ102" s="912">
        <v>52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288</v>
      </c>
      <c r="AG109" s="915"/>
      <c r="AH109" s="915"/>
      <c r="AI109" s="915"/>
      <c r="AJ109" s="916"/>
      <c r="AK109" s="914" t="s">
        <v>287</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288</v>
      </c>
      <c r="BW109" s="915"/>
      <c r="BX109" s="915"/>
      <c r="BY109" s="915"/>
      <c r="BZ109" s="916"/>
      <c r="CA109" s="914" t="s">
        <v>287</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288</v>
      </c>
      <c r="DM109" s="915"/>
      <c r="DN109" s="915"/>
      <c r="DO109" s="915"/>
      <c r="DP109" s="916"/>
      <c r="DQ109" s="914" t="s">
        <v>287</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3154136</v>
      </c>
      <c r="AB110" s="922"/>
      <c r="AC110" s="922"/>
      <c r="AD110" s="922"/>
      <c r="AE110" s="923"/>
      <c r="AF110" s="924">
        <v>3092859</v>
      </c>
      <c r="AG110" s="922"/>
      <c r="AH110" s="922"/>
      <c r="AI110" s="922"/>
      <c r="AJ110" s="923"/>
      <c r="AK110" s="924">
        <v>3056889</v>
      </c>
      <c r="AL110" s="922"/>
      <c r="AM110" s="922"/>
      <c r="AN110" s="922"/>
      <c r="AO110" s="923"/>
      <c r="AP110" s="925">
        <v>22.3</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28208254</v>
      </c>
      <c r="BR110" s="957"/>
      <c r="BS110" s="957"/>
      <c r="BT110" s="957"/>
      <c r="BU110" s="957"/>
      <c r="BV110" s="957">
        <v>27754196</v>
      </c>
      <c r="BW110" s="957"/>
      <c r="BX110" s="957"/>
      <c r="BY110" s="957"/>
      <c r="BZ110" s="957"/>
      <c r="CA110" s="957">
        <v>27120958</v>
      </c>
      <c r="CB110" s="957"/>
      <c r="CC110" s="957"/>
      <c r="CD110" s="957"/>
      <c r="CE110" s="957"/>
      <c r="CF110" s="971">
        <v>197.7</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651527</v>
      </c>
      <c r="BR111" s="950"/>
      <c r="BS111" s="950"/>
      <c r="BT111" s="950"/>
      <c r="BU111" s="950"/>
      <c r="BV111" s="950">
        <v>564583</v>
      </c>
      <c r="BW111" s="950"/>
      <c r="BX111" s="950"/>
      <c r="BY111" s="950"/>
      <c r="BZ111" s="950"/>
      <c r="CA111" s="950">
        <v>509642</v>
      </c>
      <c r="CB111" s="950"/>
      <c r="CC111" s="950"/>
      <c r="CD111" s="950"/>
      <c r="CE111" s="950"/>
      <c r="CF111" s="944">
        <v>3.7</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6667</v>
      </c>
      <c r="AB112" s="989"/>
      <c r="AC112" s="989"/>
      <c r="AD112" s="989"/>
      <c r="AE112" s="990"/>
      <c r="AF112" s="991">
        <v>6667</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14977536</v>
      </c>
      <c r="BR112" s="950"/>
      <c r="BS112" s="950"/>
      <c r="BT112" s="950"/>
      <c r="BU112" s="950"/>
      <c r="BV112" s="950">
        <v>15149470</v>
      </c>
      <c r="BW112" s="950"/>
      <c r="BX112" s="950"/>
      <c r="BY112" s="950"/>
      <c r="BZ112" s="950"/>
      <c r="CA112" s="950">
        <v>14401603</v>
      </c>
      <c r="CB112" s="950"/>
      <c r="CC112" s="950"/>
      <c r="CD112" s="950"/>
      <c r="CE112" s="950"/>
      <c r="CF112" s="944">
        <v>105</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1099027</v>
      </c>
      <c r="AB113" s="964"/>
      <c r="AC113" s="964"/>
      <c r="AD113" s="964"/>
      <c r="AE113" s="965"/>
      <c r="AF113" s="966">
        <v>1140565</v>
      </c>
      <c r="AG113" s="964"/>
      <c r="AH113" s="964"/>
      <c r="AI113" s="964"/>
      <c r="AJ113" s="965"/>
      <c r="AK113" s="966">
        <v>1141523</v>
      </c>
      <c r="AL113" s="964"/>
      <c r="AM113" s="964"/>
      <c r="AN113" s="964"/>
      <c r="AO113" s="965"/>
      <c r="AP113" s="967">
        <v>8.3000000000000007</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969331</v>
      </c>
      <c r="BR113" s="950"/>
      <c r="BS113" s="950"/>
      <c r="BT113" s="950"/>
      <c r="BU113" s="950"/>
      <c r="BV113" s="950">
        <v>889860</v>
      </c>
      <c r="BW113" s="950"/>
      <c r="BX113" s="950"/>
      <c r="BY113" s="950"/>
      <c r="BZ113" s="950"/>
      <c r="CA113" s="950">
        <v>791972</v>
      </c>
      <c r="CB113" s="950"/>
      <c r="CC113" s="950"/>
      <c r="CD113" s="950"/>
      <c r="CE113" s="950"/>
      <c r="CF113" s="944">
        <v>5.8</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156458</v>
      </c>
      <c r="AB114" s="989"/>
      <c r="AC114" s="989"/>
      <c r="AD114" s="989"/>
      <c r="AE114" s="990"/>
      <c r="AF114" s="991">
        <v>160531</v>
      </c>
      <c r="AG114" s="989"/>
      <c r="AH114" s="989"/>
      <c r="AI114" s="989"/>
      <c r="AJ114" s="990"/>
      <c r="AK114" s="991">
        <v>159619</v>
      </c>
      <c r="AL114" s="989"/>
      <c r="AM114" s="989"/>
      <c r="AN114" s="989"/>
      <c r="AO114" s="990"/>
      <c r="AP114" s="992">
        <v>1.2</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4134491</v>
      </c>
      <c r="BR114" s="950"/>
      <c r="BS114" s="950"/>
      <c r="BT114" s="950"/>
      <c r="BU114" s="950"/>
      <c r="BV114" s="950">
        <v>3927117</v>
      </c>
      <c r="BW114" s="950"/>
      <c r="BX114" s="950"/>
      <c r="BY114" s="950"/>
      <c r="BZ114" s="950"/>
      <c r="CA114" s="950">
        <v>3741029</v>
      </c>
      <c r="CB114" s="950"/>
      <c r="CC114" s="950"/>
      <c r="CD114" s="950"/>
      <c r="CE114" s="950"/>
      <c r="CF114" s="944">
        <v>27.3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60610</v>
      </c>
      <c r="AB115" s="964"/>
      <c r="AC115" s="964"/>
      <c r="AD115" s="964"/>
      <c r="AE115" s="965"/>
      <c r="AF115" s="966">
        <v>62672</v>
      </c>
      <c r="AG115" s="964"/>
      <c r="AH115" s="964"/>
      <c r="AI115" s="964"/>
      <c r="AJ115" s="965"/>
      <c r="AK115" s="966">
        <v>59107</v>
      </c>
      <c r="AL115" s="964"/>
      <c r="AM115" s="964"/>
      <c r="AN115" s="964"/>
      <c r="AO115" s="965"/>
      <c r="AP115" s="967">
        <v>0.4</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190209</v>
      </c>
      <c r="BR115" s="950"/>
      <c r="BS115" s="950"/>
      <c r="BT115" s="950"/>
      <c r="BU115" s="950"/>
      <c r="BV115" s="950">
        <v>98054</v>
      </c>
      <c r="BW115" s="950"/>
      <c r="BX115" s="950"/>
      <c r="BY115" s="950"/>
      <c r="BZ115" s="950"/>
      <c r="CA115" s="950">
        <v>49912</v>
      </c>
      <c r="CB115" s="950"/>
      <c r="CC115" s="950"/>
      <c r="CD115" s="950"/>
      <c r="CE115" s="950"/>
      <c r="CF115" s="944">
        <v>0.4</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182533</v>
      </c>
      <c r="DH115" s="989"/>
      <c r="DI115" s="989"/>
      <c r="DJ115" s="989"/>
      <c r="DK115" s="990"/>
      <c r="DL115" s="991">
        <v>174133</v>
      </c>
      <c r="DM115" s="989"/>
      <c r="DN115" s="989"/>
      <c r="DO115" s="989"/>
      <c r="DP115" s="990"/>
      <c r="DQ115" s="991">
        <v>174133</v>
      </c>
      <c r="DR115" s="989"/>
      <c r="DS115" s="989"/>
      <c r="DT115" s="989"/>
      <c r="DU115" s="990"/>
      <c r="DV115" s="992">
        <v>1.3</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33</v>
      </c>
      <c r="AB116" s="989"/>
      <c r="AC116" s="989"/>
      <c r="AD116" s="989"/>
      <c r="AE116" s="990"/>
      <c r="AF116" s="991">
        <v>65</v>
      </c>
      <c r="AG116" s="989"/>
      <c r="AH116" s="989"/>
      <c r="AI116" s="989"/>
      <c r="AJ116" s="990"/>
      <c r="AK116" s="991">
        <v>1</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4415</v>
      </c>
      <c r="DH116" s="989"/>
      <c r="DI116" s="989"/>
      <c r="DJ116" s="989"/>
      <c r="DK116" s="990"/>
      <c r="DL116" s="991">
        <v>2943</v>
      </c>
      <c r="DM116" s="989"/>
      <c r="DN116" s="989"/>
      <c r="DO116" s="989"/>
      <c r="DP116" s="990"/>
      <c r="DQ116" s="991">
        <v>1472</v>
      </c>
      <c r="DR116" s="989"/>
      <c r="DS116" s="989"/>
      <c r="DT116" s="989"/>
      <c r="DU116" s="990"/>
      <c r="DV116" s="992">
        <v>0</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4476931</v>
      </c>
      <c r="AB117" s="1007"/>
      <c r="AC117" s="1007"/>
      <c r="AD117" s="1007"/>
      <c r="AE117" s="1008"/>
      <c r="AF117" s="1009">
        <v>4463359</v>
      </c>
      <c r="AG117" s="1007"/>
      <c r="AH117" s="1007"/>
      <c r="AI117" s="1007"/>
      <c r="AJ117" s="1008"/>
      <c r="AK117" s="1009">
        <v>4417139</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288</v>
      </c>
      <c r="AG118" s="915"/>
      <c r="AH118" s="915"/>
      <c r="AI118" s="915"/>
      <c r="AJ118" s="916"/>
      <c r="AK118" s="914" t="s">
        <v>287</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49131348</v>
      </c>
      <c r="BR119" s="1028"/>
      <c r="BS119" s="1028"/>
      <c r="BT119" s="1028"/>
      <c r="BU119" s="1028"/>
      <c r="BV119" s="1028">
        <v>48383280</v>
      </c>
      <c r="BW119" s="1028"/>
      <c r="BX119" s="1028"/>
      <c r="BY119" s="1028"/>
      <c r="BZ119" s="1028"/>
      <c r="CA119" s="1028">
        <v>46615116</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464579</v>
      </c>
      <c r="DH119" s="1014"/>
      <c r="DI119" s="1014"/>
      <c r="DJ119" s="1014"/>
      <c r="DK119" s="1015"/>
      <c r="DL119" s="1013">
        <v>387507</v>
      </c>
      <c r="DM119" s="1014"/>
      <c r="DN119" s="1014"/>
      <c r="DO119" s="1014"/>
      <c r="DP119" s="1015"/>
      <c r="DQ119" s="1013">
        <v>334037</v>
      </c>
      <c r="DR119" s="1014"/>
      <c r="DS119" s="1014"/>
      <c r="DT119" s="1014"/>
      <c r="DU119" s="1015"/>
      <c r="DV119" s="1016">
        <v>2.4</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5708695</v>
      </c>
      <c r="BR120" s="957"/>
      <c r="BS120" s="957"/>
      <c r="BT120" s="957"/>
      <c r="BU120" s="957"/>
      <c r="BV120" s="957">
        <v>5446690</v>
      </c>
      <c r="BW120" s="957"/>
      <c r="BX120" s="957"/>
      <c r="BY120" s="957"/>
      <c r="BZ120" s="957"/>
      <c r="CA120" s="957">
        <v>5615830</v>
      </c>
      <c r="CB120" s="957"/>
      <c r="CC120" s="957"/>
      <c r="CD120" s="957"/>
      <c r="CE120" s="957"/>
      <c r="CF120" s="971">
        <v>40.9</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11265178</v>
      </c>
      <c r="DH120" s="957"/>
      <c r="DI120" s="957"/>
      <c r="DJ120" s="957"/>
      <c r="DK120" s="957"/>
      <c r="DL120" s="957">
        <v>11749510</v>
      </c>
      <c r="DM120" s="957"/>
      <c r="DN120" s="957"/>
      <c r="DO120" s="957"/>
      <c r="DP120" s="957"/>
      <c r="DQ120" s="957">
        <v>11328448</v>
      </c>
      <c r="DR120" s="957"/>
      <c r="DS120" s="957"/>
      <c r="DT120" s="957"/>
      <c r="DU120" s="957"/>
      <c r="DV120" s="958">
        <v>82.6</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4154430</v>
      </c>
      <c r="BR121" s="950"/>
      <c r="BS121" s="950"/>
      <c r="BT121" s="950"/>
      <c r="BU121" s="950"/>
      <c r="BV121" s="950">
        <v>3864394</v>
      </c>
      <c r="BW121" s="950"/>
      <c r="BX121" s="950"/>
      <c r="BY121" s="950"/>
      <c r="BZ121" s="950"/>
      <c r="CA121" s="950">
        <v>3435233</v>
      </c>
      <c r="CB121" s="950"/>
      <c r="CC121" s="950"/>
      <c r="CD121" s="950"/>
      <c r="CE121" s="950"/>
      <c r="CF121" s="944">
        <v>25</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2773123</v>
      </c>
      <c r="DH121" s="950"/>
      <c r="DI121" s="950"/>
      <c r="DJ121" s="950"/>
      <c r="DK121" s="950"/>
      <c r="DL121" s="950">
        <v>2575472</v>
      </c>
      <c r="DM121" s="950"/>
      <c r="DN121" s="950"/>
      <c r="DO121" s="950"/>
      <c r="DP121" s="950"/>
      <c r="DQ121" s="950">
        <v>2408577</v>
      </c>
      <c r="DR121" s="950"/>
      <c r="DS121" s="950"/>
      <c r="DT121" s="950"/>
      <c r="DU121" s="950"/>
      <c r="DV121" s="951">
        <v>17.600000000000001</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33822403</v>
      </c>
      <c r="BR122" s="1028"/>
      <c r="BS122" s="1028"/>
      <c r="BT122" s="1028"/>
      <c r="BU122" s="1028"/>
      <c r="BV122" s="1028">
        <v>33028768</v>
      </c>
      <c r="BW122" s="1028"/>
      <c r="BX122" s="1028"/>
      <c r="BY122" s="1028"/>
      <c r="BZ122" s="1028"/>
      <c r="CA122" s="1028">
        <v>31825188</v>
      </c>
      <c r="CB122" s="1028"/>
      <c r="CC122" s="1028"/>
      <c r="CD122" s="1028"/>
      <c r="CE122" s="1028"/>
      <c r="CF122" s="1048">
        <v>232</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645377</v>
      </c>
      <c r="DH122" s="950"/>
      <c r="DI122" s="950"/>
      <c r="DJ122" s="950"/>
      <c r="DK122" s="950"/>
      <c r="DL122" s="950">
        <v>612827</v>
      </c>
      <c r="DM122" s="950"/>
      <c r="DN122" s="950"/>
      <c r="DO122" s="950"/>
      <c r="DP122" s="950"/>
      <c r="DQ122" s="950">
        <v>560575</v>
      </c>
      <c r="DR122" s="950"/>
      <c r="DS122" s="950"/>
      <c r="DT122" s="950"/>
      <c r="DU122" s="950"/>
      <c r="DV122" s="951">
        <v>4.0999999999999996</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43685528</v>
      </c>
      <c r="BR123" s="1096"/>
      <c r="BS123" s="1096"/>
      <c r="BT123" s="1096"/>
      <c r="BU123" s="1096"/>
      <c r="BV123" s="1096">
        <v>42339852</v>
      </c>
      <c r="BW123" s="1096"/>
      <c r="BX123" s="1096"/>
      <c r="BY123" s="1096"/>
      <c r="BZ123" s="1096"/>
      <c r="CA123" s="1096">
        <v>40876251</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276321</v>
      </c>
      <c r="DH123" s="989"/>
      <c r="DI123" s="989"/>
      <c r="DJ123" s="989"/>
      <c r="DK123" s="990"/>
      <c r="DL123" s="991">
        <v>186047</v>
      </c>
      <c r="DM123" s="989"/>
      <c r="DN123" s="989"/>
      <c r="DO123" s="989"/>
      <c r="DP123" s="990"/>
      <c r="DQ123" s="991">
        <v>73104</v>
      </c>
      <c r="DR123" s="989"/>
      <c r="DS123" s="989"/>
      <c r="DT123" s="989"/>
      <c r="DU123" s="990"/>
      <c r="DV123" s="992">
        <v>0.5</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41.4</v>
      </c>
      <c r="BR124" s="1058"/>
      <c r="BS124" s="1058"/>
      <c r="BT124" s="1058"/>
      <c r="BU124" s="1058"/>
      <c r="BV124" s="1058">
        <v>43.7</v>
      </c>
      <c r="BW124" s="1058"/>
      <c r="BX124" s="1058"/>
      <c r="BY124" s="1058"/>
      <c r="BZ124" s="1058"/>
      <c r="CA124" s="1058">
        <v>41.8</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17537</v>
      </c>
      <c r="DH124" s="1014"/>
      <c r="DI124" s="1014"/>
      <c r="DJ124" s="1014"/>
      <c r="DK124" s="1015"/>
      <c r="DL124" s="1013">
        <v>25614</v>
      </c>
      <c r="DM124" s="1014"/>
      <c r="DN124" s="1014"/>
      <c r="DO124" s="1014"/>
      <c r="DP124" s="1015"/>
      <c r="DQ124" s="1013">
        <v>30899</v>
      </c>
      <c r="DR124" s="1014"/>
      <c r="DS124" s="1014"/>
      <c r="DT124" s="1014"/>
      <c r="DU124" s="1015"/>
      <c r="DV124" s="1016">
        <v>0.2</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51763</v>
      </c>
      <c r="AB126" s="989"/>
      <c r="AC126" s="989"/>
      <c r="AD126" s="989"/>
      <c r="AE126" s="990"/>
      <c r="AF126" s="991">
        <v>55190</v>
      </c>
      <c r="AG126" s="989"/>
      <c r="AH126" s="989"/>
      <c r="AI126" s="989"/>
      <c r="AJ126" s="990"/>
      <c r="AK126" s="991">
        <v>53042</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v>39893</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8847</v>
      </c>
      <c r="AB127" s="989"/>
      <c r="AC127" s="989"/>
      <c r="AD127" s="989"/>
      <c r="AE127" s="990"/>
      <c r="AF127" s="991">
        <v>7482</v>
      </c>
      <c r="AG127" s="989"/>
      <c r="AH127" s="989"/>
      <c r="AI127" s="989"/>
      <c r="AJ127" s="990"/>
      <c r="AK127" s="991">
        <v>6065</v>
      </c>
      <c r="AL127" s="989"/>
      <c r="AM127" s="989"/>
      <c r="AN127" s="989"/>
      <c r="AO127" s="990"/>
      <c r="AP127" s="992">
        <v>0</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395232</v>
      </c>
      <c r="AB128" s="1078"/>
      <c r="AC128" s="1078"/>
      <c r="AD128" s="1078"/>
      <c r="AE128" s="1079"/>
      <c r="AF128" s="1080">
        <v>376040</v>
      </c>
      <c r="AG128" s="1078"/>
      <c r="AH128" s="1078"/>
      <c r="AI128" s="1078"/>
      <c r="AJ128" s="1079"/>
      <c r="AK128" s="1080">
        <v>352086</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12.66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150316</v>
      </c>
      <c r="DH128" s="1070"/>
      <c r="DI128" s="1070"/>
      <c r="DJ128" s="1070"/>
      <c r="DK128" s="1070"/>
      <c r="DL128" s="1070">
        <v>98054</v>
      </c>
      <c r="DM128" s="1070"/>
      <c r="DN128" s="1070"/>
      <c r="DO128" s="1070"/>
      <c r="DP128" s="1070"/>
      <c r="DQ128" s="1070">
        <v>49912</v>
      </c>
      <c r="DR128" s="1070"/>
      <c r="DS128" s="1070"/>
      <c r="DT128" s="1070"/>
      <c r="DU128" s="1070"/>
      <c r="DV128" s="1071">
        <v>0.4</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16281502</v>
      </c>
      <c r="AB129" s="989"/>
      <c r="AC129" s="989"/>
      <c r="AD129" s="989"/>
      <c r="AE129" s="990"/>
      <c r="AF129" s="991">
        <v>16878900</v>
      </c>
      <c r="AG129" s="989"/>
      <c r="AH129" s="989"/>
      <c r="AI129" s="989"/>
      <c r="AJ129" s="990"/>
      <c r="AK129" s="991">
        <v>16754877</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17.66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3138131</v>
      </c>
      <c r="AB130" s="989"/>
      <c r="AC130" s="989"/>
      <c r="AD130" s="989"/>
      <c r="AE130" s="990"/>
      <c r="AF130" s="991">
        <v>3053747</v>
      </c>
      <c r="AG130" s="989"/>
      <c r="AH130" s="989"/>
      <c r="AI130" s="989"/>
      <c r="AJ130" s="990"/>
      <c r="AK130" s="991">
        <v>3035783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7.3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13143371</v>
      </c>
      <c r="AB131" s="1014"/>
      <c r="AC131" s="1014"/>
      <c r="AD131" s="1014"/>
      <c r="AE131" s="1015"/>
      <c r="AF131" s="1013">
        <v>13825153</v>
      </c>
      <c r="AG131" s="1014"/>
      <c r="AH131" s="1014"/>
      <c r="AI131" s="1014"/>
      <c r="AJ131" s="1015"/>
      <c r="AK131" s="1013">
        <v>13719094</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41.8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7.1790410539999998</v>
      </c>
      <c r="AB132" s="1130"/>
      <c r="AC132" s="1130"/>
      <c r="AD132" s="1130"/>
      <c r="AE132" s="1131"/>
      <c r="AF132" s="1132">
        <v>7.476025763</v>
      </c>
      <c r="AG132" s="1130"/>
      <c r="AH132" s="1130"/>
      <c r="AI132" s="1130"/>
      <c r="AJ132" s="1131"/>
      <c r="AK132" s="1132">
        <v>7.5024633549999997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6.9</v>
      </c>
      <c r="AB133" s="1113"/>
      <c r="AC133" s="1113"/>
      <c r="AD133" s="1113"/>
      <c r="AE133" s="1114"/>
      <c r="AF133" s="1112">
        <v>7.2</v>
      </c>
      <c r="AG133" s="1113"/>
      <c r="AH133" s="1113"/>
      <c r="AI133" s="1113"/>
      <c r="AJ133" s="1114"/>
      <c r="AK133" s="1112">
        <v>7.3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5326477</v>
      </c>
      <c r="L9" s="266">
        <v>78871</v>
      </c>
      <c r="M9" s="267">
        <v>62051</v>
      </c>
      <c r="N9" s="268">
        <v>27.1</v>
      </c>
    </row>
    <row r="10" spans="1:16" x14ac:dyDescent="0.15">
      <c r="A10" s="250"/>
      <c r="B10" s="246"/>
      <c r="C10" s="246"/>
      <c r="D10" s="246"/>
      <c r="E10" s="246"/>
      <c r="F10" s="246"/>
      <c r="G10" s="1152" t="s">
        <v>479</v>
      </c>
      <c r="H10" s="1153"/>
      <c r="I10" s="1153"/>
      <c r="J10" s="1154"/>
      <c r="K10" s="269">
        <v>351049</v>
      </c>
      <c r="L10" s="270">
        <v>5198</v>
      </c>
      <c r="M10" s="271">
        <v>5713</v>
      </c>
      <c r="N10" s="272">
        <v>-9</v>
      </c>
    </row>
    <row r="11" spans="1:16" ht="13.5" customHeight="1" x14ac:dyDescent="0.15">
      <c r="A11" s="250"/>
      <c r="B11" s="246"/>
      <c r="C11" s="246"/>
      <c r="D11" s="246"/>
      <c r="E11" s="246"/>
      <c r="F11" s="246"/>
      <c r="G11" s="1152" t="s">
        <v>480</v>
      </c>
      <c r="H11" s="1153"/>
      <c r="I11" s="1153"/>
      <c r="J11" s="1154"/>
      <c r="K11" s="269">
        <v>547489</v>
      </c>
      <c r="L11" s="270">
        <v>8107</v>
      </c>
      <c r="M11" s="271">
        <v>5796</v>
      </c>
      <c r="N11" s="272">
        <v>39.9</v>
      </c>
    </row>
    <row r="12" spans="1:16" ht="13.5" customHeight="1" x14ac:dyDescent="0.15">
      <c r="A12" s="250"/>
      <c r="B12" s="246"/>
      <c r="C12" s="246"/>
      <c r="D12" s="246"/>
      <c r="E12" s="246"/>
      <c r="F12" s="246"/>
      <c r="G12" s="1152" t="s">
        <v>481</v>
      </c>
      <c r="H12" s="1153"/>
      <c r="I12" s="1153"/>
      <c r="J12" s="1154"/>
      <c r="K12" s="269" t="s">
        <v>482</v>
      </c>
      <c r="L12" s="270" t="s">
        <v>482</v>
      </c>
      <c r="M12" s="271">
        <v>1167</v>
      </c>
      <c r="N12" s="272" t="s">
        <v>482</v>
      </c>
    </row>
    <row r="13" spans="1:16" ht="13.5" customHeight="1" x14ac:dyDescent="0.15">
      <c r="A13" s="250"/>
      <c r="B13" s="246"/>
      <c r="C13" s="246"/>
      <c r="D13" s="246"/>
      <c r="E13" s="246"/>
      <c r="F13" s="246"/>
      <c r="G13" s="1152" t="s">
        <v>483</v>
      </c>
      <c r="H13" s="1153"/>
      <c r="I13" s="1153"/>
      <c r="J13" s="1154"/>
      <c r="K13" s="269" t="s">
        <v>482</v>
      </c>
      <c r="L13" s="270" t="s">
        <v>482</v>
      </c>
      <c r="M13" s="271">
        <v>0</v>
      </c>
      <c r="N13" s="272" t="s">
        <v>482</v>
      </c>
    </row>
    <row r="14" spans="1:16" ht="13.5" customHeight="1" x14ac:dyDescent="0.15">
      <c r="A14" s="250"/>
      <c r="B14" s="246"/>
      <c r="C14" s="246"/>
      <c r="D14" s="246"/>
      <c r="E14" s="246"/>
      <c r="F14" s="246"/>
      <c r="G14" s="1152" t="s">
        <v>484</v>
      </c>
      <c r="H14" s="1153"/>
      <c r="I14" s="1153"/>
      <c r="J14" s="1154"/>
      <c r="K14" s="269">
        <v>145974</v>
      </c>
      <c r="L14" s="270">
        <v>2161</v>
      </c>
      <c r="M14" s="271">
        <v>2337</v>
      </c>
      <c r="N14" s="272">
        <v>-7.5</v>
      </c>
    </row>
    <row r="15" spans="1:16" ht="13.5" customHeight="1" x14ac:dyDescent="0.15">
      <c r="A15" s="250"/>
      <c r="B15" s="246"/>
      <c r="C15" s="246"/>
      <c r="D15" s="246"/>
      <c r="E15" s="246"/>
      <c r="F15" s="246"/>
      <c r="G15" s="1152" t="s">
        <v>485</v>
      </c>
      <c r="H15" s="1153"/>
      <c r="I15" s="1153"/>
      <c r="J15" s="1154"/>
      <c r="K15" s="269">
        <v>73159</v>
      </c>
      <c r="L15" s="270">
        <v>1083</v>
      </c>
      <c r="M15" s="271">
        <v>1594</v>
      </c>
      <c r="N15" s="272">
        <v>-32.1</v>
      </c>
    </row>
    <row r="16" spans="1:16" x14ac:dyDescent="0.15">
      <c r="A16" s="250"/>
      <c r="B16" s="246"/>
      <c r="C16" s="246"/>
      <c r="D16" s="246"/>
      <c r="E16" s="246"/>
      <c r="F16" s="246"/>
      <c r="G16" s="1155" t="s">
        <v>486</v>
      </c>
      <c r="H16" s="1156"/>
      <c r="I16" s="1156"/>
      <c r="J16" s="1157"/>
      <c r="K16" s="270">
        <v>-517539</v>
      </c>
      <c r="L16" s="270">
        <v>-7663</v>
      </c>
      <c r="M16" s="271">
        <v>-5993</v>
      </c>
      <c r="N16" s="272">
        <v>27.9</v>
      </c>
    </row>
    <row r="17" spans="1:16" x14ac:dyDescent="0.15">
      <c r="A17" s="250"/>
      <c r="B17" s="246"/>
      <c r="C17" s="246"/>
      <c r="D17" s="246"/>
      <c r="E17" s="246"/>
      <c r="F17" s="246"/>
      <c r="G17" s="1155" t="s">
        <v>171</v>
      </c>
      <c r="H17" s="1156"/>
      <c r="I17" s="1156"/>
      <c r="J17" s="1157"/>
      <c r="K17" s="270">
        <v>5926609</v>
      </c>
      <c r="L17" s="270">
        <v>87757</v>
      </c>
      <c r="M17" s="271">
        <v>72665</v>
      </c>
      <c r="N17" s="272">
        <v>20.8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7.71</v>
      </c>
      <c r="L21" s="283">
        <v>7.22</v>
      </c>
      <c r="M21" s="284">
        <v>0.49</v>
      </c>
      <c r="N21" s="251"/>
      <c r="O21" s="285"/>
      <c r="P21" s="281"/>
    </row>
    <row r="22" spans="1:16" s="286" customFormat="1" x14ac:dyDescent="0.15">
      <c r="A22" s="281"/>
      <c r="B22" s="251"/>
      <c r="C22" s="251"/>
      <c r="D22" s="251"/>
      <c r="E22" s="251"/>
      <c r="F22" s="251"/>
      <c r="G22" s="1147" t="s">
        <v>492</v>
      </c>
      <c r="H22" s="1148"/>
      <c r="I22" s="1148"/>
      <c r="J22" s="1149"/>
      <c r="K22" s="287">
        <v>98.4</v>
      </c>
      <c r="L22" s="288">
        <v>98.4</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3056889</v>
      </c>
      <c r="L32" s="296">
        <v>45264</v>
      </c>
      <c r="M32" s="297">
        <v>39687</v>
      </c>
      <c r="N32" s="298">
        <v>14.1</v>
      </c>
    </row>
    <row r="33" spans="1:16" ht="13.5" customHeight="1" x14ac:dyDescent="0.15">
      <c r="A33" s="250"/>
      <c r="B33" s="246"/>
      <c r="C33" s="246"/>
      <c r="D33" s="246"/>
      <c r="E33" s="246"/>
      <c r="F33" s="246"/>
      <c r="G33" s="1163" t="s">
        <v>497</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498</v>
      </c>
      <c r="H34" s="1164"/>
      <c r="I34" s="1164"/>
      <c r="J34" s="1165"/>
      <c r="K34" s="296" t="s">
        <v>482</v>
      </c>
      <c r="L34" s="296" t="s">
        <v>482</v>
      </c>
      <c r="M34" s="297">
        <v>56</v>
      </c>
      <c r="N34" s="298" t="s">
        <v>482</v>
      </c>
    </row>
    <row r="35" spans="1:16" ht="27" customHeight="1" x14ac:dyDescent="0.15">
      <c r="A35" s="250"/>
      <c r="B35" s="246"/>
      <c r="C35" s="246"/>
      <c r="D35" s="246"/>
      <c r="E35" s="246"/>
      <c r="F35" s="246"/>
      <c r="G35" s="1163" t="s">
        <v>499</v>
      </c>
      <c r="H35" s="1164"/>
      <c r="I35" s="1164"/>
      <c r="J35" s="1165"/>
      <c r="K35" s="296">
        <v>1141523</v>
      </c>
      <c r="L35" s="296">
        <v>16903</v>
      </c>
      <c r="M35" s="297">
        <v>13696</v>
      </c>
      <c r="N35" s="298">
        <v>23.4</v>
      </c>
    </row>
    <row r="36" spans="1:16" ht="27" customHeight="1" x14ac:dyDescent="0.15">
      <c r="A36" s="250"/>
      <c r="B36" s="246"/>
      <c r="C36" s="246"/>
      <c r="D36" s="246"/>
      <c r="E36" s="246"/>
      <c r="F36" s="246"/>
      <c r="G36" s="1163" t="s">
        <v>500</v>
      </c>
      <c r="H36" s="1164"/>
      <c r="I36" s="1164"/>
      <c r="J36" s="1165"/>
      <c r="K36" s="296">
        <v>159619</v>
      </c>
      <c r="L36" s="296">
        <v>2364</v>
      </c>
      <c r="M36" s="297">
        <v>1733</v>
      </c>
      <c r="N36" s="298">
        <v>36.4</v>
      </c>
    </row>
    <row r="37" spans="1:16" ht="13.5" customHeight="1" x14ac:dyDescent="0.15">
      <c r="A37" s="250"/>
      <c r="B37" s="246"/>
      <c r="C37" s="246"/>
      <c r="D37" s="246"/>
      <c r="E37" s="246"/>
      <c r="F37" s="246"/>
      <c r="G37" s="1163" t="s">
        <v>501</v>
      </c>
      <c r="H37" s="1164"/>
      <c r="I37" s="1164"/>
      <c r="J37" s="1165"/>
      <c r="K37" s="296">
        <v>59107</v>
      </c>
      <c r="L37" s="296">
        <v>875</v>
      </c>
      <c r="M37" s="297">
        <v>790</v>
      </c>
      <c r="N37" s="298">
        <v>10.8</v>
      </c>
    </row>
    <row r="38" spans="1:16" ht="27" customHeight="1" x14ac:dyDescent="0.15">
      <c r="A38" s="250"/>
      <c r="B38" s="246"/>
      <c r="C38" s="246"/>
      <c r="D38" s="246"/>
      <c r="E38" s="246"/>
      <c r="F38" s="246"/>
      <c r="G38" s="1166" t="s">
        <v>502</v>
      </c>
      <c r="H38" s="1167"/>
      <c r="I38" s="1167"/>
      <c r="J38" s="1168"/>
      <c r="K38" s="299">
        <v>1</v>
      </c>
      <c r="L38" s="299">
        <v>0</v>
      </c>
      <c r="M38" s="300">
        <v>1</v>
      </c>
      <c r="N38" s="301">
        <v>-100</v>
      </c>
      <c r="O38" s="295"/>
    </row>
    <row r="39" spans="1:16" x14ac:dyDescent="0.15">
      <c r="A39" s="250"/>
      <c r="B39" s="246"/>
      <c r="C39" s="246"/>
      <c r="D39" s="246"/>
      <c r="E39" s="246"/>
      <c r="F39" s="246"/>
      <c r="G39" s="1166" t="s">
        <v>503</v>
      </c>
      <c r="H39" s="1167"/>
      <c r="I39" s="1167"/>
      <c r="J39" s="1168"/>
      <c r="K39" s="302">
        <v>-352086</v>
      </c>
      <c r="L39" s="302">
        <v>-5213</v>
      </c>
      <c r="M39" s="303">
        <v>-5521</v>
      </c>
      <c r="N39" s="304">
        <v>-5.6</v>
      </c>
      <c r="O39" s="295"/>
    </row>
    <row r="40" spans="1:16" ht="27" customHeight="1" x14ac:dyDescent="0.15">
      <c r="A40" s="250"/>
      <c r="B40" s="246"/>
      <c r="C40" s="246"/>
      <c r="D40" s="246"/>
      <c r="E40" s="246"/>
      <c r="F40" s="246"/>
      <c r="G40" s="1163" t="s">
        <v>504</v>
      </c>
      <c r="H40" s="1164"/>
      <c r="I40" s="1164"/>
      <c r="J40" s="1165"/>
      <c r="K40" s="302">
        <v>-3035783</v>
      </c>
      <c r="L40" s="302">
        <v>-44952</v>
      </c>
      <c r="M40" s="303">
        <v>-35785</v>
      </c>
      <c r="N40" s="304">
        <v>25.6</v>
      </c>
      <c r="O40" s="295"/>
    </row>
    <row r="41" spans="1:16" x14ac:dyDescent="0.15">
      <c r="A41" s="250"/>
      <c r="B41" s="246"/>
      <c r="C41" s="246"/>
      <c r="D41" s="246"/>
      <c r="E41" s="246"/>
      <c r="F41" s="246"/>
      <c r="G41" s="1169" t="s">
        <v>282</v>
      </c>
      <c r="H41" s="1170"/>
      <c r="I41" s="1170"/>
      <c r="J41" s="1171"/>
      <c r="K41" s="296">
        <v>1029270</v>
      </c>
      <c r="L41" s="302">
        <v>15241</v>
      </c>
      <c r="M41" s="303">
        <v>14658</v>
      </c>
      <c r="N41" s="304">
        <v>4</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2365287</v>
      </c>
      <c r="J51" s="322">
        <v>34746</v>
      </c>
      <c r="K51" s="323">
        <v>-27.2</v>
      </c>
      <c r="L51" s="324">
        <v>50880</v>
      </c>
      <c r="M51" s="325">
        <v>7</v>
      </c>
      <c r="N51" s="326">
        <v>-34.200000000000003</v>
      </c>
    </row>
    <row r="52" spans="1:14" x14ac:dyDescent="0.15">
      <c r="A52" s="250"/>
      <c r="B52" s="246"/>
      <c r="C52" s="246"/>
      <c r="D52" s="246"/>
      <c r="E52" s="246"/>
      <c r="F52" s="246"/>
      <c r="G52" s="327"/>
      <c r="H52" s="328" t="s">
        <v>515</v>
      </c>
      <c r="I52" s="329">
        <v>788235</v>
      </c>
      <c r="J52" s="330">
        <v>11579</v>
      </c>
      <c r="K52" s="331">
        <v>-10.199999999999999</v>
      </c>
      <c r="L52" s="332">
        <v>26879</v>
      </c>
      <c r="M52" s="333">
        <v>2.4</v>
      </c>
      <c r="N52" s="334">
        <v>-12.6</v>
      </c>
    </row>
    <row r="53" spans="1:14" x14ac:dyDescent="0.15">
      <c r="A53" s="250"/>
      <c r="B53" s="246"/>
      <c r="C53" s="246"/>
      <c r="D53" s="246"/>
      <c r="E53" s="246"/>
      <c r="F53" s="246"/>
      <c r="G53" s="312" t="s">
        <v>516</v>
      </c>
      <c r="H53" s="313"/>
      <c r="I53" s="321">
        <v>2954801</v>
      </c>
      <c r="J53" s="322">
        <v>43478</v>
      </c>
      <c r="K53" s="323">
        <v>25.1</v>
      </c>
      <c r="L53" s="324">
        <v>63956</v>
      </c>
      <c r="M53" s="325">
        <v>25.7</v>
      </c>
      <c r="N53" s="326">
        <v>-0.6</v>
      </c>
    </row>
    <row r="54" spans="1:14" x14ac:dyDescent="0.15">
      <c r="A54" s="250"/>
      <c r="B54" s="246"/>
      <c r="C54" s="246"/>
      <c r="D54" s="246"/>
      <c r="E54" s="246"/>
      <c r="F54" s="246"/>
      <c r="G54" s="327"/>
      <c r="H54" s="328" t="s">
        <v>515</v>
      </c>
      <c r="I54" s="329">
        <v>1073736</v>
      </c>
      <c r="J54" s="330">
        <v>15799</v>
      </c>
      <c r="K54" s="331">
        <v>36.4</v>
      </c>
      <c r="L54" s="332">
        <v>29239</v>
      </c>
      <c r="M54" s="333">
        <v>8.8000000000000007</v>
      </c>
      <c r="N54" s="334">
        <v>27.6</v>
      </c>
    </row>
    <row r="55" spans="1:14" x14ac:dyDescent="0.15">
      <c r="A55" s="250"/>
      <c r="B55" s="246"/>
      <c r="C55" s="246"/>
      <c r="D55" s="246"/>
      <c r="E55" s="246"/>
      <c r="F55" s="246"/>
      <c r="G55" s="312" t="s">
        <v>517</v>
      </c>
      <c r="H55" s="313"/>
      <c r="I55" s="321">
        <v>4540848</v>
      </c>
      <c r="J55" s="322">
        <v>67107</v>
      </c>
      <c r="K55" s="323">
        <v>54.3</v>
      </c>
      <c r="L55" s="324">
        <v>66255</v>
      </c>
      <c r="M55" s="325">
        <v>3.6</v>
      </c>
      <c r="N55" s="326">
        <v>50.7</v>
      </c>
    </row>
    <row r="56" spans="1:14" x14ac:dyDescent="0.15">
      <c r="A56" s="250"/>
      <c r="B56" s="246"/>
      <c r="C56" s="246"/>
      <c r="D56" s="246"/>
      <c r="E56" s="246"/>
      <c r="F56" s="246"/>
      <c r="G56" s="327"/>
      <c r="H56" s="328" t="s">
        <v>515</v>
      </c>
      <c r="I56" s="329">
        <v>1591950</v>
      </c>
      <c r="J56" s="330">
        <v>23527</v>
      </c>
      <c r="K56" s="331">
        <v>48.9</v>
      </c>
      <c r="L56" s="332">
        <v>31822</v>
      </c>
      <c r="M56" s="333">
        <v>8.8000000000000007</v>
      </c>
      <c r="N56" s="334">
        <v>40.1</v>
      </c>
    </row>
    <row r="57" spans="1:14" x14ac:dyDescent="0.15">
      <c r="A57" s="250"/>
      <c r="B57" s="246"/>
      <c r="C57" s="246"/>
      <c r="D57" s="246"/>
      <c r="E57" s="246"/>
      <c r="F57" s="246"/>
      <c r="G57" s="312" t="s">
        <v>518</v>
      </c>
      <c r="H57" s="313"/>
      <c r="I57" s="321">
        <v>3137865</v>
      </c>
      <c r="J57" s="322">
        <v>46515</v>
      </c>
      <c r="K57" s="323">
        <v>-30.7</v>
      </c>
      <c r="L57" s="324">
        <v>54227</v>
      </c>
      <c r="M57" s="325">
        <v>-18.2</v>
      </c>
      <c r="N57" s="326">
        <v>-12.5</v>
      </c>
    </row>
    <row r="58" spans="1:14" x14ac:dyDescent="0.15">
      <c r="A58" s="250"/>
      <c r="B58" s="246"/>
      <c r="C58" s="246"/>
      <c r="D58" s="246"/>
      <c r="E58" s="246"/>
      <c r="F58" s="246"/>
      <c r="G58" s="327"/>
      <c r="H58" s="328" t="s">
        <v>515</v>
      </c>
      <c r="I58" s="329">
        <v>1793734</v>
      </c>
      <c r="J58" s="330">
        <v>26590</v>
      </c>
      <c r="K58" s="331">
        <v>13</v>
      </c>
      <c r="L58" s="332">
        <v>29694</v>
      </c>
      <c r="M58" s="333">
        <v>-6.7</v>
      </c>
      <c r="N58" s="334">
        <v>19.7</v>
      </c>
    </row>
    <row r="59" spans="1:14" x14ac:dyDescent="0.15">
      <c r="A59" s="250"/>
      <c r="B59" s="246"/>
      <c r="C59" s="246"/>
      <c r="D59" s="246"/>
      <c r="E59" s="246"/>
      <c r="F59" s="246"/>
      <c r="G59" s="312" t="s">
        <v>519</v>
      </c>
      <c r="H59" s="313"/>
      <c r="I59" s="321">
        <v>2756453</v>
      </c>
      <c r="J59" s="322">
        <v>40816</v>
      </c>
      <c r="K59" s="323">
        <v>-12.3</v>
      </c>
      <c r="L59" s="324">
        <v>57295</v>
      </c>
      <c r="M59" s="325">
        <v>5.7</v>
      </c>
      <c r="N59" s="326">
        <v>-18</v>
      </c>
    </row>
    <row r="60" spans="1:14" x14ac:dyDescent="0.15">
      <c r="A60" s="250"/>
      <c r="B60" s="246"/>
      <c r="C60" s="246"/>
      <c r="D60" s="246"/>
      <c r="E60" s="246"/>
      <c r="F60" s="246"/>
      <c r="G60" s="327"/>
      <c r="H60" s="328" t="s">
        <v>515</v>
      </c>
      <c r="I60" s="335">
        <v>1238322</v>
      </c>
      <c r="J60" s="330">
        <v>18336</v>
      </c>
      <c r="K60" s="331">
        <v>-31</v>
      </c>
      <c r="L60" s="332">
        <v>32771</v>
      </c>
      <c r="M60" s="333">
        <v>10.4</v>
      </c>
      <c r="N60" s="334">
        <v>-41.4</v>
      </c>
    </row>
    <row r="61" spans="1:14" x14ac:dyDescent="0.15">
      <c r="A61" s="250"/>
      <c r="B61" s="246"/>
      <c r="C61" s="246"/>
      <c r="D61" s="246"/>
      <c r="E61" s="246"/>
      <c r="F61" s="246"/>
      <c r="G61" s="312" t="s">
        <v>520</v>
      </c>
      <c r="H61" s="336"/>
      <c r="I61" s="337">
        <v>3151051</v>
      </c>
      <c r="J61" s="338">
        <v>46532</v>
      </c>
      <c r="K61" s="339">
        <v>1.8</v>
      </c>
      <c r="L61" s="340">
        <v>58523</v>
      </c>
      <c r="M61" s="341">
        <v>4.8</v>
      </c>
      <c r="N61" s="326">
        <v>-3</v>
      </c>
    </row>
    <row r="62" spans="1:14" x14ac:dyDescent="0.15">
      <c r="A62" s="250"/>
      <c r="B62" s="246"/>
      <c r="C62" s="246"/>
      <c r="D62" s="246"/>
      <c r="E62" s="246"/>
      <c r="F62" s="246"/>
      <c r="G62" s="327"/>
      <c r="H62" s="328" t="s">
        <v>515</v>
      </c>
      <c r="I62" s="329">
        <v>1297195</v>
      </c>
      <c r="J62" s="330">
        <v>19166</v>
      </c>
      <c r="K62" s="331">
        <v>11.4</v>
      </c>
      <c r="L62" s="332">
        <v>30081</v>
      </c>
      <c r="M62" s="333">
        <v>4.7</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19.32</v>
      </c>
      <c r="G47" s="12">
        <v>19.59</v>
      </c>
      <c r="H47" s="12">
        <v>23.38</v>
      </c>
      <c r="I47" s="12">
        <v>22.49</v>
      </c>
      <c r="J47" s="13">
        <v>22.69</v>
      </c>
    </row>
    <row r="48" spans="2:10" ht="57.75" customHeight="1" x14ac:dyDescent="0.15">
      <c r="B48" s="14"/>
      <c r="C48" s="1174" t="s">
        <v>4</v>
      </c>
      <c r="D48" s="1174"/>
      <c r="E48" s="1175"/>
      <c r="F48" s="15">
        <v>2.35</v>
      </c>
      <c r="G48" s="16">
        <v>3.78</v>
      </c>
      <c r="H48" s="16">
        <v>3.99</v>
      </c>
      <c r="I48" s="16">
        <v>5.24</v>
      </c>
      <c r="J48" s="17">
        <v>2.89</v>
      </c>
    </row>
    <row r="49" spans="2:10" ht="57.75" customHeight="1" thickBot="1" x14ac:dyDescent="0.2">
      <c r="B49" s="18"/>
      <c r="C49" s="1176" t="s">
        <v>5</v>
      </c>
      <c r="D49" s="1176"/>
      <c r="E49" s="1177"/>
      <c r="F49" s="19">
        <v>0.84</v>
      </c>
      <c r="G49" s="20">
        <v>1.79</v>
      </c>
      <c r="H49" s="20">
        <v>3.46</v>
      </c>
      <c r="I49" s="20">
        <v>1.33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2018-10-26T02:52:17Z</cp:lastPrinted>
  <dcterms:modified xsi:type="dcterms:W3CDTF">2018-10-30T06:57:54Z</dcterms:modified>
</cp:coreProperties>
</file>